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3/PLAN DE ACCION/7550/SEPTIEMBRE/reportes de SEGPLAN/"/>
    </mc:Choice>
  </mc:AlternateContent>
  <xr:revisionPtr revIDLastSave="0" documentId="13_ncr:1_{0891312A-BBD5-0644-B607-9C7A7D6E8DDE}" xr6:coauthVersionLast="47" xr6:coauthVersionMax="47" xr10:uidLastSave="{00000000-0000-0000-0000-000000000000}"/>
  <bookViews>
    <workbookView xWindow="0" yWindow="500" windowWidth="20740" windowHeight="11040" tabRatio="889" activeTab="3" xr2:uid="{00000000-000D-0000-FFFF-FFFF00000000}"/>
  </bookViews>
  <sheets>
    <sheet name="Sección 3. Metas Producto" sheetId="5" state="hidden" r:id="rId1"/>
    <sheet name="MP - SIT" sheetId="62" state="hidden" r:id="rId2"/>
    <sheet name="Act.Meta_SIT" sheetId="63" state="hidden" r:id="rId3"/>
    <sheet name="META 2" sheetId="87" r:id="rId4"/>
    <sheet name="META 3" sheetId="93" r:id="rId5"/>
    <sheet name="META 4" sheetId="95" r:id="rId6"/>
    <sheet name="META 5" sheetId="90" r:id="rId7"/>
    <sheet name="META 6" sheetId="91" r:id="rId8"/>
    <sheet name="META 7" sheetId="92" r:id="rId9"/>
    <sheet name="HV 14" sheetId="47" state="hidden" r:id="rId10"/>
    <sheet name="Act. 14" sheetId="48" state="hidden" r:id="rId11"/>
    <sheet name="Hoja3" sheetId="66" state="hidden" r:id="rId12"/>
    <sheet name="Hoja1" sheetId="57" state="hidden" r:id="rId13"/>
  </sheets>
  <definedNames>
    <definedName name="_xlnm.Print_Area" localSheetId="3">'META 2'!$A$1:$I$61</definedName>
    <definedName name="_xlnm.Print_Area" localSheetId="4">'META 3'!$A$1:$I$54</definedName>
    <definedName name="_xlnm.Print_Area" localSheetId="5">'META 4'!$A$1:$I$57</definedName>
    <definedName name="_xlnm.Print_Area" localSheetId="6">'META 5'!$A$1:$I$67</definedName>
    <definedName name="_xlnm.Print_Area" localSheetId="7">'META 6'!$A$1:$I$74</definedName>
    <definedName name="_xlnm.Print_Area" localSheetId="8">'META 7'!$A$1:$I$58</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92" l="1"/>
  <c r="D35" i="91"/>
  <c r="D35" i="90"/>
  <c r="D35" i="95"/>
  <c r="D35" i="87"/>
  <c r="F27" i="87"/>
  <c r="J46" i="91" l="1"/>
  <c r="L48" i="91" s="1"/>
  <c r="L47" i="90"/>
  <c r="J48" i="90"/>
  <c r="J49" i="90"/>
  <c r="J50" i="90"/>
  <c r="J51" i="90"/>
  <c r="J52" i="90"/>
  <c r="J53" i="90"/>
  <c r="J54" i="90"/>
  <c r="J55" i="90"/>
  <c r="J56" i="90"/>
  <c r="J57" i="90"/>
  <c r="J58" i="90"/>
  <c r="J47" i="90"/>
  <c r="D35" i="93"/>
  <c r="K46" i="87"/>
  <c r="D34" i="92" l="1"/>
  <c r="D34" i="91"/>
  <c r="D34" i="90"/>
  <c r="D34" i="95"/>
  <c r="D34" i="93"/>
  <c r="D34" i="87"/>
  <c r="J46" i="87"/>
  <c r="J46" i="95"/>
  <c r="J57" i="91" l="1"/>
  <c r="J55" i="91"/>
  <c r="J53" i="91"/>
  <c r="J47" i="87" l="1"/>
  <c r="J48" i="87"/>
  <c r="J49" i="87"/>
  <c r="J50" i="87"/>
  <c r="J51" i="87"/>
  <c r="J52" i="87"/>
  <c r="J65" i="91" l="1"/>
  <c r="J51" i="91"/>
  <c r="J50" i="91"/>
  <c r="J49" i="91"/>
  <c r="J48" i="91"/>
  <c r="D29" i="87" l="1"/>
  <c r="D28" i="91" l="1"/>
  <c r="E37" i="95" l="1"/>
  <c r="E36" i="95"/>
  <c r="C38" i="95"/>
  <c r="E38" i="95" s="1"/>
  <c r="C37" i="95"/>
  <c r="C36" i="95"/>
  <c r="C35" i="95"/>
  <c r="E35" i="95" s="1"/>
  <c r="C34" i="95"/>
  <c r="E34" i="95" s="1"/>
  <c r="C33" i="95"/>
  <c r="D33" i="95" s="1"/>
  <c r="G27" i="95" s="1"/>
  <c r="C32" i="95"/>
  <c r="D32" i="95" s="1"/>
  <c r="E32" i="95" s="1"/>
  <c r="C31" i="95"/>
  <c r="D31" i="95" s="1"/>
  <c r="E31" i="95" s="1"/>
  <c r="C30" i="95"/>
  <c r="D30" i="95" s="1"/>
  <c r="C29" i="95"/>
  <c r="C28" i="95"/>
  <c r="C27" i="95"/>
  <c r="F27" i="95" s="1"/>
  <c r="E33" i="95" l="1"/>
  <c r="C28" i="92"/>
  <c r="D28" i="92" s="1"/>
  <c r="C29" i="92"/>
  <c r="D29" i="92" s="1"/>
  <c r="C30" i="92"/>
  <c r="D30" i="92" s="1"/>
  <c r="C31" i="92"/>
  <c r="D31" i="92" s="1"/>
  <c r="C32" i="92"/>
  <c r="D32" i="92" s="1"/>
  <c r="C33" i="92"/>
  <c r="C34" i="92"/>
  <c r="C35" i="92"/>
  <c r="C36" i="92"/>
  <c r="C37" i="92"/>
  <c r="C38" i="92"/>
  <c r="C27" i="92"/>
  <c r="C28" i="91"/>
  <c r="C29" i="91"/>
  <c r="D29" i="91" s="1"/>
  <c r="C30" i="91"/>
  <c r="D30" i="91" s="1"/>
  <c r="C31" i="91"/>
  <c r="D31" i="91" s="1"/>
  <c r="C32" i="91"/>
  <c r="D32" i="91" s="1"/>
  <c r="C33" i="91"/>
  <c r="D33" i="91" s="1"/>
  <c r="C34" i="91"/>
  <c r="C35" i="91"/>
  <c r="C36" i="91"/>
  <c r="C37" i="91"/>
  <c r="C38" i="91"/>
  <c r="C27" i="91"/>
  <c r="C28" i="90"/>
  <c r="D28" i="90" s="1"/>
  <c r="C29" i="90"/>
  <c r="D29" i="90" s="1"/>
  <c r="C30" i="90"/>
  <c r="D30" i="90" s="1"/>
  <c r="C31" i="90"/>
  <c r="D31" i="90" s="1"/>
  <c r="C32" i="90"/>
  <c r="D32" i="90" s="1"/>
  <c r="C33" i="90"/>
  <c r="D33" i="90" s="1"/>
  <c r="C34" i="90"/>
  <c r="C35" i="90"/>
  <c r="C36" i="90"/>
  <c r="C37" i="90"/>
  <c r="C38" i="90"/>
  <c r="C27" i="90"/>
  <c r="D27" i="90" s="1"/>
  <c r="C38" i="93"/>
  <c r="C37" i="93"/>
  <c r="C36" i="93"/>
  <c r="C35" i="93"/>
  <c r="C34" i="93"/>
  <c r="C33" i="93"/>
  <c r="D33" i="93" s="1"/>
  <c r="C32" i="93"/>
  <c r="D32" i="93" s="1"/>
  <c r="C31" i="93"/>
  <c r="D31" i="93" s="1"/>
  <c r="C30" i="93"/>
  <c r="D30" i="93" s="1"/>
  <c r="C29" i="93"/>
  <c r="D29" i="93" s="1"/>
  <c r="C28" i="93"/>
  <c r="C27" i="93"/>
  <c r="C28" i="87"/>
  <c r="C29" i="87"/>
  <c r="C30" i="87"/>
  <c r="D30" i="87" s="1"/>
  <c r="C31" i="87"/>
  <c r="D31" i="87" s="1"/>
  <c r="C32" i="87"/>
  <c r="D32" i="87" s="1"/>
  <c r="C33" i="87"/>
  <c r="D33" i="87" s="1"/>
  <c r="C34" i="87"/>
  <c r="C35" i="87"/>
  <c r="C36" i="87"/>
  <c r="C37" i="87"/>
  <c r="C38" i="87"/>
  <c r="C27" i="87"/>
  <c r="D27" i="87" s="1"/>
  <c r="G27" i="87" s="1"/>
  <c r="G27" i="93" l="1"/>
  <c r="D27" i="92"/>
  <c r="G27" i="92" s="1"/>
  <c r="F27" i="92"/>
  <c r="F27" i="93"/>
  <c r="F27" i="91"/>
  <c r="E35" i="92"/>
  <c r="E38" i="92" l="1"/>
  <c r="E37" i="92"/>
  <c r="E36" i="92"/>
  <c r="E34" i="92"/>
  <c r="E33" i="92"/>
  <c r="E32" i="92"/>
  <c r="E31" i="92"/>
  <c r="E30" i="92"/>
  <c r="E29" i="92"/>
  <c r="E28" i="92"/>
  <c r="E27" i="92"/>
  <c r="E38" i="93" l="1"/>
  <c r="E37" i="93"/>
  <c r="E36" i="93"/>
  <c r="E35" i="93"/>
  <c r="E34" i="93"/>
  <c r="E33" i="93"/>
  <c r="E32" i="93"/>
  <c r="E31" i="93"/>
  <c r="E30" i="93"/>
  <c r="E29" i="93"/>
  <c r="E28" i="93"/>
  <c r="E27" i="93"/>
  <c r="E38" i="87" l="1"/>
  <c r="E37" i="87"/>
  <c r="E36" i="87"/>
  <c r="E35" i="87"/>
  <c r="E34" i="87"/>
  <c r="E33" i="87"/>
  <c r="E32" i="87"/>
  <c r="E31" i="87"/>
  <c r="E30" i="87"/>
  <c r="E29" i="87"/>
  <c r="E28" i="87"/>
  <c r="E27" i="87"/>
  <c r="E38" i="90"/>
  <c r="E37" i="90"/>
  <c r="E36" i="90"/>
  <c r="E35" i="90"/>
  <c r="E34" i="90"/>
  <c r="E33" i="90"/>
  <c r="E32" i="90"/>
  <c r="E31" i="90"/>
  <c r="E30" i="90"/>
  <c r="E29" i="90"/>
  <c r="E28" i="90"/>
  <c r="E27" i="90"/>
  <c r="E38" i="91"/>
  <c r="E36" i="91"/>
  <c r="E35" i="91"/>
  <c r="E34" i="91"/>
  <c r="E33" i="91"/>
  <c r="E32" i="91"/>
  <c r="E31" i="91"/>
  <c r="E30" i="91"/>
  <c r="E29" i="91"/>
  <c r="E28" i="91"/>
  <c r="E27" i="91"/>
  <c r="E27" i="95"/>
  <c r="H27" i="91" l="1"/>
  <c r="H27" i="95"/>
  <c r="H28" i="95" s="1"/>
  <c r="H29" i="95" s="1"/>
  <c r="H30" i="95" s="1"/>
  <c r="H31" i="95" s="1"/>
  <c r="H32" i="95" s="1"/>
  <c r="H33" i="95" s="1"/>
  <c r="H34" i="95" s="1"/>
  <c r="H35" i="95" s="1"/>
  <c r="H36" i="95" s="1"/>
  <c r="H37" i="95" s="1"/>
  <c r="H38" i="95" s="1"/>
  <c r="H27" i="92"/>
  <c r="H28" i="92" s="1"/>
  <c r="H27" i="90"/>
  <c r="H28" i="90" s="1"/>
  <c r="H29" i="90" s="1"/>
  <c r="H30" i="90" s="1"/>
  <c r="H31" i="90" s="1"/>
  <c r="H32" i="90" s="1"/>
  <c r="H33" i="90" s="1"/>
  <c r="H34" i="90" s="1"/>
  <c r="H35" i="90" s="1"/>
  <c r="H36" i="90" s="1"/>
  <c r="H37" i="90" s="1"/>
  <c r="H38" i="90" s="1"/>
  <c r="G27" i="90"/>
  <c r="I27" i="90" s="1"/>
  <c r="F27" i="90"/>
  <c r="H27" i="87"/>
  <c r="H28" i="87" s="1"/>
  <c r="F20" i="92"/>
  <c r="F19" i="92"/>
  <c r="F20" i="91"/>
  <c r="F19" i="91"/>
  <c r="I18" i="63"/>
  <c r="G18" i="63"/>
  <c r="D18" i="63"/>
  <c r="D30" i="62"/>
  <c r="I30"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I19" i="5"/>
  <c r="I17" i="5"/>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AC17" i="5" l="1"/>
  <c r="D31" i="62"/>
  <c r="D32" i="62" s="1"/>
  <c r="I32" i="62" s="1"/>
  <c r="AC21" i="5"/>
  <c r="I27" i="92"/>
  <c r="I27" i="95"/>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H28" i="91"/>
  <c r="H29" i="91" s="1"/>
  <c r="H30" i="91" s="1"/>
  <c r="H31" i="91" s="1"/>
  <c r="H32" i="91" s="1"/>
  <c r="H33" i="91" s="1"/>
  <c r="H34" i="91" s="1"/>
  <c r="H35" i="91" s="1"/>
  <c r="H36" i="91" s="1"/>
  <c r="H29" i="87"/>
  <c r="H30" i="87" s="1"/>
  <c r="H31" i="87" s="1"/>
  <c r="H32" i="87" s="1"/>
  <c r="H33" i="87" s="1"/>
  <c r="H34" i="87" s="1"/>
  <c r="H35" i="87" s="1"/>
  <c r="H36" i="87" s="1"/>
  <c r="H37" i="87" s="1"/>
  <c r="H38" i="87" s="1"/>
  <c r="I27" i="87"/>
  <c r="H27" i="93"/>
  <c r="H28" i="93" s="1"/>
  <c r="H33" i="62" l="1"/>
  <c r="I33" i="62"/>
  <c r="D34" i="62"/>
  <c r="D32" i="47"/>
  <c r="H31" i="47"/>
  <c r="I31" i="47"/>
  <c r="H29" i="93"/>
  <c r="H30" i="93" s="1"/>
  <c r="H31" i="93" s="1"/>
  <c r="H32" i="93" s="1"/>
  <c r="H33" i="93" s="1"/>
  <c r="H34" i="93" s="1"/>
  <c r="H35" i="93" s="1"/>
  <c r="H36" i="93" s="1"/>
  <c r="H37" i="93" s="1"/>
  <c r="I27" i="93"/>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E37" i="91"/>
  <c r="H37" i="91" l="1"/>
  <c r="H38" i="91" s="1"/>
  <c r="G27" i="9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<sst xmlns="http://schemas.openxmlformats.org/spreadsheetml/2006/main" count="1187" uniqueCount="479">
  <si>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</si>
  <si>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</si>
  <si>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</si>
  <si>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</si>
  <si>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</si>
  <si>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</si>
  <si>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</si>
  <si>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</si>
  <si>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</si>
  <si>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</si>
  <si>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</si>
  <si>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</si>
  <si>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</si>
  <si>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</si>
  <si>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</si>
  <si>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</si>
  <si>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</si>
  <si>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</si>
  <si>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</si>
  <si>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</si>
  <si>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</si>
  <si>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</si>
  <si>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</si>
  <si>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</si>
  <si>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</si>
  <si>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</si>
  <si>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</si>
  <si>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</si>
  <si>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</si>
  <si>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</si>
  <si>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</si>
  <si>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</si>
  <si>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</si>
  <si>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</si>
  <si>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</si>
  <si>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</si>
  <si>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</si>
  <si>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</si>
  <si>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</si>
  <si>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</si>
  <si>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</si>
  <si>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</si>
  <si>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</si>
  <si>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</si>
  <si>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</si>
  <si>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</si>
  <si>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</si>
  <si>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</si>
  <si>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</si>
  <si>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</si>
  <si>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</si>
  <si>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</si>
  <si>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</si>
  <si>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</si>
  <si>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</si>
  <si>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</si>
  <si>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</si>
  <si>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</si>
  <si>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</si>
  <si>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</si>
  <si>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</si>
  <si>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</si>
  <si>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</si>
  <si>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</si>
  <si>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</si>
  <si>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</si>
  <si>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</si>
  <si>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</si>
  <si>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</si>
  <si>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</si>
  <si>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</si>
  <si>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</si>
  <si>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</si>
  <si>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</si>
  <si>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</si>
  <si>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</si>
  <si>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</si>
  <si>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</si>
  <si>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</si>
  <si>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</si>
  <si>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</si>
  <si>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</si>
  <si>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</si>
  <si>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</si>
  <si>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</si>
  <si>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</si>
  <si>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</si>
  <si>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</si>
  <si>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</si>
  <si>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</si>
  <si>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</si>
  <si>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</si>
  <si>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</si>
  <si>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</si>
  <si>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</si>
  <si>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</si>
  <si>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</si>
  <si>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</si>
  <si>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</si>
  <si>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</si>
  <si>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</si>
  <si>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</si>
  <si>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</si>
  <si>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</si>
  <si>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</si>
  <si>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</si>
  <si>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</si>
  <si>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</si>
  <si>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</si>
  <si>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</si>
  <si>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</si>
  <si>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</si>
  <si>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</si>
  <si>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</si>
  <si>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</si>
  <si>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</si>
  <si>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</si>
  <si>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</si>
  <si>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</si>
  <si>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</si>
  <si>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</si>
  <si>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</si>
  <si>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</si>
  <si>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</si>
  <si>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</si>
  <si>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</si>
  <si>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</si>
  <si>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</si>
  <si>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</si>
  <si>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</si>
  <si>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</si>
  <si>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</si>
  <si>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</si>
  <si>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</si>
  <si>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</si>
  <si>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</si>
  <si>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</si>
  <si>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</si>
  <si>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</si>
  <si>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</si>
  <si>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</si>
  <si>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</si>
  <si>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</si>
  <si>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</si>
  <si>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</si>
  <si>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</si>
  <si>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</si>
  <si>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</si>
  <si>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</si>
  <si>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</si>
  <si>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</si>
  <si>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</si>
  <si>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</si>
  <si>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</si>
  <si>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</si>
  <si>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</si>
  <si>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</si>
  <si>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</si>
  <si>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</si>
  <si>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</si>
  <si>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</si>
  <si>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</si>
  <si>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</si>
  <si>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</si>
  <si>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</si>
  <si>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</si>
  <si>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</si>
  <si>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</si>
  <si>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</si>
  <si>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</si>
  <si>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</si>
  <si>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</si>
  <si>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</si>
  <si>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</si>
  <si>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</si>
  <si>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</si>
  <si>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</si>
  <si>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</si>
  <si>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</si>
  <si>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</si>
  <si>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</si>
  <si>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</si>
  <si>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</si>
  <si>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</si>
  <si>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</si>
  <si>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</si>
  <si>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</si>
  <si>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</si>
  <si>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</si>
  <si>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</si>
  <si>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</si>
  <si>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</si>
  <si>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</si>
  <si>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</si>
  <si>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</si>
  <si>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</si>
  <si>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</si>
  <si>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</si>
  <si>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</si>
  <si>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</si>
  <si>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</si>
  <si>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</si>
  <si>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</si>
  <si>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</si>
  <si>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</si>
  <si>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</si>
  <si>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</si>
  <si>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</si>
  <si>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</si>
  <si>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</si>
  <si>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</si>
  <si>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</si>
  <si>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</si>
  <si>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</si>
  <si>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</si>
  <si>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</si>
  <si>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</si>
  <si>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</si>
  <si>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</si>
  <si>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</si>
  <si>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</si>
  <si>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</si>
  <si>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</si>
  <si>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</si>
  <si>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</si>
  <si>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Fortalecer los canales de comunicación</t>
  </si>
  <si>
    <t>Meta/Actividad con territorialización</t>
  </si>
  <si>
    <t>Dependencia responsable</t>
  </si>
  <si>
    <t>Grupo Comunicaciones</t>
  </si>
  <si>
    <t>Indicador PMR</t>
  </si>
  <si>
    <t>Nombre Proyecto</t>
  </si>
  <si>
    <t>Fortalecimiento institucional de la estructura organizacional del IDPYBA Bogotá</t>
  </si>
  <si>
    <t>Código del Proyecto</t>
  </si>
  <si>
    <t>Código del proceso</t>
  </si>
  <si>
    <t>PE03</t>
  </si>
  <si>
    <t>Objetivo estratégico</t>
  </si>
  <si>
    <t>Garantizar accesibilidad a la información institucional a los grupos de valor, a través de los mecanismos y canales que disponga el Instituto</t>
  </si>
  <si>
    <t>Meta Sectorial</t>
  </si>
  <si>
    <t>Realizar el fortalecimiento institucional de la estructura orgánica y funcional de la estructura orgánica y funcional de la SDA, IDGER, JBB, E  IDPYBA</t>
  </si>
  <si>
    <t>Nombre del indicador</t>
  </si>
  <si>
    <t>Planes Estratégicos Formulados</t>
  </si>
  <si>
    <t>Tipología</t>
  </si>
  <si>
    <t>Fecha de programación</t>
  </si>
  <si>
    <t>1 de enero de 2023</t>
  </si>
  <si>
    <t>Tipo anualización</t>
  </si>
  <si>
    <t>Objetivo y descripción del Indicador</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</si>
  <si>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</si>
  <si>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Fuente u origen de Datos</t>
  </si>
  <si>
    <t>Plan de Acción</t>
  </si>
  <si>
    <t>Fórmula de Cálculo</t>
  </si>
  <si>
    <t>Actividades ejecutadas para el fortalecimiento de los canales de comunicación / Actividades programadas para el fortalecimiento de los canales de comunicación</t>
  </si>
  <si>
    <t>Unidad de medida del indicador</t>
  </si>
  <si>
    <t xml:space="preserve">Nombre de las Variables </t>
  </si>
  <si>
    <t>Magnitud Ejecutada</t>
  </si>
  <si>
    <t xml:space="preserve">Magnitud programada </t>
  </si>
  <si>
    <t>Actividades ejecutadas para el fortalecimiento de los canales de comunicación</t>
  </si>
  <si>
    <t>Actividades programadas para el fortalecimiento de los canales de comunicación</t>
  </si>
  <si>
    <t>Unidad de medida (de la variable)</t>
  </si>
  <si>
    <t>Descripción de la variable</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</si>
  <si>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</si>
  <si>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</si>
  <si>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</si>
  <si>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</si>
  <si>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</si>
  <si>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</si>
  <si>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</si>
  <si>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</si>
  <si>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</si>
  <si>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</si>
  <si>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</si>
  <si>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</si>
  <si>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</si>
  <si>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</si>
  <si>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</si>
  <si>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</si>
  <si>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</si>
  <si>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</si>
  <si>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</si>
  <si>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</si>
  <si>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</si>
  <si>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</si>
  <si>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Se mantuvo la ampliación de la base de seguidores, el fortalecimiento de la red de periodistas aliados y medios de comunicación masivos y comunitarios, asi mismo, se llevo a cabo la amplificación masiva de los productos audiovisuales y la continua divulgación de jornadas de esterilización y apertura de las jornadas de adopción, destacando el desarrollo y publicacion de todas las actividades concernientes a comunicaciones.</t>
  </si>
  <si>
    <t>Acumulado Año</t>
  </si>
  <si>
    <t>Piezas Gráficas</t>
  </si>
  <si>
    <t>Videos</t>
  </si>
  <si>
    <t>Notas y Comunicados</t>
  </si>
  <si>
    <t>Publicaciones Facebook</t>
  </si>
  <si>
    <t>Publicaciones Twitter</t>
  </si>
  <si>
    <t>Publicaciones Instagram</t>
  </si>
  <si>
    <t>Impresiones en redes</t>
  </si>
  <si>
    <t>44.090.140</t>
  </si>
  <si>
    <t>Descripción retrasos y soluciones</t>
  </si>
  <si>
    <t>Beneficios para la Comunidad/Entidad</t>
  </si>
  <si>
    <t xml:space="preserve">Es necesario fortalecer la divulgación de la misionalidad de la entidad, ya que cada vez hay más servicios y beneficios para la comunidad. Es importante resaltar que el Instituto se está posicionando como un referente técnico-científico, y que los comentarios y noticias suelen ser positivos frente a la gestión del IDPYBA. </t>
  </si>
  <si>
    <t>PARTE 3. Actualización y Responsables del reporte</t>
  </si>
  <si>
    <t>Control de actualizaciones</t>
  </si>
  <si>
    <t xml:space="preserve">Fecha </t>
  </si>
  <si>
    <t>Campo modificado</t>
  </si>
  <si>
    <t>Modificación realizada.</t>
  </si>
  <si>
    <t>Responsable del Análisis</t>
  </si>
  <si>
    <t>MARTHA CATALINA GÓMEZ GONZÁLEZ</t>
  </si>
  <si>
    <t>Responsable del reporte</t>
  </si>
  <si>
    <t>Jefe de Oficina y/o Subdirector(a)</t>
  </si>
  <si>
    <t>MARTHA CATALINA GÓMEZ GONZÁLEZ - CLARA INES PARRA ROJAS</t>
  </si>
  <si>
    <t>Firma Jefe Oficina y/o Subdirector(a)</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</si>
  <si>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</si>
  <si>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</si>
  <si>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</si>
  <si>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</si>
  <si>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</si>
  <si>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</si>
  <si>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</si>
  <si>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</si>
  <si>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</si>
  <si>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</si>
  <si>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</si>
  <si>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</si>
  <si>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</si>
  <si>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</si>
  <si>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entidad presenta información a las partes interesadas que permite realizar seguimiento a las diferentes actividades misionales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</si>
  <si>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</si>
  <si>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DEISI PASCAGAZA - EDGAR BARON - WILLIAM GUERRERO - MARCELA PLAZAS</t>
  </si>
  <si>
    <t xml:space="preserve">BLANCA EDILSA VARGAS CAVIELES						
</t>
  </si>
  <si>
    <t xml:space="preserve">JEFE OFICINA ASESORA DE PLANEACIÓN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</si>
  <si>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</si>
  <si>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</si>
  <si>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</si>
  <si>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Enero de 2023</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</si>
  <si>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</si>
  <si>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</si>
  <si>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</si>
  <si>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</si>
  <si>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</si>
  <si>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</si>
  <si>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</si>
  <si>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En cumplimiento de la Circular externa 100 - 003 de 2023 - Lineamientos para el registro de información a través del FURAG vigencia 2022 del Departamento Administrativo de la Función Pública, se se efectuó el proceso de preparación, distribución de preguntas, consolidación  y reporte de las evidencias que serán reportadas en el Formulario Único de Reporte y Avance de Gestión y se está a la espera de los resultado.
Se realizó la revisión técnica de 7 documentos institucionales entre (Procedimientos, formatos, planes,guias,instructivos, programas) asociados a los procesos Salud Integral de la Fauna, Gestión Tecnológica,Talento Humano, Gestión Administrativa y Documental, se mantiene la actualización del Listado Maestro con los documentos vigentes
Adicionalmente se tiene un1acumulado Revisados 68, Actualizados 31,  Adoptados 31 y  Eliminados 18</t>
  </si>
  <si>
    <t>Para el mes de SEPTIEMBRE se realizó la revisión técnica de 9 documentos institucionales entre (Procedimientos, formatos, planes,guias,instructivos, programas, manuales) asociados a los procesos Salud Integral de la Fauna, Gestión Jurídica,Talento Humano, Gestión Tecnológica, se mantiene la actualización del Listado Maestro con los documentos vigentes. 
Para el mes de septiembre se realiza el seguimiento, revisión de evidencias y diligenciamiento del autocontrol por parte de la OAP - MIPG del PAAC - RIESGOS DE CORRUPCIÓN  y de los RIESGOS DE PROCESOS de los 14 procesos institucionales.
Se realiza la retroalimentación al reporte del Plan de Acción General de Gobierno Abierto II Trimestre 2023 para Instituto de Protección y Bienestar Animal - IDPYBA.
Se mantuvieron mesas de trabajo con el DAFP y SECRETARIA GENERAL DE LA ALCALDIA MAYOR para definir temas referentes al SUIT, en las que se determino que el Servio Social Obligatorio Estudiantil en Protección no cumple los criterios para ser Modelo, así mismo se concluyo que la implantación de microchips, ciudadano de cuatro patas no cumple los requisitos para ser cargados en el SUIT.
Durante el mes de Septiembre se solicito a la OAP desde su Rol como usuario repsonsable del COLIBRI cargar compromisos derivados de los dialogos zoolidarios, en ese sentido se realizaron recomendaciones sobre la estructura de los compromisos, se cargaron en el sistema y se remitio a la Subdirección de Cultura Ciudadana, adicional se realizó capacitacion a la Subdirección de Fauna sobre la plantilla para el cargue de compromioss y funcionamiento de la plataforma.
La Oficina Asesora de Planeación, acompañó y coordinó el desarrollo Comité Institucional de Gestión y Desempeño para la articulación y ejecución, a nivel institucional, de las acciones y estrategias para la correcta implementación, operación, desarrollo, evaluación y seguimiento del Modelo Integrado de Planeación y Gestión – MIPG.
Se realizó el acompañamiento técnico a la rendición de cuentas institucional del primer semestre de la vigencia 2023.</t>
  </si>
  <si>
    <t>Documentos revisados, actualizados,adoptados, eliminados</t>
  </si>
  <si>
    <t>Revisados 9
Actualizados 3
Adoptados 1
Eliminados 0</t>
  </si>
  <si>
    <t>Revisados 77
Actualizados 34
Adoptados 32
Eliminados 18</t>
  </si>
  <si>
    <t>Reuniones y comunicaciones para la implementación del MIPG</t>
  </si>
  <si>
    <t>Reuniones 12
Comunicaciones 16</t>
  </si>
  <si>
    <t>Reuniones 86
Comunicaciones 171</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</si>
  <si>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</si>
  <si>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</si>
  <si>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</si>
  <si>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</si>
  <si>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BLANCA EDILSA VARGAS CAVIELES</t>
  </si>
  <si>
    <t xml:space="preserve">JEFE DE LA OFICINA ASESORA DE PLANEACIÓN 
</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</si>
  <si>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</si>
  <si>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</si>
  <si>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</si>
  <si>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</si>
  <si>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</si>
  <si>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</si>
  <si>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</si>
  <si>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</si>
  <si>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</si>
  <si>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</si>
  <si>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</si>
  <si>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</si>
  <si>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</si>
  <si>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r>
      <rPr>
        <b/>
        <sz val="10"/>
        <color rgb="FF000000"/>
        <rFont val="Arial"/>
        <family val="2"/>
      </rPr>
      <t>OFICINA ASESORA JURIDICA:</t>
    </r>
    <r>
      <rPr>
        <sz val="10"/>
        <color rgb="FF000000"/>
        <rFont val="Arial"/>
        <family val="2"/>
      </rPr>
      <t xml:space="preserve"> Se elaboró un (1) informe de procesos judiciales, tutelas y conciliaciones extrajudiciales actualizado al mes de septiembre de 2023. - Se contestaron las siguientes Acciones de Tutela (4) , Tutela No 2023-00241, tutela No 2023-00250, Tutela No 2023-00232, Tutela No 2023-01170 - Se profirieron (3) fallos dentro de las siguientes acciones de tutela: 2023-00241, 2023-00250, 2023-00232,  Se dio contestación al requerimiento efectuado por el Juzgado 55 Administrativo del Circuito dentro del Incidente de Desacato de tutela No 2023-01078. Se respondió requerimiento efectuado dentro de la Acción Popular No 2017-00162  y se realizó la correspondiente actualización de las actuaciones judiciales en el SIPROJ.  Se calificó en el SIRPOJWEB el contingente judicial de los procesos judiciales a cargo del Instituto que se encuentran vigentes, correspondientes al tercer trimestre de 2023.Durante el mes de septiembre de 2023 se asistió a 146 diligencias judiciales y se elaboraron Trece (13) oficios de excusa dirigidos a los Juzgados y/o autoridades competentes. Se realizó (1) capacitación y sensibilización dirigida a las mujeres de la ciudad, en el marco de los Diálogos Zoolidarios, relacionado con los servicios del Centro de Atención Jurídica CAJPYBA y las dudas jurídicas de la ciudadanía en el marco de las relaciones humano-animal.Se emiten (2) conceptos respecto a: Caninos de manejo especial en PH y custodia de animales que nazcan al interior de la UCA. Revisión y control de legalidad de 10 actos administrativos, de los asuntos a saber: Resolución vacancia temporal (1) Resolución adjudicación proceso SASI-005-2023, Resolución modificación presupuesto (2), Resolución traslado indemnización de vacaciones retroactivo (1) , Resolución sobre el contrato 441 de 2022 (1) , Resolución traslado prima semestral (1) ,Resolución pago de retroactivo para un exfuncionario (1), Resolución transporte IDPYBA (1)  Resolución baja de cuentas por cobrar (1).  Se realiza la revisión a dos (4) procedimientos respecto a: Adopción de Caninos Y Felinos, Esterilizaciones De Caninos Y Felino,  (2) protocolos respecto a Ingreso de Animales de la Secretaría Distrital de Salud a la Unidad de Cuidado Animal, Buenas Prácticas en Bienestar Animal para Ejemplares de Exhibición en el Distrito Capital.  Se realiza el análisis técnico jurídico de siete (7) proyectos normativos a saber, Proyecto de Ley (PL) 002 de 2023 , PL 003 de 2023, PL 005 de 2023 , PL 083 de 2023, PL 045 de 2023 , Proyecto de Acuerdo (PA) 203 de 2023, PA 405 de 203, Se efectúa la actualización y propuesta para el Normograma con corte a agosto 2023.  Se realizan gestiones para dar respuesta a tres (3) solicitudes de viabilidad de conceptos de eutanasia..Durante el mes de septiembre de 2023 se asistió a 146 diligencias judiciales y se elaboraron Trece (13) oficios de excusa dirigidos a los Juzgados y/o autoridades competentes.   
</t>
    </r>
  </si>
  <si>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</si>
  <si>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</si>
  <si>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</si>
  <si>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</si>
  <si>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</si>
  <si>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t>Contratos elaborados:</t>
  </si>
  <si>
    <t>Novedades contractuales:</t>
  </si>
  <si>
    <t>Derechos de petición respondidos, PQR, Requerimientos:</t>
  </si>
  <si>
    <t>Liquidaciones efectuadas</t>
  </si>
  <si>
    <r>
      <rPr>
        <b/>
        <sz val="10"/>
        <color rgb="FF000000"/>
        <rFont val="Arial"/>
        <family val="2"/>
      </rPr>
      <t xml:space="preserve">OFICINA DE CONTROL INTERNO DISCIPLINARIO: </t>
    </r>
    <r>
      <rPr>
        <sz val="10"/>
        <color rgb="FF000000"/>
        <rFont val="Arial"/>
        <family val="2"/>
      </rPr>
      <t>La Oficina de Control Disciplinario Interno  del IDPYBA,  tiene QUINCE (15) expedientes activos  de los cuales DOS   (2) son Investigaciones formales y el restante corresponden a  Indagaciones 
Para el mes de  SEPTIEMBRE  de 2023, la OCDI, gestionó y generó :
1. NUEVE (09) providencias, así:
 - DOS (2) Autos de Archivo  
- TRES (3) Auto que ordena la Apertura de Indagacion Previa 
- TRES  (3) Auto que ordena remisiòn a Procuradurìa  
-UN (1) Auto que fija fecha y hora para práctica de pruebas
2. Practica de pruebas Testimoniales y documentales
3. Las comunicaciones y notificaciones  necesarias para la continuidad de las actuaciones</t>
    </r>
  </si>
  <si>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</si>
  <si>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</si>
  <si>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</si>
  <si>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</si>
  <si>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</si>
  <si>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</si>
  <si>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Yuly Patricia Castro Beltrán  - Clara Ines Parra Rojas - María Isabel Villegas</t>
  </si>
  <si>
    <t>Jefe de la Oficina Juridica - Subdirectora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</si>
  <si>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</si>
  <si>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</si>
  <si>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</si>
  <si>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</si>
  <si>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</si>
  <si>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1 de enero de 2022</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</si>
  <si>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</si>
  <si>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</si>
  <si>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</si>
  <si>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</si>
  <si>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r>
      <rPr>
        <b/>
        <sz val="10"/>
        <color rgb="FF000000"/>
        <rFont val="Arial"/>
        <family val="2"/>
      </rPr>
      <t xml:space="preserve">EQUIPO DE ATENCIÓN AL CIUDADANO:  </t>
    </r>
    <r>
      <rPr>
        <sz val="10"/>
        <color rgb="FF000000"/>
        <rFont val="Arial"/>
        <family val="2"/>
      </rPr>
      <t xml:space="preserve">En el periodo comprendido del 1 al 30 de septiembre, se recibieron 1.029 peticiones a través de los canales habilitados por el IDPYBA, de la siguiente manera: Teléfono: 26; virtual: 877; Presencial: 126.
Durante el periodo se respondo extemporaneamente 1 petición, la cual corresponde a la Subdirección de Atención a la Fauna.
El promedio de tiempo de respuesta en el periodo reportado fue de 13 días hábiles.
Se realizaron 59 encuestas de satisfacción, en donde el 60% de los ciudadanos se encuentran satisfachos con el servicio. Los ciudadanos que presentan observaciones y/o insatisfacción, por la falta de respuesta inmediata de las denuncias por presunto maltrato animal, dado que la expectiva del ciudadano es recibir atención inmediata cuando se denuncian los casos de maltrato animal o urgencias veterinarias, asi como, la dificultad para acceder a un turno de esterilización , ya sea por la cantidad limitada y/o por el aplicativo. 
En total se atendieron a 2.136 ciudadanos, de la siguiente manera:  Presencial: 1.002; Teléfono: 1.132 y Virtual:1
</t>
    </r>
  </si>
  <si>
    <t xml:space="preserve">PQRS recibidas: </t>
  </si>
  <si>
    <t>Satisfacción ciudadana:</t>
  </si>
  <si>
    <t>Asesorías dadas:</t>
  </si>
  <si>
    <r>
      <rPr>
        <b/>
        <sz val="9"/>
        <color rgb="FF000000"/>
        <rFont val="Arial"/>
        <family val="2"/>
      </rPr>
      <t>GESTION DE TALENTO HUMANO:</t>
    </r>
    <r>
      <rPr>
        <sz val="9"/>
        <color rgb="FF000000"/>
        <rFont val="Arial"/>
        <family val="2"/>
      </rPr>
      <t xml:space="preserve"> Para el mes de septiembre de 2023 se tenían programadas 7 capacitaciones de las cuales se realizaron 7:
1.	Capacitación de Bienestar y Protección Animal_ Casos de estudio – alcances y enfoques, cuyo objetivo es conocer de las campañas que se desarrollan en el Instituto la cual reúne varios componentes los cuales puedan impactar en la vida privada de cada miembro. Modalidad: Virtual plataforma Teams.
2.	Capacitación Normas internacionales de auditoría, cuyo objetivo consiste en dar a conocer el ejercicio de auditoría con la aplicación de las normas internacionales, con el propósito de fomentar la prevención, a través de la evaluación y seguimiento. Modalidad: Virtual plataforma Teams
3.	Capacitación uso de correo electrónico e identificación de correos sospechosos cuyo objetivo es el de prevenir ataques de pishing o ingeniería social por medio de correo electrónico. Modalidad: Virtual plataforma Teams
4.	Capacitación VE biomecánico – manipulación de cargas, cuyo objetivo es proporcionar a las y los servidores(as) y colaboradores del Instituto Distrital de Protección y Bienestar Animal, los conocimientos y las habilidades necesarios relacionados con el riesgo biomecánico, la manipulación de cargas, la higiene postural y sus beneficios. Modalidad: Plataforma virtual Teams 
5.	Capacitación Crecimiento Personal – Reconoce tu Potencial de Liderazgo e Influencia, cuyo objetivo es el de reconocer factores que permiten ejercer un buen liderazgo y otros factores que limitan este potencial en las diferentes acciones llevadas a cabo con los grupos de trabajo. Modalidad: Virtual Plataforma Teams 
6.	Capacitación Practicas sostenibles – cuidado de las instalaciones, buen uso de baños, cuyo objetivo es sensibilizar al personal de la Unidad de Cuidado Animal sobre las prácticas sostenibles en el uso de las instalaciones. Modalidad: Presencial sede Unidad de Cuidado Animal
7.	Simulacro distrital, con el fin de efectuar un ensayo que permita identificar qué hacer y cómo actuar en caso de una emergencia, al simular escenarios reales. Modalidad presencial sede UCA.
Respecto al Plan de Bienestar, se realizaron7 actividades las cuales se ejecutaron 7. Por otra parte, en el Plan de SST se tenían programadas 11 actividades de las cuales se ejecutaron 11:
1.	Se realiza el diligenciamiento de los indicadores, según el tiempo de periodicidad de los mismos en la plataforma SIDEAP
2.	Se realiza acompañamiento a reunión mensual del COPASST donde se da los avances de las actividades del mes, se analiza la accidentalidad y se proyecta el plan de acción
3.	Se realiza la socialización de las responsabilidades de SST a todos los niveles de la organización por medio del correo electrónico y en reunión virtual a los servidores y contratistas del Instituto
4.	Se realiza reunión de seguimiento al programa de vigilancia epidemiológica de enfermedades zoonóticas, donde se evidencia que se han realizado el total de las actividades programadas
5.	Se realiza reunión de seguimiento al plan de trabajo de SST, donde se evidencia que se ha dado cumplimento a las capacitaciones proyectadas en los tiempos establecidos 
6.	Se realiza la socialización del programa de vigilancia epidemiológica en riesgo visual por medio del correo electrónico y en reunión a los servidores y contratistas del Instituto
7.	El diagnóstico de condiciones de salud entregado por la IPS Quirón se analizó por el equipo de Seguridad y Salud en el Trabajo generando recomendaciones para incluir en el próximo plan de acción del sistema SST
8.	Se reportó un (1) accidente de trabajo y se realizó una (1) investigación en los tiempos establecidos
9.	La auditoría programada originalmente para el mes de septiembre se llevó a cabo en el mes de agosto en conjunto con la auditoría realizada al proceso de Talento Humano, teniendo en consideración los temas presupuestales del Instituto.
10.	Se realiza reunión de seguimiento de las medidas preventivas y correctivas evidenciando que se ha estado cerrando las recomendaciones requeridas en la auditoría realizada en el año 2022 y se realizará el plan de mejoramiento de acuerdo a la auditoría realizada en agosto 2023
11.	Se realiza la medición de docimetría por parte de la ARL Positiva</t>
    </r>
  </si>
  <si>
    <t>Capacitaciones:</t>
  </si>
  <si>
    <t>Actividades de bienestar:</t>
  </si>
  <si>
    <t>Actividades del PASST:</t>
  </si>
  <si>
    <r>
      <t xml:space="preserve">
EQUIPO DE RECURSOS FÍSICOS:
</t>
    </r>
    <r>
      <rPr>
        <sz val="10"/>
        <color rgb="FF000000"/>
        <rFont val="Arial"/>
        <family val="2"/>
      </rPr>
      <t>Mediante la gestión de los recursos fisicos se garantiza el cumplimiento de las actividadades misionales mediante la provisión de bienes y servicios transversales y básicos de la operación misional tales como vigilancia, transporte, arrendamiento, combustible, mantenimientos preventivos y correctivos, compra de elementos de inventario, aseo y cafeteria, entre otros. 
Todos los provedores cumplieron con  la presentacion del informe y soportes para generar las acciones tendientes para el pago de las obligaciones financieras del Instituto, asi mismo se gestionaron y fueron pagados al respectivo proveedor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se programaron los servicios necesarios para la logistoca de la semana PYBA
Se cumplio con los mantenimientos programados, a los vehiculos de propiedad del Instituto y a los inmueble que se encuentra en calidad de arrendamiento.
Se realizo la entrega de bienes de consumo o activos a los contratistas o funcionarios que fueron autorizados por su jefe directo para la recepcion de los insumos
Para el mes de septiembre se reaizaron no se realizaron bajas.</t>
    </r>
  </si>
  <si>
    <t>Ingresos, salidas y traslados:</t>
  </si>
  <si>
    <t xml:space="preserve">
12 ingresos, 54 salidas, 1 reintegros 6 traslados,  1 compras, 0 bajas</t>
  </si>
  <si>
    <t xml:space="preserve">
66 ingresos,605 salidas, 17 reintegros 126 traslados,  8 compras,  6 bajas</t>
  </si>
  <si>
    <t>Vehículos asignados:</t>
  </si>
  <si>
    <t>Proveedores gestionados:</t>
  </si>
  <si>
    <t>Mantenimientos realizados</t>
  </si>
  <si>
    <r>
      <rPr>
        <b/>
        <sz val="10"/>
        <color rgb="FF000000"/>
        <rFont val="Arial"/>
        <family val="2"/>
      </rPr>
      <t xml:space="preserve">EQUIPO DE GESTIÓN AMBIENTAL: </t>
    </r>
    <r>
      <rPr>
        <sz val="10"/>
        <color rgb="FF000000"/>
        <rFont val="Arial"/>
        <family val="2"/>
      </rPr>
      <t xml:space="preserve">Se desarrollaron las 5 actividades del plan de acción PIGA para el mes de septiembre de 2023, donde se hizo la limpieza preventiva y/o correctiva al sistema de aguas lluvias a las canaletas por parte de la empresa de aseo; se convoco a una charla con los pasantes sobre el buen uso de los baños en la Unidad de Cuidado Animal; se realizó 8 entregas de residuos peligrosos (Cortopunzantes, biosanitarios, animales) la cantidad de residuos entregados fueron 1573,7 Kilos a la empresa ECOENTORNO, el grupo ASEI hizo recolección de los medicamentos vencidos o parcialmente consumidos un total de 19.15 Kilos; se realizó una entrega de material reciclado a la asociación de reciclaje ARCRECIFRONT de 193,6 Kg de la Unidad de Cuidado Animal y la sede Administrativa; se realizo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Estudios previos de caracterización de aguas residuales. Proceso de adición y prorroga de los contratos de Dipa Soluciones Integrales y Ecoentorno. Por parte del área de comunicaciones se publicaron cuatro piezas comunicativas sobre plásticos, movilidad sostenible y residuos peligrosos (aceites), estas fueron realizadas por el área ambiental. Se realizó la inspección del cuarto de residuos peligrosos (biosanitarios y cuarto frio). Se actualizaron las bitácoras de bici usuarios y número de viajes.  Por último se hizo actividad lúdica de movilidad sostenible y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se realizó desinfección al vehículo de la perrera con amonio cuaternario y se fumigo zona 4.  Se hizo actividades de poda en la Unidad de Cuidado Animal. 
</t>
    </r>
    <r>
      <rPr>
        <b/>
        <sz val="10"/>
        <color rgb="FF000000"/>
        <rFont val="Arial"/>
        <family val="2"/>
      </rPr>
      <t xml:space="preserve">
</t>
    </r>
  </si>
  <si>
    <t>Actividades de saneamiento (Poda y fumigación):</t>
  </si>
  <si>
    <t>Gestión de residuos peligrosos</t>
  </si>
  <si>
    <t>Gestión de residuos reciclables</t>
  </si>
  <si>
    <t>Actividades de movilidad sostenible:</t>
  </si>
  <si>
    <r>
      <rPr>
        <b/>
        <sz val="10"/>
        <color rgb="FF000000"/>
        <rFont val="Arial"/>
        <family val="2"/>
      </rPr>
      <t xml:space="preserve">EQUIPO DE GESTIÓN FINANCIERA:   </t>
    </r>
    <r>
      <rPr>
        <sz val="10"/>
        <color rgb="FF000000"/>
        <rFont val="Arial"/>
        <family val="2"/>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NOTA: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</si>
  <si>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</si>
  <si>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CRP: 28
CDP: 82</t>
  </si>
  <si>
    <t>CRP: 692
CDP: 1114</t>
  </si>
  <si>
    <t>Giros por pospre realizados:</t>
  </si>
  <si>
    <t>565 giros</t>
  </si>
  <si>
    <t>3994 Giros efectuados</t>
  </si>
  <si>
    <t>Operaciones contables:</t>
  </si>
  <si>
    <t>521 operaciones contables</t>
  </si>
  <si>
    <t>3803 operaciones contables</t>
  </si>
  <si>
    <r>
      <rPr>
        <b/>
        <sz val="10"/>
        <color rgb="FF000000"/>
        <rFont val="Arial"/>
        <family val="2"/>
      </rPr>
      <t xml:space="preserve">EQUIPO DE GESTIÓN DOCUMENTAL: 
</t>
    </r>
    <r>
      <rPr>
        <sz val="10"/>
        <color rgb="FF000000"/>
        <rFont val="Arial"/>
        <family val="2"/>
      </rPr>
      <t>Se da cumplimiento con la recepción de las transferencias primarias documentales correspondientes a 3 series y/o subseries, de las 6 programadas en septiembre según el cronograma establecido.  Sin embargo, aún se encuentra pendiente la entrega de los expedientes de Piezas Graficas y del Programa de Brigadas Médicas.
Se efectúa el cargue al repositorio digital del Instituto de la sub-serie documental del Programa de Animales de Granja vigencias 2019 y 2020. Adicional se llevaron a cabo 4 mesas de trabajo, las cuales fueron diseñadas y desarrolladas en función de las necesidades específicas de las diferentes áreas involucradas.
Adicional se llevaron a cabo 4 mesas de trabajo, las cuales fueron diseñadas y desarrolladas en función de las necesidades específicas de las diferentes áreas involucradas. Seguimiento a dos oficinas productoras (Brigadas Médicas y Equipo Ambiental) para cumplimiento de la recolección de los FUID de archivo de gestión
Conforme a las actividades descritas se realizaron 2.821 imágenes digitalizadas de la recepción de transferencia primarias documentales correspondientes a la serie documental "REGISTROS DE IDENTIFICACIÓN DE CANINOS Y FELINOS" vigencia 2018. Además de un total de 788 imágenes digitalizadas de la recepción de Programa Aniamles de Granja vigencias 2019 y 2020. Total 3.609 imagenes digitalizadas. 
No obstante se realizó la revisión de 6 expedientes de la Dirección General 2020; Tambien con la intervención de 450 expedientes de la serie documental REGISTRO PARA LA RECEPCIÓN, VALORACIÓN Y MANEJO TÉCNICO DE FAUNA SILVESTRE 2019.</t>
    </r>
  </si>
  <si>
    <t>Transferencias documentales realizadas</t>
  </si>
  <si>
    <t>Capacitaciones realizadas:</t>
  </si>
  <si>
    <t>Revisiones de expedientes o intervenciones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</si>
  <si>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</si>
  <si>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Natalia Roncancio - Diana Gomez - Fredy Ariza - Claudia Amaya - David Jaimes - Heidi Sierra y Laura Cabrera</t>
  </si>
  <si>
    <t>CLARA INES PARRA ROJAS</t>
  </si>
  <si>
    <t>SUBDIRECTORA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</si>
  <si>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</si>
  <si>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</si>
  <si>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</si>
  <si>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</si>
  <si>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</si>
  <si>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</si>
  <si>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</si>
  <si>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</si>
  <si>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 xml:space="preserve">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oprotuna por meido de la sede electronica y los micrositios dispuestos para la gestión misional. Dentro de las acciones mas relevantes se encuentran las actualizaciones a los sistemas de información SIPYBA, Esterilizar Salva; la reestructuración de la sede electronica en concordancia con los lineamientos ITA, entre otros.  Así mismo, se logró un fortalecimiento de las acciones relacionadas con la seguridad y privacidad de la información. </t>
  </si>
  <si>
    <t xml:space="preserve">Se actualizan y/o elaboran  41 documentos, se envían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</si>
  <si>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 xml:space="preserve">* Dentro de los avances del área Tecnológica, se lleva a cabo las capacitaciones del procedimiento  PA04-PR07 y formato PA04-PR-F01 correspondiente a la matriz de inventario de Activos de Información para su respectivo diligenciamiento.
* Se sigue realizando la programación en la plataforma de Esterilizar Salva para los respectivos turnos de esterilización, adicionalmente se realizó una mejora donde permite la distribución de turnos de forma porcentual.                       * Se realizaron nuevos ajustes en SISEPP donde se agrega el # del egreso de zbox y el nombre del contratista para el proceso de pagos, solicitud enviada por BogData.                                                                                                        * Aprovisionamiento del Servidor Web para el despliegue del rediseño de la sede electrónica.      </t>
  </si>
  <si>
    <t>AVANCE MES</t>
  </si>
  <si>
    <t>ACUMULADO AÑO</t>
  </si>
  <si>
    <t>Solicitudes gestionadas por la mesa de servicios:</t>
  </si>
  <si>
    <t>Actividades de Seguridad de la información:</t>
  </si>
  <si>
    <t>Publicaciones realizadas en sitios web:</t>
  </si>
  <si>
    <t>Se siguen presentando inconvenientes con el Gestor de Contenido del A-Z Digital en cuanto a la integración con la plataforma de Bogota te Escucha y proceso de finalización de los PQRSD, se viene realizando escalamiento a través de la Mesa de Servicios para brindar solución oportuna y a su vez pruebas con las respectivas áreas.</t>
  </si>
  <si>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t>
  </si>
  <si>
    <t>Monica Lizeth Garzón y Jose Alfonso Perez</t>
  </si>
  <si>
    <t>SUBDIRECTORA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</si>
  <si>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</si>
  <si>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</si>
  <si>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</si>
  <si>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</si>
  <si>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</si>
  <si>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</si>
  <si>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</si>
  <si>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</si>
  <si>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</si>
  <si>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</si>
  <si>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</si>
  <si>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</si>
  <si>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</si>
  <si>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</si>
  <si>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</si>
  <si>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</si>
  <si>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</si>
  <si>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</si>
  <si>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</si>
  <si>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</si>
  <si>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</si>
  <si>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</si>
  <si>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</si>
  <si>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</si>
  <si>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</si>
  <si>
    <t xml:space="preserve">La ciudadanía cuenta con una entidad que es garante en materia de bienestar y protección animal aun en los frentes juridicos, mediante la gestión de denuncias por maltrato animal en donde la entidad se constituye abogado de victimas; garantiza el debido proceso mediante la doble conformidad con los procesos de contravencion impulados por los inspectores de policia. De igual manera, se resguarda el patrimonio público y el interes general medinte las acciones de defensa judicial, que garantiza la atención integral a la fauna, así como la gestión del conocimiento y la cultura ciudadana mediante la provisión de los bienes y servicios que son requeridos por el Instituto para el cumplimiento de su misionalidad.   Se gestionaron Actos administrativos, conceptos juridicos y respuestas a derechos de petición:12 Tutelas y demandas respondidas:6 Diligencias judiciales atendidas:146 Orientaciones juridicas a la ciudadanía126 Contratos elaborados:3 Novedades contractuales:31 Derechos de petición respondidos, PQR, Requerimientos:75 Liquidaciones efectuadas17 Autos interlocutorios:7 </t>
  </si>
  <si>
    <r>
      <t xml:space="preserve">SUBDIRECCIÓN DE GESTIÓN CORPORATIVA: GRUPO CONTRACTUAL:  </t>
    </r>
    <r>
      <rPr>
        <sz val="11"/>
        <color rgb="FF000000"/>
        <rFont val="Arial"/>
        <family val="2"/>
      </rPr>
      <t xml:space="preserve">No. DE CONTRATOS: Durante el mes de Septiembre  de 2023, se suscribieron 3 contratos de bienes y servicios y de prestación de servicios porfesionales y /o apoyo a la gestión. los cuales fueron tramitados  a tráves de la plataforma SECOPII 
MODIFICACIONES TRAMITADAS: Durante el mes de septiembre de 2023, se realizaron 31  modificaciones y/o novedades contractuales. 
RESPUESTA A REQUERIMIENTOS: Se dá respuesta a 92 requerimientos internos y externos así: 
-  Requerimientos Internos y Externos - Derechos de Petición: 3
-solicitudes de Certificaciones de Contratos: 54
-tramite de Paz y Salvos:  16                                                                                                        --        reportes correspondiente a Sivicof, Veeduria y demas : 2                                                                                liquidaciones: 17
</t>
    </r>
  </si>
  <si>
    <t>Gracias a la gestión realizada en el fortalecimiento de los canales decomunicacion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 Adicionalmente, con ello logra concientización en la mejora del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aumentando el alcance en redes a Piezas Gráficas 294,Videos 66,Notas y Comunicados 15,Publicaciones Facebook 261,Publicaciones Twitter 254,Publicaciones Instagram 453,Impresiones en redes 2950813,</t>
  </si>
  <si>
    <t>La meta presenta un nivel de avance acumulado del 0,07 el cual corresponde al cumplimiento en los reportes de indicadores PMR, SEGPLAN, SPI, seguimiento mensual de Indicadores POA, alertas y recomendaciones y hojas de vida de los Indicadores de los Proyectos de Inversión.
Así mismo, se participa activamente en la formulación y cumplimiento de las Políticas Públicas del Distrito, cumpliendo con el  reporte y seguimiento de los Planes de Acción para los productos en corresponsabilidad del IDPYBA</t>
  </si>
  <si>
    <t>La meta presenta un nivel de cumplimiento del 0,07 con corte al mes de septiembre, la cual corresponde al desarrollo de las siguientes actividades:
La Oficina Asesora de Planeación cumplió con los reportes a realizar en el mes de septiembre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realizó:
* Reporte a la Secretaría Distrital de Hacienda de los Trazadores presupuestales.
Se dió concepto previo de viabilidad a 21 inciativas construidas en los laboratorios civicos relacionados con la meta de atencion de animales.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</si>
</sst>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_-&quot;$&quot;\ * #,##0_-;\-&quot;$&quot;\ * #,##0_-;_-&quot;$&quot;\ * &quot;-&quot;_-;_-@_-"/>
    <numFmt numFmtId="165" formatCode="_(* #,##0_);_(* \(#,##0\);_(* &quot;-&quot;_);_(@_)"/>
    <numFmt numFmtId="166" formatCode="_(* #,##0.00_);_(* \(#,##0.00\);_(* &quot;-&quot;??_);_(@_)"/>
    <numFmt numFmtId="167" formatCode="_-* #,##0.00\ &quot;€&quot;_-;\-* #,##0.00\ &quot;€&quot;_-;_-* &quot;-&quot;??\ &quot;€&quot;_-;_-@_-"/>
    <numFmt numFmtId="168" formatCode="&quot;$&quot;\ #,##0_);[Red]\(&quot;$&quot;\ #,##0\)"/>
    <numFmt numFmtId="169" formatCode="_(&quot;$&quot;\ * #,##0.00_);_(&quot;$&quot;\ * \(#,##0.00\);_(&quot;$&quot;\ * &quot;-&quot;??_);_(@_)"/>
    <numFmt numFmtId="170" formatCode="_ * #,##0.00_ ;_ * \-#,##0.00_ ;_ * &quot;-&quot;??_ ;_ @_ "/>
    <numFmt numFmtId="171" formatCode="0.0%"/>
    <numFmt numFmtId="172" formatCode="_(* #,##0_);_(* \(#,##0\);_(* &quot;-&quot;??_);_(@_)"/>
    <numFmt numFmtId="173" formatCode="_(* #,##0.00_);_(* \(#,##0.00\);_(* &quot;-&quot;_);_(@_)"/>
    <numFmt numFmtId="174" formatCode="_-* #,##0.00\ &quot;$&quot;_-;\-* #,##0.00\ &quot;$&quot;_-;_-* &quot;-&quot;??\ &quot;$&quot;_-;_-@_-"/>
    <numFmt numFmtId="175" formatCode="_-* #,##0.00\ _$_-;\-* #,##0.00\ _$_-;_-* &quot;-&quot;??\ _$_-;_-@_-"/>
    <numFmt numFmtId="176" formatCode="_(* #,##0.0_);_(* \(#,##0.0\);_(* &quot;-&quot;??_);_(@_)"/>
    <numFmt numFmtId="177" formatCode="0.0"/>
    <numFmt numFmtId="178" formatCode="0.000"/>
    <numFmt numFmtId="179" formatCode="_(* #,##0.000_);_(* \(#,##0.000\);_(* &quot;-&quot;_);_(@_)"/>
    <numFmt numFmtId="180" formatCode="_(* #,##0.000_);_(* \(#,##0.000\);_(* &quot;-&quot;??_);_(@_)"/>
    <numFmt numFmtId="181" formatCode="0.0000%"/>
    <numFmt numFmtId="182" formatCode="0.000%"/>
    <numFmt numFmtId="183" formatCode="_(* #,##0.0000_);_(* \(#,##0.0000\);_(* &quot;-&quot;??_);_(@_)"/>
  </numFmts>
  <fonts count="9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sz val="14"/>
      <name val="Arial"/>
      <family val="2"/>
    </font>
    <font>
      <b/>
      <sz val="9"/>
      <color rgb="FF000000"/>
      <name val="Arial"/>
      <family val="2"/>
    </font>
    <font>
      <sz val="9"/>
      <color rgb="FF000000"/>
      <name val="Arial"/>
      <family val="2"/>
    </font>
    <font>
      <b/>
      <sz val="10"/>
      <color rgb="FF000000"/>
      <name val="Arial"/>
      <family val="2"/>
    </font>
    <font>
      <b/>
      <sz val="11"/>
      <color rgb="FF00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
      <patternFill patternType="solid">
        <fgColor rgb="FFFFFFFF"/>
        <bgColor indexed="64"/>
      </patternFill>
    </fill>
  </fills>
  <borders count="1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style="thin">
        <color rgb="FF000000"/>
      </top>
      <bottom/>
      <diagonal/>
    </border>
    <border>
      <left/>
      <right style="thin">
        <color rgb="FF000000"/>
      </right>
      <top style="thin">
        <color rgb="FF000000"/>
      </top>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indexed="64"/>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s>
  <cellStyleXfs count="3212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70" fontId="7" fillId="0" borderId="0" applyFont="0" applyFill="0" applyBorder="0" applyAlignment="0" applyProtection="0"/>
    <xf numFmtId="170"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6"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164"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908">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1"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5" fontId="33" fillId="0" borderId="0" xfId="1251" applyFont="1"/>
    <xf numFmtId="165"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1"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8"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9" fillId="50" borderId="152" xfId="1371" applyFont="1" applyFill="1" applyBorder="1" applyAlignment="1" applyProtection="1">
      <alignment vertical="top" wrapText="1"/>
      <protection locked="0"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0" fontId="59" fillId="0" borderId="152" xfId="1371" applyFont="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61"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2" fontId="5" fillId="0" borderId="126"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8" fontId="5" fillId="0" borderId="126" xfId="1496" applyNumberFormat="1" applyFont="1" applyFill="1" applyBorder="1" applyAlignment="1" applyProtection="1">
      <alignment horizontal="center" vertical="center" wrapText="1"/>
      <protection hidden="1"/>
    </xf>
    <xf numFmtId="178" fontId="9" fillId="0" borderId="126" xfId="1495" applyNumberFormat="1" applyFont="1" applyFill="1" applyBorder="1" applyAlignment="1">
      <alignment horizontal="center" vertical="center"/>
    </xf>
    <xf numFmtId="177" fontId="5" fillId="24" borderId="126" xfId="1496" applyNumberFormat="1" applyFont="1" applyFill="1" applyBorder="1" applyAlignment="1" applyProtection="1">
      <alignment horizontal="center" vertical="center" wrapText="1"/>
      <protection hidden="1"/>
    </xf>
    <xf numFmtId="177" fontId="5" fillId="24" borderId="162"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2" fontId="63" fillId="26" borderId="152" xfId="1250" applyNumberFormat="1" applyFont="1" applyFill="1" applyBorder="1" applyAlignment="1">
      <alignment horizontal="center" vertical="center"/>
    </xf>
    <xf numFmtId="166" fontId="9" fillId="26" borderId="152" xfId="1250" applyFont="1" applyFill="1" applyBorder="1" applyAlignment="1">
      <alignment horizontal="center" vertical="center"/>
    </xf>
    <xf numFmtId="172" fontId="63" fillId="60" borderId="152" xfId="1250" applyNumberFormat="1" applyFont="1" applyFill="1" applyBorder="1" applyAlignment="1">
      <alignment horizontal="center" vertical="center"/>
    </xf>
    <xf numFmtId="166"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61"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82" fillId="0" borderId="159" xfId="0" applyFont="1" applyBorder="1" applyAlignment="1">
      <alignment horizontal="justify" vertical="center" wrapText="1"/>
    </xf>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43" fontId="51" fillId="0" borderId="0" xfId="0" applyNumberFormat="1" applyFont="1" applyProtection="1">
      <protection hidden="1"/>
    </xf>
    <xf numFmtId="0" fontId="82" fillId="65" borderId="152" xfId="0" applyFont="1" applyFill="1" applyBorder="1" applyAlignment="1">
      <alignment horizontal="center" vertical="center" wrapText="1"/>
    </xf>
    <xf numFmtId="2" fontId="5" fillId="0" borderId="153" xfId="1496" applyNumberFormat="1" applyFont="1" applyFill="1" applyBorder="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166" fontId="9" fillId="0" borderId="126" xfId="1250" applyFont="1" applyFill="1" applyBorder="1" applyAlignment="1" applyProtection="1">
      <alignment vertical="center" wrapText="1"/>
      <protection hidden="1"/>
    </xf>
    <xf numFmtId="1" fontId="9" fillId="0" borderId="162" xfId="1496" applyNumberFormat="1" applyFont="1" applyFill="1" applyBorder="1" applyAlignment="1" applyProtection="1">
      <alignment vertical="center" wrapText="1"/>
      <protection hidden="1"/>
    </xf>
    <xf numFmtId="177" fontId="5" fillId="0" borderId="126" xfId="1496" applyNumberFormat="1" applyFont="1" applyFill="1" applyBorder="1" applyAlignment="1" applyProtection="1">
      <alignment horizontal="center" vertical="center" wrapText="1"/>
      <protection hidden="1"/>
    </xf>
    <xf numFmtId="177" fontId="5" fillId="0" borderId="162" xfId="1496" applyNumberFormat="1" applyFont="1" applyFill="1" applyBorder="1" applyAlignment="1" applyProtection="1">
      <alignment vertical="center" wrapText="1"/>
      <protection hidden="1"/>
    </xf>
    <xf numFmtId="177" fontId="5" fillId="0" borderId="162" xfId="1496" applyNumberFormat="1" applyFont="1" applyFill="1" applyBorder="1" applyAlignment="1" applyProtection="1">
      <alignment horizontal="center" vertical="center" wrapText="1"/>
      <protection hidden="1"/>
    </xf>
    <xf numFmtId="0" fontId="8" fillId="66" borderId="152" xfId="1371" applyFont="1" applyFill="1" applyBorder="1" applyAlignment="1" applyProtection="1">
      <alignment vertical="center" wrapText="1"/>
      <protection hidden="1"/>
    </xf>
    <xf numFmtId="164" fontId="51" fillId="0" borderId="0" xfId="32118" applyFont="1" applyProtection="1">
      <protection hidden="1"/>
    </xf>
    <xf numFmtId="0" fontId="80" fillId="0" borderId="13" xfId="0" applyFont="1" applyBorder="1" applyAlignment="1">
      <alignment horizontal="left" vertical="top" wrapText="1"/>
    </xf>
    <xf numFmtId="0" fontId="80" fillId="0" borderId="0" xfId="0" applyFont="1" applyAlignment="1">
      <alignment horizontal="left" vertical="top" wrapText="1"/>
    </xf>
    <xf numFmtId="0" fontId="86" fillId="0" borderId="13" xfId="0" applyFont="1" applyBorder="1" applyAlignment="1">
      <alignment horizontal="left" vertical="top" wrapText="1"/>
    </xf>
    <xf numFmtId="0" fontId="86" fillId="0" borderId="0" xfId="0" applyFont="1" applyAlignment="1">
      <alignment horizontal="left" vertical="top" wrapText="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8" fontId="5" fillId="0" borderId="126" xfId="1495" applyNumberFormat="1" applyFont="1" applyFill="1" applyBorder="1" applyAlignment="1">
      <alignment horizontal="center" vertical="center"/>
    </xf>
    <xf numFmtId="9" fontId="70" fillId="0" borderId="152" xfId="0" applyNumberFormat="1" applyFont="1" applyBorder="1"/>
    <xf numFmtId="173" fontId="5" fillId="0" borderId="126" xfId="1251" applyNumberFormat="1" applyFont="1" applyFill="1" applyBorder="1" applyAlignment="1">
      <alignment horizontal="center" vertical="center"/>
    </xf>
    <xf numFmtId="9" fontId="70" fillId="0" borderId="152" xfId="1495" applyFont="1" applyBorder="1"/>
    <xf numFmtId="179"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0" fontId="70" fillId="50" borderId="166" xfId="1371" applyFont="1" applyFill="1" applyBorder="1" applyAlignment="1" applyProtection="1">
      <alignment horizontal="left" vertical="center" wrapText="1"/>
      <protection locked="0"/>
    </xf>
    <xf numFmtId="0" fontId="83" fillId="65" borderId="167" xfId="0" applyFont="1" applyFill="1" applyBorder="1" applyAlignment="1">
      <alignment horizontal="center" vertical="center" wrapText="1"/>
    </xf>
    <xf numFmtId="0" fontId="83" fillId="65" borderId="168" xfId="0" applyFont="1" applyFill="1" applyBorder="1" applyAlignment="1">
      <alignment horizontal="center" vertical="center" wrapText="1"/>
    </xf>
    <xf numFmtId="0" fontId="59" fillId="50" borderId="161" xfId="1371" applyFont="1" applyFill="1" applyBorder="1" applyAlignment="1" applyProtection="1">
      <alignment horizontal="left" vertical="center" wrapText="1"/>
      <protection locked="0"/>
    </xf>
    <xf numFmtId="0" fontId="59" fillId="50" borderId="160" xfId="1371" applyFont="1" applyFill="1" applyBorder="1" applyAlignment="1" applyProtection="1">
      <alignment horizontal="left" vertical="center" wrapText="1"/>
      <protection locked="0"/>
    </xf>
    <xf numFmtId="0" fontId="59" fillId="0" borderId="152" xfId="1371" applyFont="1" applyBorder="1" applyAlignment="1" applyProtection="1">
      <alignment horizontal="justify" vertical="center" wrapText="1"/>
      <protection locked="0" hidden="1"/>
    </xf>
    <xf numFmtId="0" fontId="59" fillId="0" borderId="152" xfId="1371" applyFont="1" applyBorder="1" applyAlignment="1" applyProtection="1">
      <alignment vertical="center" wrapText="1"/>
      <protection locked="0" hidden="1"/>
    </xf>
    <xf numFmtId="0" fontId="54" fillId="0" borderId="0" xfId="0" applyFont="1" applyAlignment="1" applyProtection="1">
      <alignment horizontal="center" vertical="center" wrapText="1"/>
      <protection hidden="1"/>
    </xf>
    <xf numFmtId="0" fontId="82" fillId="67" borderId="152" xfId="0" applyFont="1" applyFill="1" applyBorder="1" applyAlignment="1">
      <alignment horizontal="center" vertical="center" wrapText="1"/>
    </xf>
    <xf numFmtId="173" fontId="5" fillId="50" borderId="126" xfId="1251" applyNumberFormat="1" applyFont="1" applyFill="1" applyBorder="1" applyAlignment="1">
      <alignment horizontal="center" vertical="center"/>
    </xf>
    <xf numFmtId="179" fontId="5" fillId="50" borderId="126" xfId="1251" applyNumberFormat="1" applyFont="1" applyFill="1" applyBorder="1" applyAlignment="1">
      <alignment horizontal="center" vertical="center"/>
    </xf>
    <xf numFmtId="178" fontId="12" fillId="0" borderId="126" xfId="1495" applyNumberFormat="1" applyFont="1" applyFill="1" applyBorder="1" applyAlignment="1">
      <alignment horizontal="center" vertical="center"/>
    </xf>
    <xf numFmtId="9" fontId="59" fillId="0" borderId="152" xfId="0" applyNumberFormat="1" applyFont="1" applyBorder="1"/>
    <xf numFmtId="0" fontId="54" fillId="50" borderId="0" xfId="0" applyFont="1" applyFill="1" applyAlignment="1" applyProtection="1">
      <alignment horizontal="center" vertical="center" wrapText="1"/>
      <protection hidden="1"/>
    </xf>
    <xf numFmtId="0" fontId="54" fillId="50" borderId="0" xfId="0" applyFont="1" applyFill="1" applyAlignment="1" applyProtection="1">
      <alignment horizontal="center" vertical="center"/>
      <protection hidden="1"/>
    </xf>
    <xf numFmtId="0" fontId="54" fillId="0" borderId="161" xfId="1371" applyFont="1" applyBorder="1" applyAlignment="1" applyProtection="1">
      <alignment vertical="center" wrapText="1"/>
      <protection locked="0" hidden="1"/>
    </xf>
    <xf numFmtId="0" fontId="82" fillId="50" borderId="152" xfId="0" applyFont="1" applyFill="1" applyBorder="1" applyAlignment="1">
      <alignment horizontal="center" vertical="center" wrapText="1"/>
    </xf>
    <xf numFmtId="0" fontId="82" fillId="65" borderId="161" xfId="0" applyFont="1" applyFill="1" applyBorder="1" applyAlignment="1">
      <alignment horizontal="center" vertical="center" wrapText="1"/>
    </xf>
    <xf numFmtId="0" fontId="82" fillId="65" borderId="15" xfId="0" applyFont="1" applyFill="1" applyBorder="1" applyAlignment="1">
      <alignment horizontal="center" vertical="center" wrapText="1"/>
    </xf>
    <xf numFmtId="0" fontId="82" fillId="65" borderId="19" xfId="0" applyFont="1" applyFill="1" applyBorder="1" applyAlignment="1">
      <alignment horizontal="center" vertical="center" wrapText="1"/>
    </xf>
    <xf numFmtId="0" fontId="82" fillId="0" borderId="15" xfId="0" applyFont="1" applyBorder="1" applyAlignment="1">
      <alignment horizontal="center" vertical="center" wrapText="1"/>
    </xf>
    <xf numFmtId="0" fontId="82" fillId="0" borderId="19" xfId="0" applyFont="1" applyBorder="1" applyAlignment="1">
      <alignment horizontal="center" vertical="center" wrapText="1"/>
    </xf>
    <xf numFmtId="0" fontId="82" fillId="65" borderId="23" xfId="0" applyFont="1" applyFill="1" applyBorder="1" applyAlignment="1">
      <alignment horizontal="center" vertical="center" wrapText="1"/>
    </xf>
    <xf numFmtId="0" fontId="82" fillId="65" borderId="16" xfId="0" applyFont="1" applyFill="1" applyBorder="1" applyAlignment="1">
      <alignment horizontal="center" vertical="center" wrapText="1"/>
    </xf>
    <xf numFmtId="0" fontId="82" fillId="0" borderId="161" xfId="0" applyFont="1" applyBorder="1" applyAlignment="1">
      <alignment horizontal="center" vertical="center" wrapText="1"/>
    </xf>
    <xf numFmtId="181" fontId="59" fillId="0" borderId="0" xfId="1495" applyNumberFormat="1" applyFont="1" applyFill="1" applyBorder="1" applyAlignment="1" applyProtection="1">
      <alignment horizontal="center" vertical="center" wrapText="1"/>
      <protection hidden="1"/>
    </xf>
    <xf numFmtId="9" fontId="82" fillId="0" borderId="15" xfId="0" applyNumberFormat="1" applyFont="1" applyBorder="1" applyAlignment="1">
      <alignment horizontal="center" vertical="center" wrapText="1"/>
    </xf>
    <xf numFmtId="9" fontId="82" fillId="0" borderId="19" xfId="0" applyNumberFormat="1" applyFont="1" applyBorder="1" applyAlignment="1">
      <alignment horizontal="center" vertical="center" wrapText="1"/>
    </xf>
    <xf numFmtId="0" fontId="82" fillId="0" borderId="152" xfId="0" applyFont="1" applyBorder="1" applyAlignment="1">
      <alignment horizontal="center" vertical="center"/>
    </xf>
    <xf numFmtId="0" fontId="82" fillId="0" borderId="161" xfId="0" applyFont="1" applyBorder="1" applyAlignment="1">
      <alignment horizontal="center" vertical="center"/>
    </xf>
    <xf numFmtId="0" fontId="82" fillId="0" borderId="15" xfId="0" applyFont="1" applyBorder="1" applyAlignment="1">
      <alignment horizontal="center" vertical="center"/>
    </xf>
    <xf numFmtId="0" fontId="82" fillId="0" borderId="19" xfId="0" applyFont="1" applyBorder="1" applyAlignment="1">
      <alignment horizontal="center" vertical="center"/>
    </xf>
    <xf numFmtId="0" fontId="54" fillId="50" borderId="161" xfId="1371" applyFont="1" applyFill="1" applyBorder="1" applyAlignment="1" applyProtection="1">
      <alignment vertical="center" wrapText="1"/>
      <protection locked="0" hidden="1"/>
    </xf>
    <xf numFmtId="0" fontId="12" fillId="50" borderId="152" xfId="0" applyFont="1" applyFill="1" applyBorder="1" applyAlignment="1">
      <alignment horizontal="center" vertical="center" wrapText="1"/>
    </xf>
    <xf numFmtId="0" fontId="12" fillId="50" borderId="153" xfId="0" applyFont="1" applyFill="1" applyBorder="1" applyAlignment="1">
      <alignment horizontal="center" vertical="center"/>
    </xf>
    <xf numFmtId="0" fontId="82" fillId="50" borderId="19" xfId="0" applyFont="1" applyFill="1" applyBorder="1" applyAlignment="1">
      <alignment horizontal="center" vertical="center" wrapText="1"/>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1" fontId="5" fillId="50" borderId="155" xfId="0" applyNumberFormat="1" applyFont="1" applyFill="1" applyBorder="1" applyAlignment="1" applyProtection="1">
      <alignment horizontal="center" vertical="center" wrapText="1"/>
      <protection hidden="1"/>
    </xf>
    <xf numFmtId="171" fontId="5" fillId="50" borderId="159" xfId="0" applyNumberFormat="1" applyFont="1" applyFill="1" applyBorder="1" applyAlignment="1" applyProtection="1">
      <alignment horizontal="center" vertical="center" wrapText="1"/>
      <protection hidden="1"/>
    </xf>
    <xf numFmtId="171" fontId="5" fillId="50" borderId="17" xfId="0" applyNumberFormat="1" applyFont="1" applyFill="1" applyBorder="1" applyAlignment="1" applyProtection="1">
      <alignment horizontal="center" vertical="center" wrapText="1"/>
      <protection hidden="1"/>
    </xf>
    <xf numFmtId="171" fontId="5" fillId="50" borderId="18" xfId="0" applyNumberFormat="1" applyFont="1" applyFill="1" applyBorder="1" applyAlignment="1" applyProtection="1">
      <alignment horizontal="center" vertical="center" wrapText="1"/>
      <protection hidden="1"/>
    </xf>
    <xf numFmtId="0" fontId="5" fillId="0" borderId="152" xfId="0" applyFont="1" applyBorder="1" applyAlignment="1" applyProtection="1">
      <alignment horizontal="center" vertical="center" wrapText="1"/>
      <protection hidden="1"/>
    </xf>
    <xf numFmtId="0" fontId="5" fillId="50" borderId="152" xfId="0" applyFont="1" applyFill="1" applyBorder="1" applyAlignment="1" applyProtection="1">
      <alignment horizontal="center" vertical="center" wrapText="1"/>
      <protection hidden="1"/>
    </xf>
    <xf numFmtId="171" fontId="5" fillId="50" borderId="156" xfId="0" applyNumberFormat="1" applyFont="1" applyFill="1" applyBorder="1" applyAlignment="1" applyProtection="1">
      <alignment vertical="center" wrapText="1"/>
      <protection hidden="1"/>
    </xf>
    <xf numFmtId="171" fontId="5" fillId="50" borderId="15" xfId="0" applyNumberFormat="1" applyFont="1" applyFill="1" applyBorder="1" applyAlignment="1" applyProtection="1">
      <alignment vertical="center" wrapText="1"/>
      <protection hidden="1"/>
    </xf>
    <xf numFmtId="0" fontId="15" fillId="0" borderId="152" xfId="0" applyFont="1" applyBorder="1" applyAlignment="1" applyProtection="1">
      <alignment horizontal="center" vertical="center" wrapText="1"/>
      <protection hidden="1"/>
    </xf>
    <xf numFmtId="171" fontId="15" fillId="50" borderId="156" xfId="0" applyNumberFormat="1" applyFont="1" applyFill="1" applyBorder="1" applyAlignment="1" applyProtection="1">
      <alignment vertical="center" wrapText="1"/>
      <protection hidden="1"/>
    </xf>
    <xf numFmtId="171" fontId="15" fillId="50" borderId="15" xfId="0" applyNumberFormat="1" applyFont="1" applyFill="1" applyBorder="1" applyAlignment="1" applyProtection="1">
      <alignment vertical="center" wrapText="1"/>
      <protection hidden="1"/>
    </xf>
    <xf numFmtId="171" fontId="5" fillId="0" borderId="152" xfId="0" applyNumberFormat="1" applyFont="1" applyBorder="1" applyAlignment="1" applyProtection="1">
      <alignment horizontal="center"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59"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59"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1" fontId="5" fillId="51" borderId="156" xfId="0" applyNumberFormat="1" applyFont="1" applyFill="1" applyBorder="1" applyAlignment="1" applyProtection="1">
      <alignment vertical="center" wrapText="1"/>
      <protection hidden="1"/>
    </xf>
    <xf numFmtId="171" fontId="5" fillId="51" borderId="15" xfId="0" applyNumberFormat="1" applyFont="1" applyFill="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1" fontId="15" fillId="55" borderId="156" xfId="0" applyNumberFormat="1" applyFont="1" applyFill="1" applyBorder="1" applyAlignment="1" applyProtection="1">
      <alignment horizontal="center" vertical="center" wrapText="1"/>
      <protection hidden="1"/>
    </xf>
    <xf numFmtId="171" fontId="15" fillId="55" borderId="15" xfId="0" applyNumberFormat="1" applyFont="1" applyFill="1" applyBorder="1" applyAlignment="1" applyProtection="1">
      <alignment horizontal="center" vertical="center" wrapText="1"/>
      <protection hidden="1"/>
    </xf>
    <xf numFmtId="171" fontId="70" fillId="50" borderId="155" xfId="0" applyNumberFormat="1" applyFont="1" applyFill="1" applyBorder="1" applyAlignment="1" applyProtection="1">
      <alignment horizontal="center" vertical="center" wrapText="1"/>
      <protection hidden="1"/>
    </xf>
    <xf numFmtId="171" fontId="70" fillId="50" borderId="159" xfId="0" applyNumberFormat="1" applyFont="1" applyFill="1" applyBorder="1" applyAlignment="1" applyProtection="1">
      <alignment horizontal="center" vertical="center" wrapText="1"/>
      <protection hidden="1"/>
    </xf>
    <xf numFmtId="171" fontId="70" fillId="50" borderId="17" xfId="0" applyNumberFormat="1" applyFont="1" applyFill="1" applyBorder="1" applyAlignment="1" applyProtection="1">
      <alignment horizontal="center" vertical="center" wrapText="1"/>
      <protection hidden="1"/>
    </xf>
    <xf numFmtId="171" fontId="70" fillId="50" borderId="18" xfId="0" applyNumberFormat="1" applyFont="1" applyFill="1" applyBorder="1" applyAlignment="1" applyProtection="1">
      <alignment horizontal="center" vertical="center" wrapText="1"/>
      <protection hidden="1"/>
    </xf>
    <xf numFmtId="171" fontId="71" fillId="55" borderId="156" xfId="0" applyNumberFormat="1" applyFont="1" applyFill="1" applyBorder="1" applyAlignment="1" applyProtection="1">
      <alignment horizontal="center" vertical="center" wrapText="1"/>
      <protection hidden="1"/>
    </xf>
    <xf numFmtId="171" fontId="71" fillId="55" borderId="15" xfId="0" applyNumberFormat="1" applyFont="1" applyFill="1" applyBorder="1" applyAlignment="1" applyProtection="1">
      <alignment horizontal="center" vertical="center" wrapText="1"/>
      <protection hidden="1"/>
    </xf>
    <xf numFmtId="172" fontId="15" fillId="0" borderId="156" xfId="1250" applyNumberFormat="1" applyFont="1" applyFill="1" applyBorder="1" applyAlignment="1" applyProtection="1">
      <alignment vertical="center" wrapText="1"/>
      <protection hidden="1"/>
    </xf>
    <xf numFmtId="172" fontId="15" fillId="0" borderId="15" xfId="1250" applyNumberFormat="1" applyFont="1" applyFill="1" applyBorder="1" applyAlignment="1" applyProtection="1">
      <alignment vertical="center" wrapText="1"/>
      <protection hidden="1"/>
    </xf>
    <xf numFmtId="166" fontId="5" fillId="0" borderId="156" xfId="1250" applyFont="1" applyFill="1" applyBorder="1" applyAlignment="1" applyProtection="1">
      <alignment horizontal="center" vertical="center" wrapText="1"/>
      <protection hidden="1"/>
    </xf>
    <xf numFmtId="166" fontId="5" fillId="0" borderId="15" xfId="1250"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61" xfId="0" applyFont="1" applyFill="1" applyBorder="1" applyAlignment="1" applyProtection="1">
      <alignment horizontal="center" vertical="center" wrapText="1"/>
      <protection locked="0"/>
    </xf>
    <xf numFmtId="166" fontId="15" fillId="0" borderId="156" xfId="1250" applyFont="1" applyFill="1" applyBorder="1" applyAlignment="1" applyProtection="1">
      <alignment vertical="center" wrapText="1"/>
      <protection hidden="1"/>
    </xf>
    <xf numFmtId="166" fontId="15" fillId="0" borderId="15" xfId="1250" applyFont="1" applyFill="1" applyBorder="1" applyAlignment="1" applyProtection="1">
      <alignment vertical="center" wrapText="1"/>
      <protection hidden="1"/>
    </xf>
    <xf numFmtId="166" fontId="15" fillId="50" borderId="156" xfId="1250" applyFont="1" applyFill="1" applyBorder="1" applyAlignment="1" applyProtection="1">
      <alignment vertical="center" wrapText="1"/>
      <protection hidden="1"/>
    </xf>
    <xf numFmtId="166" fontId="15" fillId="50" borderId="15" xfId="1250" applyFont="1" applyFill="1" applyBorder="1" applyAlignment="1" applyProtection="1">
      <alignment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3" fontId="15" fillId="55" borderId="156" xfId="1251" applyNumberFormat="1" applyFont="1" applyFill="1" applyBorder="1" applyAlignment="1" applyProtection="1">
      <alignment horizontal="center" vertical="center" wrapText="1"/>
      <protection hidden="1"/>
    </xf>
    <xf numFmtId="173" fontId="15" fillId="55" borderId="15" xfId="1251" applyNumberFormat="1" applyFont="1" applyFill="1" applyBorder="1" applyAlignment="1" applyProtection="1">
      <alignment horizontal="center" vertical="center" wrapText="1"/>
      <protection hidden="1"/>
    </xf>
    <xf numFmtId="0" fontId="71" fillId="0" borderId="152" xfId="0" applyFont="1" applyBorder="1" applyAlignment="1" applyProtection="1">
      <alignment horizontal="center" vertical="center" wrapText="1"/>
      <protection locked="0"/>
    </xf>
    <xf numFmtId="172" fontId="15" fillId="50" borderId="156" xfId="1250" applyNumberFormat="1" applyFont="1" applyFill="1" applyBorder="1" applyAlignment="1" applyProtection="1">
      <alignment vertical="center" wrapText="1"/>
      <protection hidden="1"/>
    </xf>
    <xf numFmtId="172" fontId="15" fillId="50" borderId="15" xfId="1250" applyNumberFormat="1" applyFont="1" applyFill="1" applyBorder="1" applyAlignment="1" applyProtection="1">
      <alignment vertical="center" wrapText="1"/>
      <protection hidden="1"/>
    </xf>
    <xf numFmtId="172" fontId="15" fillId="51" borderId="156" xfId="1250" applyNumberFormat="1" applyFont="1" applyFill="1" applyBorder="1" applyAlignment="1" applyProtection="1">
      <alignment vertical="center" wrapText="1"/>
      <protection hidden="1"/>
    </xf>
    <xf numFmtId="172" fontId="15" fillId="51"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60"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172" fontId="15" fillId="0" borderId="152" xfId="1250" applyNumberFormat="1" applyFont="1" applyFill="1" applyBorder="1" applyAlignment="1" applyProtection="1">
      <alignment vertical="center" wrapText="1"/>
      <protection hidden="1"/>
    </xf>
    <xf numFmtId="0" fontId="3" fillId="62" borderId="155" xfId="0" applyFont="1" applyFill="1" applyBorder="1" applyAlignment="1" applyProtection="1">
      <alignment horizontal="center" vertical="center" wrapText="1"/>
      <protection locked="0"/>
    </xf>
    <xf numFmtId="0" fontId="3" fillId="62" borderId="159" xfId="0" applyFont="1" applyFill="1" applyBorder="1" applyAlignment="1" applyProtection="1">
      <alignment horizontal="center" vertical="center" wrapText="1"/>
      <protection locked="0"/>
    </xf>
    <xf numFmtId="0" fontId="3" fillId="62" borderId="160" xfId="0" applyFont="1" applyFill="1" applyBorder="1" applyAlignment="1" applyProtection="1">
      <alignment horizontal="center" vertical="center" wrapText="1"/>
      <protection locked="0"/>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166" fontId="15" fillId="51" borderId="156" xfId="1250" applyFont="1" applyFill="1" applyBorder="1" applyAlignment="1" applyProtection="1">
      <alignment vertical="center" wrapText="1"/>
      <protection hidden="1"/>
    </xf>
    <xf numFmtId="166" fontId="15" fillId="51"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0" fontId="9" fillId="50" borderId="152"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60"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59" xfId="1371" applyFont="1" applyFill="1" applyBorder="1" applyAlignment="1" applyProtection="1">
      <alignment horizontal="center" vertical="center" wrapText="1"/>
      <protection locked="0"/>
    </xf>
    <xf numFmtId="0" fontId="9" fillId="24" borderId="163"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2" xfId="0" applyFont="1" applyFill="1" applyBorder="1" applyAlignment="1">
      <alignment horizontal="center" vertical="center" wrapText="1"/>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50" fillId="0" borderId="158" xfId="1371" applyFont="1" applyBorder="1" applyAlignment="1">
      <alignment horizontal="center" vertical="center"/>
    </xf>
    <xf numFmtId="0" fontId="50" fillId="0" borderId="159" xfId="1371" applyFont="1" applyBorder="1" applyAlignment="1">
      <alignment horizontal="center" vertical="center"/>
    </xf>
    <xf numFmtId="0" fontId="50" fillId="0" borderId="163"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61" xfId="1371" applyFont="1" applyFill="1" applyBorder="1" applyAlignment="1">
      <alignment horizontal="justify"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2" xfId="1371" applyFont="1" applyFill="1" applyBorder="1" applyAlignment="1">
      <alignment horizontal="center"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61" xfId="1371" applyNumberFormat="1" applyFont="1" applyFill="1" applyBorder="1" applyAlignment="1">
      <alignment horizontal="center" vertical="center" wrapText="1"/>
    </xf>
    <xf numFmtId="171" fontId="9" fillId="0" borderId="126" xfId="1496" applyNumberFormat="1" applyFont="1" applyFill="1" applyBorder="1" applyAlignment="1">
      <alignment horizontal="center" vertical="center" wrapText="1"/>
    </xf>
    <xf numFmtId="171" fontId="9" fillId="0" borderId="127" xfId="1496" applyNumberFormat="1" applyFont="1" applyFill="1" applyBorder="1" applyAlignment="1">
      <alignment horizontal="center" vertical="center" wrapText="1"/>
    </xf>
    <xf numFmtId="171" fontId="9" fillId="0" borderId="162" xfId="1496" applyNumberFormat="1" applyFont="1" applyFill="1" applyBorder="1" applyAlignment="1">
      <alignment horizontal="center" vertical="center" wrapText="1"/>
    </xf>
    <xf numFmtId="0" fontId="9" fillId="24" borderId="161"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2"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59" xfId="1371" applyFont="1" applyFill="1" applyBorder="1" applyAlignment="1">
      <alignment horizontal="center" vertical="center"/>
    </xf>
    <xf numFmtId="0" fontId="9" fillId="50" borderId="160"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3"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50" borderId="162" xfId="1371" applyFont="1" applyFill="1" applyBorder="1" applyAlignment="1">
      <alignment horizontal="center" vertical="center"/>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59" xfId="1371" applyFont="1" applyBorder="1" applyAlignment="1">
      <alignment horizontal="center" vertical="center"/>
    </xf>
    <xf numFmtId="0" fontId="57" fillId="0" borderId="163"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61" xfId="1371" applyFont="1" applyFill="1" applyBorder="1" applyAlignment="1">
      <alignment horizontal="center" vertical="center" wrapText="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61" xfId="0" applyFont="1" applyFill="1" applyBorder="1" applyAlignment="1">
      <alignment horizontal="center" vertical="center"/>
    </xf>
    <xf numFmtId="0" fontId="49" fillId="53" borderId="126" xfId="0" applyFont="1" applyFill="1" applyBorder="1" applyAlignment="1">
      <alignment horizontal="center" vertical="center" wrapText="1"/>
    </xf>
    <xf numFmtId="0" fontId="49" fillId="53" borderId="161"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61"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protection hidden="1"/>
    </xf>
    <xf numFmtId="0" fontId="5" fillId="50" borderId="159" xfId="1371" applyFont="1" applyFill="1" applyBorder="1" applyAlignment="1" applyProtection="1">
      <alignment horizontal="center" vertical="center"/>
      <protection hidden="1"/>
    </xf>
    <xf numFmtId="0" fontId="5" fillId="50" borderId="160"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2" xfId="1371" applyFont="1" applyBorder="1" applyAlignment="1" applyProtection="1">
      <alignment horizontal="center" vertical="center" wrapText="1"/>
      <protection hidden="1"/>
    </xf>
    <xf numFmtId="166" fontId="87" fillId="50" borderId="156" xfId="1250" applyFont="1" applyFill="1" applyBorder="1" applyAlignment="1" applyProtection="1">
      <alignment horizontal="center" vertical="center" wrapText="1"/>
      <protection hidden="1"/>
    </xf>
    <xf numFmtId="166" fontId="87" fillId="50" borderId="23" xfId="1250" applyFont="1" applyFill="1" applyBorder="1" applyAlignment="1" applyProtection="1">
      <alignment horizontal="center" vertical="center" wrapText="1"/>
      <protection hidden="1"/>
    </xf>
    <xf numFmtId="166" fontId="87" fillId="50" borderId="15" xfId="1250" applyFont="1" applyFill="1" applyBorder="1" applyAlignment="1" applyProtection="1">
      <alignment horizontal="center" vertical="center" wrapText="1"/>
      <protection hidden="1"/>
    </xf>
    <xf numFmtId="180" fontId="87" fillId="50" borderId="156" xfId="1250" applyNumberFormat="1" applyFont="1" applyFill="1" applyBorder="1" applyAlignment="1" applyProtection="1">
      <alignment horizontal="center" vertical="center" wrapText="1"/>
      <protection hidden="1"/>
    </xf>
    <xf numFmtId="180" fontId="87" fillId="50" borderId="23" xfId="1250" applyNumberFormat="1" applyFont="1" applyFill="1" applyBorder="1" applyAlignment="1" applyProtection="1">
      <alignment horizontal="center" vertical="center" wrapText="1"/>
      <protection hidden="1"/>
    </xf>
    <xf numFmtId="180" fontId="87" fillId="50" borderId="15" xfId="1250" applyNumberFormat="1" applyFont="1" applyFill="1" applyBorder="1" applyAlignment="1" applyProtection="1">
      <alignment horizontal="center" vertical="center" wrapText="1"/>
      <protection hidden="1"/>
    </xf>
    <xf numFmtId="2" fontId="87" fillId="50" borderId="154" xfId="1495" applyNumberFormat="1" applyFont="1" applyFill="1" applyBorder="1" applyAlignment="1" applyProtection="1">
      <alignment horizontal="center" vertical="center" wrapText="1"/>
      <protection locked="0" hidden="1"/>
    </xf>
    <xf numFmtId="2" fontId="87" fillId="50" borderId="47" xfId="1495" applyNumberFormat="1" applyFont="1" applyFill="1" applyBorder="1" applyAlignment="1" applyProtection="1">
      <alignment horizontal="center" vertical="center" wrapText="1"/>
      <protection locked="0" hidden="1"/>
    </xf>
    <xf numFmtId="2" fontId="87" fillId="50" borderId="48" xfId="1495" applyNumberFormat="1" applyFont="1" applyFill="1" applyBorder="1" applyAlignment="1" applyProtection="1">
      <alignment horizontal="center" vertical="center" wrapText="1"/>
      <protection locked="0" hidden="1"/>
    </xf>
    <xf numFmtId="0" fontId="70" fillId="0" borderId="126" xfId="1371" applyFont="1" applyBorder="1" applyAlignment="1" applyProtection="1">
      <alignment horizontal="justify" vertical="center" wrapText="1"/>
      <protection locked="0" hidden="1"/>
    </xf>
    <xf numFmtId="0" fontId="70" fillId="0" borderId="127" xfId="1371" applyFont="1" applyBorder="1" applyAlignment="1" applyProtection="1">
      <alignment horizontal="justify" vertical="center" wrapText="1"/>
      <protection locked="0" hidden="1"/>
    </xf>
    <xf numFmtId="0" fontId="70" fillId="0" borderId="162" xfId="1371" applyFont="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59" xfId="1371" applyFont="1" applyBorder="1" applyAlignment="1" applyProtection="1">
      <alignment horizontal="center" vertical="center"/>
      <protection hidden="1"/>
    </xf>
    <xf numFmtId="0" fontId="50" fillId="0" borderId="163"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55" xfId="0" applyFont="1" applyFill="1" applyBorder="1" applyAlignment="1">
      <alignment horizontal="center" vertical="center" wrapText="1"/>
    </xf>
    <xf numFmtId="0" fontId="81" fillId="65" borderId="159" xfId="0" applyFont="1" applyFill="1" applyBorder="1" applyAlignment="1">
      <alignment horizontal="center" vertical="center" wrapText="1"/>
    </xf>
    <xf numFmtId="0" fontId="81" fillId="65" borderId="176"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69" xfId="0" applyFont="1" applyFill="1" applyBorder="1" applyAlignment="1">
      <alignment horizontal="center" vertical="center" wrapText="1"/>
    </xf>
    <xf numFmtId="0" fontId="81" fillId="65" borderId="172" xfId="0" applyFont="1" applyFill="1" applyBorder="1" applyAlignment="1">
      <alignment horizontal="center" vertical="center" wrapText="1"/>
    </xf>
    <xf numFmtId="0" fontId="81" fillId="65" borderId="173" xfId="0" applyFont="1" applyFill="1" applyBorder="1" applyAlignment="1">
      <alignment horizontal="center" vertical="center" wrapText="1"/>
    </xf>
    <xf numFmtId="0" fontId="81" fillId="65" borderId="174" xfId="0" applyFont="1" applyFill="1" applyBorder="1" applyAlignment="1">
      <alignment horizontal="center" vertical="center" wrapText="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61"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2" xfId="1496" applyNumberFormat="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61"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61"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2"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61" xfId="1371"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0" fontId="12" fillId="65" borderId="126" xfId="0" applyFont="1" applyFill="1" applyBorder="1" applyAlignment="1">
      <alignment vertical="center" wrapText="1"/>
    </xf>
    <xf numFmtId="0" fontId="12" fillId="65" borderId="127" xfId="0" applyFont="1" applyFill="1" applyBorder="1" applyAlignment="1">
      <alignment vertical="center" wrapText="1"/>
    </xf>
    <xf numFmtId="0" fontId="12" fillId="65" borderId="175" xfId="0" applyFont="1" applyFill="1" applyBorder="1" applyAlignment="1">
      <alignment vertical="center" wrapText="1"/>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61"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2" xfId="1371" applyFont="1" applyBorder="1" applyAlignment="1" applyProtection="1">
      <alignment horizontal="justify" vertical="center" wrapText="1"/>
      <protection locked="0"/>
    </xf>
    <xf numFmtId="0" fontId="12" fillId="50" borderId="152" xfId="1371" applyFont="1" applyFill="1" applyBorder="1" applyAlignment="1" applyProtection="1">
      <alignment horizontal="center" vertical="center" wrapText="1"/>
      <protection locked="0"/>
    </xf>
    <xf numFmtId="0" fontId="12" fillId="50" borderId="153" xfId="1371" applyFont="1" applyFill="1" applyBorder="1" applyAlignment="1" applyProtection="1">
      <alignment horizontal="center" vertical="center" wrapText="1"/>
      <protection locked="0"/>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180" fontId="5" fillId="50" borderId="156" xfId="1250" applyNumberFormat="1" applyFont="1" applyFill="1" applyBorder="1" applyAlignment="1" applyProtection="1">
      <alignment horizontal="center" vertical="center" wrapText="1"/>
      <protection locked="0" hidden="1"/>
    </xf>
    <xf numFmtId="180" fontId="5" fillId="50" borderId="23" xfId="1250" applyNumberFormat="1" applyFont="1" applyFill="1" applyBorder="1" applyAlignment="1" applyProtection="1">
      <alignment horizontal="center" vertical="center" wrapText="1"/>
      <protection locked="0" hidden="1"/>
    </xf>
    <xf numFmtId="180" fontId="5" fillId="50" borderId="15" xfId="1250" applyNumberFormat="1"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61" xfId="1371" applyFont="1" applyFill="1" applyBorder="1" applyAlignment="1" applyProtection="1">
      <alignment horizontal="justify" vertical="center" wrapText="1"/>
      <protection locked="0"/>
    </xf>
    <xf numFmtId="14" fontId="5" fillId="0" borderId="126" xfId="1371" applyNumberFormat="1" applyFont="1" applyBorder="1" applyAlignment="1" applyProtection="1">
      <alignment horizontal="center" vertical="center" wrapText="1"/>
      <protection hidden="1"/>
    </xf>
    <xf numFmtId="0" fontId="5" fillId="0" borderId="161" xfId="1371" applyFont="1" applyBorder="1" applyAlignment="1" applyProtection="1">
      <alignment horizontal="center" vertical="center" wrapText="1"/>
      <protection hidden="1"/>
    </xf>
    <xf numFmtId="176" fontId="5" fillId="24" borderId="126" xfId="1250" applyNumberFormat="1" applyFont="1" applyFill="1" applyBorder="1" applyAlignment="1" applyProtection="1">
      <alignment horizontal="center" vertical="center" wrapText="1"/>
      <protection hidden="1"/>
    </xf>
    <xf numFmtId="176" fontId="5" fillId="24" borderId="127" xfId="1250" applyNumberFormat="1" applyFont="1" applyFill="1" applyBorder="1" applyAlignment="1" applyProtection="1">
      <alignment horizontal="center" vertical="center" wrapText="1"/>
      <protection hidden="1"/>
    </xf>
    <xf numFmtId="176" fontId="5" fillId="24" borderId="162"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61" xfId="1371" applyFont="1" applyBorder="1" applyAlignment="1" applyProtection="1">
      <alignment horizontal="justify"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61" xfId="1371" applyNumberFormat="1" applyFont="1" applyBorder="1" applyAlignment="1" applyProtection="1">
      <alignment horizontal="center" vertical="center" wrapText="1"/>
      <protection hidden="1"/>
    </xf>
    <xf numFmtId="49" fontId="5" fillId="0" borderId="152" xfId="1371" applyNumberFormat="1" applyFont="1" applyBorder="1" applyAlignment="1" applyProtection="1">
      <alignment horizontal="center" vertical="center" wrapText="1"/>
      <protection hidden="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9" fontId="5" fillId="0" borderId="152" xfId="1496" applyFont="1" applyFill="1" applyBorder="1" applyAlignment="1" applyProtection="1">
      <alignment horizontal="center" vertical="center" wrapText="1"/>
      <protection hidden="1"/>
    </xf>
    <xf numFmtId="0" fontId="12" fillId="50" borderId="126" xfId="1371" applyFont="1" applyFill="1" applyBorder="1" applyAlignment="1" applyProtection="1">
      <alignment horizontal="center" vertical="center" wrapText="1"/>
      <protection locked="0"/>
    </xf>
    <xf numFmtId="0" fontId="12" fillId="50" borderId="127" xfId="1371" applyFont="1" applyFill="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54" fillId="0" borderId="159" xfId="1371" applyFont="1" applyBorder="1" applyAlignment="1" applyProtection="1">
      <alignment horizontal="center" vertical="center" wrapText="1"/>
      <protection hidden="1"/>
    </xf>
    <xf numFmtId="0" fontId="54" fillId="0" borderId="160" xfId="1371" applyFont="1" applyBorder="1" applyAlignment="1" applyProtection="1">
      <alignment horizontal="center" vertical="center" wrapText="1"/>
      <protection hidden="1"/>
    </xf>
    <xf numFmtId="0" fontId="54" fillId="0" borderId="0" xfId="1371" applyFont="1" applyAlignment="1" applyProtection="1">
      <alignment horizontal="center" vertical="center" wrapText="1"/>
      <protection hidden="1"/>
    </xf>
    <xf numFmtId="0" fontId="54" fillId="0" borderId="16" xfId="1371" applyFont="1" applyBorder="1" applyAlignment="1" applyProtection="1">
      <alignment horizontal="center" vertical="center" wrapText="1"/>
      <protection hidden="1"/>
    </xf>
    <xf numFmtId="0" fontId="54" fillId="0" borderId="18" xfId="1371" applyFont="1" applyBorder="1" applyAlignment="1" applyProtection="1">
      <alignment horizontal="center" vertical="center" wrapText="1"/>
      <protection hidden="1"/>
    </xf>
    <xf numFmtId="0" fontId="54" fillId="0" borderId="19" xfId="137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locked="0" hidden="1"/>
    </xf>
    <xf numFmtId="0" fontId="9" fillId="50" borderId="153" xfId="1371" applyFont="1" applyFill="1" applyBorder="1" applyAlignment="1" applyProtection="1">
      <alignment horizontal="center" vertical="center" wrapText="1"/>
      <protection locked="0" hidden="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2"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2" xfId="1371" applyFont="1" applyBorder="1" applyAlignment="1" applyProtection="1">
      <alignment horizontal="center" vertical="center" wrapText="1"/>
      <protection locked="0" hidden="1"/>
    </xf>
    <xf numFmtId="0" fontId="9" fillId="0" borderId="126" xfId="1371" applyFont="1" applyBorder="1" applyAlignment="1" applyProtection="1">
      <alignment horizontal="left" vertical="center" wrapText="1"/>
      <protection locked="0" hidden="1"/>
    </xf>
    <xf numFmtId="0" fontId="9" fillId="0" borderId="127" xfId="1371" applyFont="1" applyBorder="1" applyAlignment="1" applyProtection="1">
      <alignment horizontal="left" vertical="center" wrapText="1"/>
      <protection locked="0" hidden="1"/>
    </xf>
    <xf numFmtId="0" fontId="9" fillId="0" borderId="162" xfId="1371" applyFont="1" applyBorder="1" applyAlignment="1" applyProtection="1">
      <alignment horizontal="left" vertical="center" wrapText="1"/>
      <protection locked="0" hidden="1"/>
    </xf>
    <xf numFmtId="0" fontId="9" fillId="50" borderId="155" xfId="1371" applyFont="1" applyFill="1" applyBorder="1" applyAlignment="1" applyProtection="1">
      <alignment horizontal="center" vertical="center"/>
      <protection hidden="1"/>
    </xf>
    <xf numFmtId="0" fontId="9" fillId="50" borderId="159" xfId="1371" applyFont="1" applyFill="1" applyBorder="1" applyAlignment="1" applyProtection="1">
      <alignment horizontal="center" vertical="center"/>
      <protection hidden="1"/>
    </xf>
    <xf numFmtId="0" fontId="9" fillId="50" borderId="160" xfId="1371" applyFont="1" applyFill="1" applyBorder="1" applyAlignment="1" applyProtection="1">
      <alignment horizontal="center" vertical="center"/>
      <protection hidden="1"/>
    </xf>
    <xf numFmtId="0" fontId="9" fillId="0" borderId="126" xfId="137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62" xfId="1371" applyFont="1" applyBorder="1" applyAlignment="1" applyProtection="1">
      <alignment horizontal="center" vertical="center" wrapText="1"/>
      <protection hidden="1"/>
    </xf>
    <xf numFmtId="171" fontId="4" fillId="50" borderId="156" xfId="1495" applyNumberFormat="1" applyFont="1" applyFill="1" applyBorder="1" applyAlignment="1" applyProtection="1">
      <alignment horizontal="center" vertical="center" wrapText="1"/>
      <protection locked="0" hidden="1"/>
    </xf>
    <xf numFmtId="171" fontId="4" fillId="50" borderId="23" xfId="1495" applyNumberFormat="1" applyFont="1" applyFill="1" applyBorder="1" applyAlignment="1" applyProtection="1">
      <alignment horizontal="center" vertical="center" wrapText="1"/>
      <protection locked="0" hidden="1"/>
    </xf>
    <xf numFmtId="171" fontId="4" fillId="50" borderId="15" xfId="1495" applyNumberFormat="1" applyFont="1" applyFill="1" applyBorder="1" applyAlignment="1" applyProtection="1">
      <alignment horizontal="center" vertical="center" wrapText="1"/>
      <protection locked="0" hidden="1"/>
    </xf>
    <xf numFmtId="182" fontId="4" fillId="50" borderId="156" xfId="1495" applyNumberFormat="1" applyFont="1" applyFill="1" applyBorder="1" applyAlignment="1" applyProtection="1">
      <alignment horizontal="center" vertical="center" wrapText="1"/>
      <protection locked="0" hidden="1"/>
    </xf>
    <xf numFmtId="182" fontId="4" fillId="50" borderId="23" xfId="1495" applyNumberFormat="1" applyFont="1" applyFill="1" applyBorder="1" applyAlignment="1" applyProtection="1">
      <alignment horizontal="center" vertical="center" wrapText="1"/>
      <protection locked="0" hidden="1"/>
    </xf>
    <xf numFmtId="182" fontId="4" fillId="50" borderId="15" xfId="1495" applyNumberFormat="1" applyFont="1" applyFill="1" applyBorder="1" applyAlignment="1" applyProtection="1">
      <alignment horizontal="center" vertical="center" wrapText="1"/>
      <protection locked="0" hidden="1"/>
    </xf>
    <xf numFmtId="166" fontId="4" fillId="50" borderId="154" xfId="1250" applyFont="1" applyFill="1" applyBorder="1" applyAlignment="1" applyProtection="1">
      <alignment horizontal="center" vertical="center" wrapText="1"/>
      <protection locked="0" hidden="1"/>
    </xf>
    <xf numFmtId="166" fontId="4" fillId="50" borderId="47" xfId="1250" applyFont="1" applyFill="1" applyBorder="1" applyAlignment="1" applyProtection="1">
      <alignment horizontal="center" vertical="center" wrapText="1"/>
      <protection locked="0" hidden="1"/>
    </xf>
    <xf numFmtId="166" fontId="4" fillId="50" borderId="48" xfId="1250" applyFont="1" applyFill="1" applyBorder="1" applyAlignment="1" applyProtection="1">
      <alignment horizontal="center" vertical="center" wrapText="1"/>
      <protection locked="0" hidden="1"/>
    </xf>
    <xf numFmtId="14" fontId="9" fillId="0" borderId="126" xfId="1371" applyNumberFormat="1" applyFont="1" applyBorder="1" applyAlignment="1" applyProtection="1">
      <alignment horizontal="center" vertical="center" wrapText="1"/>
      <protection hidden="1"/>
    </xf>
    <xf numFmtId="0" fontId="9" fillId="0" borderId="161"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2" xfId="1495" applyFont="1" applyFill="1" applyBorder="1" applyAlignment="1" applyProtection="1">
      <alignment horizontal="center" vertical="center" wrapText="1"/>
      <protection hidden="1"/>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61"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61" xfId="1371" applyFont="1" applyBorder="1" applyAlignment="1" applyProtection="1">
      <alignment horizontal="justify"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61" xfId="1371" applyNumberFormat="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0" fontId="86" fillId="65" borderId="155" xfId="0" applyFont="1" applyFill="1" applyBorder="1" applyAlignment="1">
      <alignment horizontal="left" vertical="center" wrapText="1"/>
    </xf>
    <xf numFmtId="0" fontId="86" fillId="65" borderId="159" xfId="0" applyFont="1" applyFill="1" applyBorder="1" applyAlignment="1">
      <alignment horizontal="left" vertical="center" wrapText="1"/>
    </xf>
    <xf numFmtId="0" fontId="86" fillId="65" borderId="176" xfId="0" applyFont="1" applyFill="1" applyBorder="1" applyAlignment="1">
      <alignment horizontal="left" vertical="center" wrapText="1"/>
    </xf>
    <xf numFmtId="0" fontId="86" fillId="65" borderId="113" xfId="0" applyFont="1" applyFill="1" applyBorder="1" applyAlignment="1">
      <alignment horizontal="left" vertical="center" wrapText="1"/>
    </xf>
    <xf numFmtId="0" fontId="86" fillId="65" borderId="0" xfId="0" applyFont="1" applyFill="1" applyAlignment="1">
      <alignment horizontal="left" vertical="center" wrapText="1"/>
    </xf>
    <xf numFmtId="0" fontId="86" fillId="65" borderId="169" xfId="0" applyFont="1" applyFill="1" applyBorder="1" applyAlignment="1">
      <alignment horizontal="left" vertical="center" wrapText="1"/>
    </xf>
    <xf numFmtId="0" fontId="86" fillId="65" borderId="172" xfId="0" applyFont="1" applyFill="1" applyBorder="1" applyAlignment="1">
      <alignment horizontal="left" vertical="center" wrapText="1"/>
    </xf>
    <xf numFmtId="0" fontId="86" fillId="65" borderId="173" xfId="0" applyFont="1" applyFill="1" applyBorder="1" applyAlignment="1">
      <alignment horizontal="left" vertical="center" wrapText="1"/>
    </xf>
    <xf numFmtId="0" fontId="86" fillId="65" borderId="174" xfId="0" applyFont="1" applyFill="1" applyBorder="1" applyAlignment="1">
      <alignment horizontal="left" vertical="center" wrapText="1"/>
    </xf>
    <xf numFmtId="0" fontId="80" fillId="50" borderId="155" xfId="1371" applyFont="1" applyFill="1" applyBorder="1" applyAlignment="1" applyProtection="1">
      <alignment horizontal="left" vertical="center" wrapText="1"/>
      <protection locked="0" hidden="1"/>
    </xf>
    <xf numFmtId="0" fontId="54" fillId="50" borderId="159" xfId="1371" applyFont="1" applyFill="1" applyBorder="1" applyAlignment="1" applyProtection="1">
      <alignment horizontal="left" vertical="center" wrapText="1"/>
      <protection locked="0" hidden="1"/>
    </xf>
    <xf numFmtId="0" fontId="54" fillId="50" borderId="160" xfId="1371" applyFont="1" applyFill="1" applyBorder="1" applyAlignment="1" applyProtection="1">
      <alignment horizontal="left" vertical="center" wrapText="1"/>
      <protection locked="0" hidden="1"/>
    </xf>
    <xf numFmtId="0" fontId="54" fillId="50" borderId="113" xfId="1371" applyFont="1" applyFill="1" applyBorder="1" applyAlignment="1" applyProtection="1">
      <alignment horizontal="left" vertical="center" wrapText="1"/>
      <protection locked="0" hidden="1"/>
    </xf>
    <xf numFmtId="0" fontId="54" fillId="50" borderId="0" xfId="1371" applyFont="1" applyFill="1" applyAlignment="1" applyProtection="1">
      <alignment horizontal="left" vertical="center" wrapText="1"/>
      <protection locked="0" hidden="1"/>
    </xf>
    <xf numFmtId="0" fontId="54" fillId="50" borderId="16" xfId="1371" applyFont="1" applyFill="1" applyBorder="1" applyAlignment="1" applyProtection="1">
      <alignment horizontal="left" vertical="center" wrapText="1"/>
      <protection locked="0" hidden="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91" fillId="50" borderId="155" xfId="1371" applyFont="1" applyFill="1" applyBorder="1" applyAlignment="1" applyProtection="1">
      <alignment horizontal="left" vertical="top" wrapText="1"/>
      <protection locked="0" hidden="1"/>
    </xf>
    <xf numFmtId="0" fontId="59" fillId="50" borderId="159" xfId="1371" applyFont="1" applyFill="1" applyBorder="1" applyAlignment="1" applyProtection="1">
      <alignment horizontal="left" vertical="top" wrapText="1"/>
      <protection locked="0" hidden="1"/>
    </xf>
    <xf numFmtId="0" fontId="59" fillId="50" borderId="160" xfId="1371" applyFont="1" applyFill="1" applyBorder="1" applyAlignment="1" applyProtection="1">
      <alignment horizontal="left" vertical="top" wrapText="1"/>
      <protection locked="0" hidden="1"/>
    </xf>
    <xf numFmtId="0" fontId="59" fillId="50" borderId="113" xfId="1371" applyFont="1" applyFill="1" applyBorder="1" applyAlignment="1" applyProtection="1">
      <alignment horizontal="left" vertical="top" wrapText="1"/>
      <protection locked="0" hidden="1"/>
    </xf>
    <xf numFmtId="0" fontId="59" fillId="50" borderId="0" xfId="1371" applyFont="1" applyFill="1" applyAlignment="1" applyProtection="1">
      <alignment horizontal="left" vertical="top" wrapText="1"/>
      <protection locked="0" hidden="1"/>
    </xf>
    <xf numFmtId="0" fontId="59" fillId="50" borderId="16" xfId="1371" applyFont="1" applyFill="1" applyBorder="1" applyAlignment="1" applyProtection="1">
      <alignment horizontal="left" vertical="top" wrapText="1"/>
      <protection locked="0" hidden="1"/>
    </xf>
    <xf numFmtId="0" fontId="59" fillId="50" borderId="17" xfId="1371" applyFont="1" applyFill="1" applyBorder="1" applyAlignment="1" applyProtection="1">
      <alignment horizontal="left" vertical="top" wrapText="1"/>
      <protection locked="0" hidden="1"/>
    </xf>
    <xf numFmtId="0" fontId="59" fillId="50" borderId="18" xfId="1371" applyFont="1" applyFill="1" applyBorder="1" applyAlignment="1" applyProtection="1">
      <alignment horizontal="left" vertical="top" wrapText="1"/>
      <protection locked="0" hidden="1"/>
    </xf>
    <xf numFmtId="0" fontId="59" fillId="50" borderId="19" xfId="1371" applyFont="1" applyFill="1" applyBorder="1" applyAlignment="1" applyProtection="1">
      <alignment horizontal="left" vertical="top" wrapText="1"/>
      <protection locked="0" hidden="1"/>
    </xf>
    <xf numFmtId="0" fontId="5" fillId="0" borderId="155"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0" borderId="160" xfId="1371" applyFont="1" applyBorder="1" applyAlignment="1" applyProtection="1">
      <alignment horizontal="center" vertical="center"/>
      <protection hidden="1"/>
    </xf>
    <xf numFmtId="0" fontId="59" fillId="0" borderId="126" xfId="1371" applyFont="1" applyBorder="1" applyAlignment="1" applyProtection="1">
      <alignment horizontal="justify" vertical="center" wrapText="1"/>
      <protection locked="0" hidden="1"/>
    </xf>
    <xf numFmtId="0" fontId="59" fillId="0" borderId="127" xfId="1371" applyFont="1" applyBorder="1" applyAlignment="1" applyProtection="1">
      <alignment horizontal="justify" vertical="center" wrapText="1"/>
      <protection locked="0" hidden="1"/>
    </xf>
    <xf numFmtId="0" fontId="59" fillId="0" borderId="162" xfId="1371" applyFont="1" applyBorder="1" applyAlignment="1" applyProtection="1">
      <alignment horizontal="justify" vertical="center" wrapText="1"/>
      <protection locked="0" hidden="1"/>
    </xf>
    <xf numFmtId="0" fontId="4" fillId="50" borderId="126" xfId="1371" applyFill="1" applyBorder="1" applyAlignment="1" applyProtection="1">
      <alignment horizontal="justify" vertical="center" wrapText="1"/>
      <protection locked="0" hidden="1"/>
    </xf>
    <xf numFmtId="0" fontId="4" fillId="50" borderId="127" xfId="1371" applyFill="1" applyBorder="1" applyAlignment="1" applyProtection="1">
      <alignment horizontal="justify" vertical="center" wrapText="1"/>
      <protection locked="0" hidden="1"/>
    </xf>
    <xf numFmtId="0" fontId="4" fillId="50" borderId="162" xfId="137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0" fontId="4" fillId="0" borderId="126" xfId="1371" applyBorder="1" applyAlignment="1" applyProtection="1">
      <alignment horizontal="justify" vertical="center" wrapText="1"/>
      <protection hidden="1"/>
    </xf>
    <xf numFmtId="0" fontId="4" fillId="0" borderId="127" xfId="1371" applyBorder="1" applyAlignment="1" applyProtection="1">
      <alignment horizontal="justify" vertical="center" wrapText="1"/>
      <protection hidden="1"/>
    </xf>
    <xf numFmtId="0" fontId="4" fillId="0" borderId="161" xfId="1371" applyBorder="1" applyAlignment="1" applyProtection="1">
      <alignment horizontal="justify" vertical="center" wrapText="1"/>
      <protection hidden="1"/>
    </xf>
    <xf numFmtId="0" fontId="4" fillId="0" borderId="126" xfId="1371" applyBorder="1" applyAlignment="1" applyProtection="1">
      <alignment horizontal="left" vertical="center" wrapText="1"/>
      <protection hidden="1"/>
    </xf>
    <xf numFmtId="0" fontId="4" fillId="0" borderId="127" xfId="1371" applyBorder="1" applyAlignment="1" applyProtection="1">
      <alignment horizontal="left" vertical="center" wrapText="1"/>
      <protection hidden="1"/>
    </xf>
    <xf numFmtId="0" fontId="4" fillId="0" borderId="162" xfId="1371" applyBorder="1" applyAlignment="1" applyProtection="1">
      <alignment horizontal="left" vertical="center" wrapText="1"/>
      <protection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0" fontId="86" fillId="0" borderId="158" xfId="0" applyFont="1" applyBorder="1" applyAlignment="1">
      <alignment horizontal="left" vertical="top" wrapText="1"/>
    </xf>
    <xf numFmtId="0" fontId="86" fillId="0" borderId="159" xfId="0" applyFont="1" applyBorder="1" applyAlignment="1">
      <alignment horizontal="left" vertical="top" wrapText="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80" fontId="12" fillId="50" borderId="156" xfId="1250" applyNumberFormat="1" applyFont="1" applyFill="1" applyBorder="1" applyAlignment="1" applyProtection="1">
      <alignment horizontal="center" vertical="center" wrapText="1"/>
      <protection locked="0" hidden="1"/>
    </xf>
    <xf numFmtId="180" fontId="12" fillId="50" borderId="23" xfId="1250" applyNumberFormat="1" applyFont="1" applyFill="1" applyBorder="1" applyAlignment="1" applyProtection="1">
      <alignment horizontal="center" vertical="center" wrapText="1"/>
      <protection locked="0" hidden="1"/>
    </xf>
    <xf numFmtId="180" fontId="12" fillId="50" borderId="15" xfId="1250" applyNumberFormat="1" applyFont="1" applyFill="1" applyBorder="1" applyAlignment="1" applyProtection="1">
      <alignment horizontal="center" vertical="center" wrapText="1"/>
      <protection locked="0" hidden="1"/>
    </xf>
    <xf numFmtId="183" fontId="12" fillId="50" borderId="156" xfId="1250" applyNumberFormat="1" applyFont="1" applyFill="1" applyBorder="1" applyAlignment="1" applyProtection="1">
      <alignment horizontal="center" vertical="center" wrapText="1"/>
      <protection locked="0" hidden="1"/>
    </xf>
    <xf numFmtId="183" fontId="12" fillId="50" borderId="23" xfId="1250" applyNumberFormat="1" applyFont="1" applyFill="1" applyBorder="1" applyAlignment="1" applyProtection="1">
      <alignment horizontal="center" vertical="center" wrapText="1"/>
      <protection locked="0" hidden="1"/>
    </xf>
    <xf numFmtId="183" fontId="12" fillId="50" borderId="15" xfId="1250" applyNumberFormat="1" applyFont="1" applyFill="1" applyBorder="1" applyAlignment="1" applyProtection="1">
      <alignment horizontal="center" vertical="center" wrapText="1"/>
      <protection locked="0" hidden="1"/>
    </xf>
    <xf numFmtId="166" fontId="12" fillId="50" borderId="154" xfId="1250" applyFont="1" applyFill="1" applyBorder="1" applyAlignment="1" applyProtection="1">
      <alignment horizontal="center" vertical="center" wrapText="1"/>
      <protection locked="0" hidden="1"/>
    </xf>
    <xf numFmtId="166" fontId="12" fillId="50" borderId="47" xfId="1250" applyFont="1" applyFill="1" applyBorder="1" applyAlignment="1" applyProtection="1">
      <alignment horizontal="center" vertical="center" wrapText="1"/>
      <protection locked="0" hidden="1"/>
    </xf>
    <xf numFmtId="166" fontId="12" fillId="50" borderId="48" xfId="1250" applyFont="1" applyFill="1" applyBorder="1" applyAlignment="1" applyProtection="1">
      <alignment horizontal="center" vertical="center" wrapText="1"/>
      <protection locked="0" hidden="1"/>
    </xf>
    <xf numFmtId="0" fontId="86" fillId="50" borderId="155" xfId="0" applyFont="1" applyFill="1" applyBorder="1" applyAlignment="1">
      <alignment horizontal="left" vertical="center" wrapText="1"/>
    </xf>
    <xf numFmtId="0" fontId="86" fillId="50" borderId="159" xfId="0" applyFont="1" applyFill="1" applyBorder="1" applyAlignment="1">
      <alignment horizontal="left" vertical="center" wrapText="1"/>
    </xf>
    <xf numFmtId="0" fontId="86" fillId="50" borderId="160" xfId="0" applyFont="1" applyFill="1" applyBorder="1" applyAlignment="1">
      <alignment horizontal="left" vertical="center" wrapText="1"/>
    </xf>
    <xf numFmtId="0" fontId="86" fillId="50" borderId="113" xfId="0" applyFont="1" applyFill="1" applyBorder="1" applyAlignment="1">
      <alignment horizontal="left" vertical="center" wrapText="1"/>
    </xf>
    <xf numFmtId="0" fontId="86" fillId="50" borderId="0" xfId="0" applyFont="1" applyFill="1" applyAlignment="1">
      <alignment horizontal="left" vertical="center" wrapText="1"/>
    </xf>
    <xf numFmtId="0" fontId="86" fillId="50" borderId="16" xfId="0" applyFont="1" applyFill="1" applyBorder="1" applyAlignment="1">
      <alignment horizontal="left" vertical="center" wrapText="1"/>
    </xf>
    <xf numFmtId="0" fontId="86" fillId="50" borderId="17" xfId="0" applyFont="1" applyFill="1" applyBorder="1" applyAlignment="1">
      <alignment horizontal="left" vertical="center" wrapText="1"/>
    </xf>
    <xf numFmtId="0" fontId="86" fillId="50" borderId="18" xfId="0" applyFont="1" applyFill="1" applyBorder="1" applyAlignment="1">
      <alignment horizontal="left" vertical="center" wrapText="1"/>
    </xf>
    <xf numFmtId="0" fontId="86" fillId="50" borderId="19" xfId="0" applyFont="1" applyFill="1" applyBorder="1" applyAlignment="1">
      <alignment horizontal="left" vertical="center" wrapText="1"/>
    </xf>
    <xf numFmtId="0" fontId="90" fillId="50" borderId="113" xfId="0" applyFont="1" applyFill="1" applyBorder="1" applyAlignment="1">
      <alignment horizontal="left" vertical="top" wrapText="1"/>
    </xf>
    <xf numFmtId="0" fontId="3" fillId="50" borderId="0" xfId="0" applyFont="1" applyFill="1" applyAlignment="1">
      <alignment horizontal="left" vertical="top" wrapText="1"/>
    </xf>
    <xf numFmtId="0" fontId="3" fillId="50" borderId="16" xfId="0" applyFont="1" applyFill="1" applyBorder="1" applyAlignment="1">
      <alignment horizontal="left" vertical="top" wrapText="1"/>
    </xf>
    <xf numFmtId="0" fontId="3" fillId="50" borderId="113" xfId="0" applyFont="1" applyFill="1" applyBorder="1" applyAlignment="1">
      <alignment horizontal="left" vertical="top" wrapText="1"/>
    </xf>
    <xf numFmtId="0" fontId="3" fillId="50" borderId="17" xfId="0" applyFont="1" applyFill="1" applyBorder="1" applyAlignment="1">
      <alignment horizontal="left" vertical="top" wrapText="1"/>
    </xf>
    <xf numFmtId="0" fontId="3" fillId="50" borderId="18" xfId="0" applyFont="1" applyFill="1" applyBorder="1" applyAlignment="1">
      <alignment horizontal="left" vertical="top" wrapText="1"/>
    </xf>
    <xf numFmtId="0" fontId="3" fillId="50" borderId="19" xfId="0" applyFont="1" applyFill="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2" xfId="1496" applyNumberFormat="1" applyFont="1" applyFill="1" applyBorder="1" applyAlignment="1" applyProtection="1">
      <alignment horizontal="center" vertical="center" wrapText="1"/>
      <protection hidden="1"/>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59" xfId="0" applyFont="1" applyFill="1" applyBorder="1" applyAlignment="1">
      <alignment horizontal="justify" vertical="center" wrapText="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2"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86" fillId="50" borderId="155" xfId="1371" applyFont="1" applyFill="1" applyBorder="1" applyAlignment="1" applyProtection="1">
      <alignment horizontal="left" vertical="center" wrapText="1"/>
      <protection locked="0" hidden="1"/>
    </xf>
    <xf numFmtId="0" fontId="55" fillId="50" borderId="159" xfId="1371" applyFont="1" applyFill="1" applyBorder="1" applyAlignment="1" applyProtection="1">
      <alignment horizontal="left" vertical="center" wrapText="1"/>
      <protection locked="0" hidden="1"/>
    </xf>
    <xf numFmtId="0" fontId="55" fillId="50" borderId="113" xfId="1371" applyFont="1" applyFill="1" applyBorder="1" applyAlignment="1" applyProtection="1">
      <alignment horizontal="left" vertical="center" wrapText="1"/>
      <protection locked="0" hidden="1"/>
    </xf>
    <xf numFmtId="0" fontId="55" fillId="50" borderId="0" xfId="1371" applyFont="1" applyFill="1" applyAlignment="1" applyProtection="1">
      <alignment horizontal="left" vertical="center" wrapText="1"/>
      <protection locked="0" hidden="1"/>
    </xf>
    <xf numFmtId="0" fontId="89" fillId="0" borderId="155" xfId="1371" applyFont="1" applyBorder="1" applyAlignment="1" applyProtection="1">
      <alignment horizontal="left" vertical="top" wrapText="1"/>
      <protection locked="0" hidden="1"/>
    </xf>
    <xf numFmtId="0" fontId="51" fillId="0" borderId="159" xfId="1371" applyFont="1" applyBorder="1" applyAlignment="1" applyProtection="1">
      <alignment horizontal="left" vertical="top" wrapText="1"/>
      <protection locked="0" hidden="1"/>
    </xf>
    <xf numFmtId="0" fontId="51" fillId="0" borderId="160" xfId="1371" applyFont="1" applyBorder="1" applyAlignment="1" applyProtection="1">
      <alignment horizontal="left" vertical="top" wrapText="1"/>
      <protection locked="0" hidden="1"/>
    </xf>
    <xf numFmtId="0" fontId="51" fillId="0" borderId="113" xfId="1371" applyFont="1" applyBorder="1" applyAlignment="1" applyProtection="1">
      <alignment horizontal="left" vertical="top" wrapText="1"/>
      <protection locked="0" hidden="1"/>
    </xf>
    <xf numFmtId="0" fontId="51" fillId="0" borderId="0" xfId="1371" applyFont="1" applyAlignment="1" applyProtection="1">
      <alignment horizontal="left" vertical="top" wrapText="1"/>
      <protection locked="0" hidden="1"/>
    </xf>
    <xf numFmtId="0" fontId="51" fillId="0" borderId="16" xfId="1371" applyFont="1" applyBorder="1" applyAlignment="1" applyProtection="1">
      <alignment horizontal="left" vertical="top" wrapText="1"/>
      <protection locked="0" hidden="1"/>
    </xf>
    <xf numFmtId="0" fontId="90" fillId="50" borderId="155" xfId="0" applyFont="1" applyFill="1" applyBorder="1" applyAlignment="1">
      <alignment horizontal="justify" vertical="top" wrapText="1"/>
    </xf>
    <xf numFmtId="0" fontId="3" fillId="50" borderId="159" xfId="0" applyFont="1" applyFill="1" applyBorder="1" applyAlignment="1">
      <alignment horizontal="justify" vertical="top" wrapText="1"/>
    </xf>
    <xf numFmtId="0" fontId="3" fillId="50" borderId="160" xfId="0" applyFont="1" applyFill="1" applyBorder="1" applyAlignment="1">
      <alignment horizontal="justify" vertical="top" wrapText="1"/>
    </xf>
    <xf numFmtId="0" fontId="3" fillId="50" borderId="113" xfId="0" applyFont="1" applyFill="1" applyBorder="1" applyAlignment="1">
      <alignment horizontal="justify" vertical="top" wrapText="1"/>
    </xf>
    <xf numFmtId="0" fontId="3" fillId="50" borderId="0" xfId="0" applyFont="1" applyFill="1" applyAlignment="1">
      <alignment horizontal="justify" vertical="top" wrapText="1"/>
    </xf>
    <xf numFmtId="0" fontId="3" fillId="50" borderId="16" xfId="0" applyFont="1" applyFill="1" applyBorder="1" applyAlignment="1">
      <alignment horizontal="justify" vertical="top" wrapText="1"/>
    </xf>
    <xf numFmtId="0" fontId="86" fillId="0" borderId="171" xfId="0" applyFont="1" applyBorder="1" applyAlignment="1">
      <alignment horizontal="left" vertical="center" wrapText="1"/>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2"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2" xfId="1371" applyFont="1" applyFill="1" applyBorder="1" applyAlignment="1" applyProtection="1">
      <alignment horizontal="justify" vertical="center" wrapText="1"/>
      <protection locked="0" hidden="1"/>
    </xf>
    <xf numFmtId="0" fontId="82" fillId="65" borderId="126" xfId="0" applyFont="1" applyFill="1" applyBorder="1" applyAlignment="1">
      <alignment horizontal="left" vertical="center" wrapText="1"/>
    </xf>
    <xf numFmtId="0" fontId="82" fillId="65" borderId="127" xfId="0" applyFont="1" applyFill="1" applyBorder="1" applyAlignment="1">
      <alignment horizontal="left" vertical="center" wrapText="1"/>
    </xf>
    <xf numFmtId="0" fontId="82" fillId="0" borderId="170" xfId="0" applyFont="1" applyBorder="1" applyAlignment="1">
      <alignment horizontal="left" vertical="center" wrapText="1"/>
    </xf>
    <xf numFmtId="0" fontId="82" fillId="0" borderId="164" xfId="0" applyFont="1" applyBorder="1" applyAlignment="1">
      <alignment horizontal="left" vertical="center" wrapText="1"/>
    </xf>
    <xf numFmtId="0" fontId="82" fillId="0" borderId="165" xfId="0" applyFont="1" applyBorder="1" applyAlignment="1">
      <alignment horizontal="left" vertical="center" wrapText="1"/>
    </xf>
    <xf numFmtId="0" fontId="82" fillId="0" borderId="113" xfId="0" applyFont="1" applyBorder="1" applyAlignment="1">
      <alignment horizontal="left" vertical="center" wrapText="1"/>
    </xf>
    <xf numFmtId="0" fontId="82" fillId="0" borderId="0" xfId="0" applyFont="1" applyAlignment="1">
      <alignment horizontal="left" vertical="center" wrapText="1"/>
    </xf>
    <xf numFmtId="0" fontId="82" fillId="0" borderId="169" xfId="0" applyFont="1" applyBorder="1" applyAlignment="1">
      <alignment horizontal="left" vertical="center" wrapText="1"/>
    </xf>
    <xf numFmtId="0" fontId="82" fillId="0" borderId="172" xfId="0" applyFont="1" applyBorder="1" applyAlignment="1">
      <alignment horizontal="left" vertical="center" wrapText="1"/>
    </xf>
    <xf numFmtId="0" fontId="82" fillId="0" borderId="173" xfId="0" applyFont="1" applyBorder="1" applyAlignment="1">
      <alignment horizontal="left" vertical="center" wrapText="1"/>
    </xf>
    <xf numFmtId="0" fontId="82" fillId="0" borderId="174" xfId="0" applyFont="1" applyBorder="1" applyAlignment="1">
      <alignment horizontal="left" vertical="center" wrapText="1"/>
    </xf>
    <xf numFmtId="0" fontId="8" fillId="50" borderId="126" xfId="1496" applyNumberFormat="1" applyFont="1" applyFill="1" applyBorder="1" applyAlignment="1">
      <alignment horizontal="center" vertical="center" wrapText="1"/>
    </xf>
    <xf numFmtId="0" fontId="8" fillId="50" borderId="162" xfId="1496" applyNumberFormat="1" applyFont="1" applyFill="1" applyBorder="1" applyAlignment="1">
      <alignment horizontal="center" vertical="center" wrapText="1"/>
    </xf>
    <xf numFmtId="0" fontId="9" fillId="50" borderId="161" xfId="1371" applyFont="1" applyFill="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2" xfId="1371" applyFont="1" applyFill="1" applyBorder="1" applyAlignment="1">
      <alignment horizontal="left"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2" xfId="1371" applyFont="1" applyBorder="1" applyAlignment="1">
      <alignment horizontal="center"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2" xfId="1371" applyFont="1" applyFill="1" applyBorder="1" applyAlignment="1">
      <alignment horizontal="center" vertical="center"/>
    </xf>
    <xf numFmtId="0" fontId="9" fillId="0" borderId="161" xfId="1371" applyFont="1" applyBorder="1" applyAlignment="1">
      <alignment horizontal="center" vertical="center" wrapText="1"/>
    </xf>
    <xf numFmtId="0" fontId="9" fillId="50" borderId="161"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61" xfId="1371" applyFont="1" applyBorder="1" applyAlignment="1">
      <alignment horizontal="justify"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2" xfId="1495" applyNumberFormat="1" applyFont="1" applyFill="1" applyBorder="1" applyAlignment="1">
      <alignment horizontal="center" vertical="center" wrapText="1"/>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61"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2" xfId="0" applyFont="1" applyFill="1" applyBorder="1" applyAlignment="1">
      <alignment horizontal="justify" vertical="center" wrapText="1"/>
    </xf>
    <xf numFmtId="0" fontId="9" fillId="50" borderId="126" xfId="1371" applyFont="1" applyFill="1" applyBorder="1" applyAlignment="1" applyProtection="1">
      <alignment horizontal="center" vertical="center" wrapText="1"/>
      <protection locked="0"/>
    </xf>
    <xf numFmtId="0" fontId="9" fillId="50" borderId="161" xfId="1371" applyFont="1" applyFill="1" applyBorder="1" applyAlignment="1" applyProtection="1">
      <alignment horizontal="center" vertical="center" wrapText="1"/>
      <protection locked="0"/>
    </xf>
    <xf numFmtId="0" fontId="49" fillId="56" borderId="126" xfId="0" applyFont="1" applyFill="1" applyBorder="1" applyAlignment="1">
      <alignment horizontal="center" vertical="center" wrapText="1"/>
    </xf>
    <xf numFmtId="0" fontId="49" fillId="56" borderId="161"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61"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cellXfs>
  <cellStyles count="32126">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0 2" xfId="1824" xr:uid="{00000000-0005-0000-0000-0000EE020000}"/>
    <cellStyle name="Cálculo 10 2 10" xfId="8325" xr:uid="{00000000-0005-0000-0000-0000EF020000}"/>
    <cellStyle name="Cálculo 10 2 10 2" xfId="23433" xr:uid="{00000000-0005-0000-0000-0000F0020000}"/>
    <cellStyle name="Cálculo 10 2 11" xfId="15930" xr:uid="{00000000-0005-0000-0000-0000F1020000}"/>
    <cellStyle name="Cálculo 10 2 11 2" xfId="31038" xr:uid="{00000000-0005-0000-0000-0000F2020000}"/>
    <cellStyle name="Cálculo 10 2 12" xfId="13717" xr:uid="{00000000-0005-0000-0000-0000F3020000}"/>
    <cellStyle name="Cálculo 10 2 12 2" xfId="28825" xr:uid="{00000000-0005-0000-0000-0000F4020000}"/>
    <cellStyle name="Cálculo 10 2 13" xfId="17049" xr:uid="{00000000-0005-0000-0000-0000F5020000}"/>
    <cellStyle name="Cálculo 10 2 2" xfId="2384" xr:uid="{00000000-0005-0000-0000-0000F6020000}"/>
    <cellStyle name="Cálculo 10 2 2 2" xfId="5021" xr:uid="{00000000-0005-0000-0000-0000F7020000}"/>
    <cellStyle name="Cálculo 10 2 2 2 2" xfId="11385" xr:uid="{00000000-0005-0000-0000-0000F8020000}"/>
    <cellStyle name="Cálculo 10 2 2 2 2 2" xfId="26493" xr:uid="{00000000-0005-0000-0000-0000F9020000}"/>
    <cellStyle name="Cálculo 10 2 2 2 3" xfId="13808" xr:uid="{00000000-0005-0000-0000-0000FA020000}"/>
    <cellStyle name="Cálculo 10 2 2 2 3 2" xfId="28916" xr:uid="{00000000-0005-0000-0000-0000FB020000}"/>
    <cellStyle name="Cálculo 10 2 2 2 4" xfId="20129" xr:uid="{00000000-0005-0000-0000-0000FC020000}"/>
    <cellStyle name="Cálculo 10 2 2 3" xfId="8851" xr:uid="{00000000-0005-0000-0000-0000FD020000}"/>
    <cellStyle name="Cálculo 10 2 2 3 2" xfId="23959" xr:uid="{00000000-0005-0000-0000-0000FE020000}"/>
    <cellStyle name="Cálculo 10 2 3" xfId="2236" xr:uid="{00000000-0005-0000-0000-0000FF020000}"/>
    <cellStyle name="Cálculo 10 2 3 2" xfId="4873" xr:uid="{00000000-0005-0000-0000-000000030000}"/>
    <cellStyle name="Cálculo 10 2 3 2 2" xfId="16257" xr:uid="{00000000-0005-0000-0000-000001030000}"/>
    <cellStyle name="Cálculo 10 2 3 2 2 2" xfId="31365" xr:uid="{00000000-0005-0000-0000-000002030000}"/>
    <cellStyle name="Cálculo 10 2 3 2 3" xfId="19981" xr:uid="{00000000-0005-0000-0000-000003030000}"/>
    <cellStyle name="Cálculo 10 2 3 3" xfId="15750" xr:uid="{00000000-0005-0000-0000-000004030000}"/>
    <cellStyle name="Cálculo 10 2 3 3 2" xfId="30858" xr:uid="{00000000-0005-0000-0000-000005030000}"/>
    <cellStyle name="Cálculo 10 2 3 4" xfId="17461" xr:uid="{00000000-0005-0000-0000-000006030000}"/>
    <cellStyle name="Cálculo 10 2 4" xfId="2347" xr:uid="{00000000-0005-0000-0000-000007030000}"/>
    <cellStyle name="Cálculo 10 2 4 2" xfId="4984" xr:uid="{00000000-0005-0000-0000-000008030000}"/>
    <cellStyle name="Cálculo 10 2 4 2 2" xfId="11348" xr:uid="{00000000-0005-0000-0000-000009030000}"/>
    <cellStyle name="Cálculo 10 2 4 2 2 2" xfId="26456" xr:uid="{00000000-0005-0000-0000-00000A030000}"/>
    <cellStyle name="Cálculo 10 2 4 2 3" xfId="7211" xr:uid="{00000000-0005-0000-0000-00000B030000}"/>
    <cellStyle name="Cálculo 10 2 4 2 3 2" xfId="22319" xr:uid="{00000000-0005-0000-0000-00000C030000}"/>
    <cellStyle name="Cálculo 10 2 4 2 4" xfId="20092" xr:uid="{00000000-0005-0000-0000-00000D030000}"/>
    <cellStyle name="Cálculo 10 2 4 3" xfId="8814" xr:uid="{00000000-0005-0000-0000-00000E030000}"/>
    <cellStyle name="Cálculo 10 2 4 3 2" xfId="23922" xr:uid="{00000000-0005-0000-0000-00000F030000}"/>
    <cellStyle name="Cálculo 10 2 4 4" xfId="8057" xr:uid="{00000000-0005-0000-0000-000010030000}"/>
    <cellStyle name="Cálculo 10 2 4 4 2" xfId="23165" xr:uid="{00000000-0005-0000-0000-000011030000}"/>
    <cellStyle name="Cálculo 10 2 4 5" xfId="17572" xr:uid="{00000000-0005-0000-0000-000012030000}"/>
    <cellStyle name="Cálculo 10 2 5" xfId="3244" xr:uid="{00000000-0005-0000-0000-000013030000}"/>
    <cellStyle name="Cálculo 10 2 5 2" xfId="5881" xr:uid="{00000000-0005-0000-0000-000014030000}"/>
    <cellStyle name="Cálculo 10 2 5 2 2" xfId="12192" xr:uid="{00000000-0005-0000-0000-000015030000}"/>
    <cellStyle name="Cálculo 10 2 5 2 2 2" xfId="27300" xr:uid="{00000000-0005-0000-0000-000016030000}"/>
    <cellStyle name="Cálculo 10 2 5 2 3" xfId="8132" xr:uid="{00000000-0005-0000-0000-000017030000}"/>
    <cellStyle name="Cálculo 10 2 5 2 3 2" xfId="23240" xr:uid="{00000000-0005-0000-0000-000018030000}"/>
    <cellStyle name="Cálculo 10 2 5 2 4" xfId="20989" xr:uid="{00000000-0005-0000-0000-000019030000}"/>
    <cellStyle name="Cálculo 10 2 5 3" xfId="9626" xr:uid="{00000000-0005-0000-0000-00001A030000}"/>
    <cellStyle name="Cálculo 10 2 5 3 2" xfId="24734" xr:uid="{00000000-0005-0000-0000-00001B030000}"/>
    <cellStyle name="Cálculo 10 2 5 4" xfId="7881" xr:uid="{00000000-0005-0000-0000-00001C030000}"/>
    <cellStyle name="Cálculo 10 2 5 4 2" xfId="22989" xr:uid="{00000000-0005-0000-0000-00001D030000}"/>
    <cellStyle name="Cálculo 10 2 5 5" xfId="18352" xr:uid="{00000000-0005-0000-0000-00001E030000}"/>
    <cellStyle name="Cálculo 10 2 6" xfId="3550" xr:uid="{00000000-0005-0000-0000-00001F030000}"/>
    <cellStyle name="Cálculo 10 2 6 2" xfId="6187" xr:uid="{00000000-0005-0000-0000-000020030000}"/>
    <cellStyle name="Cálculo 10 2 6 2 2" xfId="12498" xr:uid="{00000000-0005-0000-0000-000021030000}"/>
    <cellStyle name="Cálculo 10 2 6 2 2 2" xfId="27606" xr:uid="{00000000-0005-0000-0000-000022030000}"/>
    <cellStyle name="Cálculo 10 2 6 2 3" xfId="15555" xr:uid="{00000000-0005-0000-0000-000023030000}"/>
    <cellStyle name="Cálculo 10 2 6 2 3 2" xfId="30663" xr:uid="{00000000-0005-0000-0000-000024030000}"/>
    <cellStyle name="Cálculo 10 2 6 2 4" xfId="21295" xr:uid="{00000000-0005-0000-0000-000025030000}"/>
    <cellStyle name="Cálculo 10 2 6 3" xfId="9932" xr:uid="{00000000-0005-0000-0000-000026030000}"/>
    <cellStyle name="Cálculo 10 2 6 3 2" xfId="25040" xr:uid="{00000000-0005-0000-0000-000027030000}"/>
    <cellStyle name="Cálculo 10 2 6 4" xfId="7064" xr:uid="{00000000-0005-0000-0000-000028030000}"/>
    <cellStyle name="Cálculo 10 2 6 4 2" xfId="22172" xr:uid="{00000000-0005-0000-0000-000029030000}"/>
    <cellStyle name="Cálculo 10 2 6 5" xfId="18658" xr:uid="{00000000-0005-0000-0000-00002A030000}"/>
    <cellStyle name="Cálculo 10 2 7" xfId="3896" xr:uid="{00000000-0005-0000-0000-00002B030000}"/>
    <cellStyle name="Cálculo 10 2 7 2" xfId="6533" xr:uid="{00000000-0005-0000-0000-00002C030000}"/>
    <cellStyle name="Cálculo 10 2 7 2 2" xfId="12844" xr:uid="{00000000-0005-0000-0000-00002D030000}"/>
    <cellStyle name="Cálculo 10 2 7 2 2 2" xfId="27952" xr:uid="{00000000-0005-0000-0000-00002E030000}"/>
    <cellStyle name="Cálculo 10 2 7 2 3" xfId="11687" xr:uid="{00000000-0005-0000-0000-00002F030000}"/>
    <cellStyle name="Cálculo 10 2 7 2 3 2" xfId="26795" xr:uid="{00000000-0005-0000-0000-000030030000}"/>
    <cellStyle name="Cálculo 10 2 7 2 4" xfId="21641" xr:uid="{00000000-0005-0000-0000-000031030000}"/>
    <cellStyle name="Cálculo 10 2 7 3" xfId="10278" xr:uid="{00000000-0005-0000-0000-000032030000}"/>
    <cellStyle name="Cálculo 10 2 7 3 2" xfId="25386" xr:uid="{00000000-0005-0000-0000-000033030000}"/>
    <cellStyle name="Cálculo 10 2 7 4" xfId="15451" xr:uid="{00000000-0005-0000-0000-000034030000}"/>
    <cellStyle name="Cálculo 10 2 7 4 2" xfId="30559" xr:uid="{00000000-0005-0000-0000-000035030000}"/>
    <cellStyle name="Cálculo 10 2 7 5" xfId="19004" xr:uid="{00000000-0005-0000-0000-000036030000}"/>
    <cellStyle name="Cálculo 10 2 8" xfId="4260" xr:uid="{00000000-0005-0000-0000-000037030000}"/>
    <cellStyle name="Cálculo 10 2 8 2" xfId="6897" xr:uid="{00000000-0005-0000-0000-000038030000}"/>
    <cellStyle name="Cálculo 10 2 8 2 2" xfId="13208" xr:uid="{00000000-0005-0000-0000-000039030000}"/>
    <cellStyle name="Cálculo 10 2 8 2 2 2" xfId="28316" xr:uid="{00000000-0005-0000-0000-00003A030000}"/>
    <cellStyle name="Cálculo 10 2 8 2 3" xfId="16872" xr:uid="{00000000-0005-0000-0000-00003B030000}"/>
    <cellStyle name="Cálculo 10 2 8 2 3 2" xfId="31980" xr:uid="{00000000-0005-0000-0000-00003C030000}"/>
    <cellStyle name="Cálculo 10 2 8 2 4" xfId="22005" xr:uid="{00000000-0005-0000-0000-00003D030000}"/>
    <cellStyle name="Cálculo 10 2 8 3" xfId="10642" xr:uid="{00000000-0005-0000-0000-00003E030000}"/>
    <cellStyle name="Cálculo 10 2 8 3 2" xfId="25750" xr:uid="{00000000-0005-0000-0000-00003F030000}"/>
    <cellStyle name="Cálculo 10 2 8 4" xfId="15195" xr:uid="{00000000-0005-0000-0000-000040030000}"/>
    <cellStyle name="Cálculo 10 2 8 4 2" xfId="30303" xr:uid="{00000000-0005-0000-0000-000041030000}"/>
    <cellStyle name="Cálculo 10 2 8 5" xfId="19368" xr:uid="{00000000-0005-0000-0000-000042030000}"/>
    <cellStyle name="Cálculo 10 2 9" xfId="4461" xr:uid="{00000000-0005-0000-0000-000043030000}"/>
    <cellStyle name="Cálculo 10 2 9 2" xfId="10843" xr:uid="{00000000-0005-0000-0000-000044030000}"/>
    <cellStyle name="Cálculo 10 2 9 2 2" xfId="25951" xr:uid="{00000000-0005-0000-0000-000045030000}"/>
    <cellStyle name="Cálculo 10 2 9 3" xfId="14242" xr:uid="{00000000-0005-0000-0000-000046030000}"/>
    <cellStyle name="Cálculo 10 2 9 3 2" xfId="29350" xr:uid="{00000000-0005-0000-0000-000047030000}"/>
    <cellStyle name="Cálculo 10 2 9 4" xfId="19569" xr:uid="{00000000-0005-0000-0000-000048030000}"/>
    <cellStyle name="Cálculo 10 3" xfId="1807" xr:uid="{00000000-0005-0000-0000-000049030000}"/>
    <cellStyle name="Cálculo 10 3 10" xfId="15644" xr:uid="{00000000-0005-0000-0000-00004A030000}"/>
    <cellStyle name="Cálculo 10 3 10 2" xfId="30752" xr:uid="{00000000-0005-0000-0000-00004B030000}"/>
    <cellStyle name="Cálculo 10 3 11" xfId="7697" xr:uid="{00000000-0005-0000-0000-00004C030000}"/>
    <cellStyle name="Cálculo 10 3 11 2" xfId="22805" xr:uid="{00000000-0005-0000-0000-00004D030000}"/>
    <cellStyle name="Cálculo 10 3 12" xfId="17032" xr:uid="{00000000-0005-0000-0000-00004E030000}"/>
    <cellStyle name="Cálculo 10 3 2" xfId="2367" xr:uid="{00000000-0005-0000-0000-00004F030000}"/>
    <cellStyle name="Cálculo 10 3 2 2" xfId="5004" xr:uid="{00000000-0005-0000-0000-000050030000}"/>
    <cellStyle name="Cálculo 10 3 2 2 2" xfId="11368" xr:uid="{00000000-0005-0000-0000-000051030000}"/>
    <cellStyle name="Cálculo 10 3 2 2 2 2" xfId="26476" xr:uid="{00000000-0005-0000-0000-000052030000}"/>
    <cellStyle name="Cálculo 10 3 2 2 3" xfId="11819" xr:uid="{00000000-0005-0000-0000-000053030000}"/>
    <cellStyle name="Cálculo 10 3 2 2 3 2" xfId="26927" xr:uid="{00000000-0005-0000-0000-000054030000}"/>
    <cellStyle name="Cálculo 10 3 2 2 4" xfId="20112" xr:uid="{00000000-0005-0000-0000-000055030000}"/>
    <cellStyle name="Cálculo 10 3 2 3" xfId="8834" xr:uid="{00000000-0005-0000-0000-000056030000}"/>
    <cellStyle name="Cálculo 10 3 2 3 2" xfId="23942" xr:uid="{00000000-0005-0000-0000-000057030000}"/>
    <cellStyle name="Cálculo 10 3 2 4" xfId="7857" xr:uid="{00000000-0005-0000-0000-000058030000}"/>
    <cellStyle name="Cálculo 10 3 2 4 2" xfId="22965" xr:uid="{00000000-0005-0000-0000-000059030000}"/>
    <cellStyle name="Cálculo 10 3 2 5" xfId="7916" xr:uid="{00000000-0005-0000-0000-00005A030000}"/>
    <cellStyle name="Cálculo 10 3 2 5 2" xfId="23024" xr:uid="{00000000-0005-0000-0000-00005B030000}"/>
    <cellStyle name="Cálculo 10 3 2 6" xfId="17575" xr:uid="{00000000-0005-0000-0000-00005C030000}"/>
    <cellStyle name="Cálculo 10 3 3" xfId="2253" xr:uid="{00000000-0005-0000-0000-00005D030000}"/>
    <cellStyle name="Cálculo 10 3 3 2" xfId="4890" xr:uid="{00000000-0005-0000-0000-00005E030000}"/>
    <cellStyle name="Cálculo 10 3 3 2 2" xfId="15708" xr:uid="{00000000-0005-0000-0000-00005F030000}"/>
    <cellStyle name="Cálculo 10 3 3 2 2 2" xfId="30816" xr:uid="{00000000-0005-0000-0000-000060030000}"/>
    <cellStyle name="Cálculo 10 3 3 2 3" xfId="19998" xr:uid="{00000000-0005-0000-0000-000061030000}"/>
    <cellStyle name="Cálculo 10 3 3 3" xfId="13774" xr:uid="{00000000-0005-0000-0000-000062030000}"/>
    <cellStyle name="Cálculo 10 3 3 3 2" xfId="28882" xr:uid="{00000000-0005-0000-0000-000063030000}"/>
    <cellStyle name="Cálculo 10 3 3 4" xfId="17478" xr:uid="{00000000-0005-0000-0000-000064030000}"/>
    <cellStyle name="Cálculo 10 3 4" xfId="2645" xr:uid="{00000000-0005-0000-0000-000065030000}"/>
    <cellStyle name="Cálculo 10 3 4 2" xfId="5282" xr:uid="{00000000-0005-0000-0000-000066030000}"/>
    <cellStyle name="Cálculo 10 3 4 2 2" xfId="11646" xr:uid="{00000000-0005-0000-0000-000067030000}"/>
    <cellStyle name="Cálculo 10 3 4 2 2 2" xfId="26754" xr:uid="{00000000-0005-0000-0000-000068030000}"/>
    <cellStyle name="Cálculo 10 3 4 2 3" xfId="7135" xr:uid="{00000000-0005-0000-0000-000069030000}"/>
    <cellStyle name="Cálculo 10 3 4 2 3 2" xfId="22243" xr:uid="{00000000-0005-0000-0000-00006A030000}"/>
    <cellStyle name="Cálculo 10 3 4 2 4" xfId="20390" xr:uid="{00000000-0005-0000-0000-00006B030000}"/>
    <cellStyle name="Cálculo 10 3 4 3" xfId="9112" xr:uid="{00000000-0005-0000-0000-00006C030000}"/>
    <cellStyle name="Cálculo 10 3 4 3 2" xfId="24220" xr:uid="{00000000-0005-0000-0000-00006D030000}"/>
    <cellStyle name="Cálculo 10 3 4 4" xfId="7602" xr:uid="{00000000-0005-0000-0000-00006E030000}"/>
    <cellStyle name="Cálculo 10 3 4 4 2" xfId="22710" xr:uid="{00000000-0005-0000-0000-00006F030000}"/>
    <cellStyle name="Cálculo 10 3 4 5" xfId="17753" xr:uid="{00000000-0005-0000-0000-000070030000}"/>
    <cellStyle name="Cálculo 10 3 5" xfId="3227" xr:uid="{00000000-0005-0000-0000-000071030000}"/>
    <cellStyle name="Cálculo 10 3 5 2" xfId="5864" xr:uid="{00000000-0005-0000-0000-000072030000}"/>
    <cellStyle name="Cálculo 10 3 5 2 2" xfId="12175" xr:uid="{00000000-0005-0000-0000-000073030000}"/>
    <cellStyle name="Cálculo 10 3 5 2 2 2" xfId="27283" xr:uid="{00000000-0005-0000-0000-000074030000}"/>
    <cellStyle name="Cálculo 10 3 5 2 3" xfId="16516" xr:uid="{00000000-0005-0000-0000-000075030000}"/>
    <cellStyle name="Cálculo 10 3 5 2 3 2" xfId="31624" xr:uid="{00000000-0005-0000-0000-000076030000}"/>
    <cellStyle name="Cálculo 10 3 5 2 4" xfId="20972" xr:uid="{00000000-0005-0000-0000-000077030000}"/>
    <cellStyle name="Cálculo 10 3 5 3" xfId="9609" xr:uid="{00000000-0005-0000-0000-000078030000}"/>
    <cellStyle name="Cálculo 10 3 5 3 2" xfId="24717" xr:uid="{00000000-0005-0000-0000-000079030000}"/>
    <cellStyle name="Cálculo 10 3 5 4" xfId="14295" xr:uid="{00000000-0005-0000-0000-00007A030000}"/>
    <cellStyle name="Cálculo 10 3 5 4 2" xfId="29403" xr:uid="{00000000-0005-0000-0000-00007B030000}"/>
    <cellStyle name="Cálculo 10 3 5 5" xfId="18335" xr:uid="{00000000-0005-0000-0000-00007C030000}"/>
    <cellStyle name="Cálculo 10 3 6" xfId="2309" xr:uid="{00000000-0005-0000-0000-00007D030000}"/>
    <cellStyle name="Cálculo 10 3 6 2" xfId="4946" xr:uid="{00000000-0005-0000-0000-00007E030000}"/>
    <cellStyle name="Cálculo 10 3 6 2 2" xfId="11310" xr:uid="{00000000-0005-0000-0000-00007F030000}"/>
    <cellStyle name="Cálculo 10 3 6 2 2 2" xfId="26418" xr:uid="{00000000-0005-0000-0000-000080030000}"/>
    <cellStyle name="Cálculo 10 3 6 2 3" xfId="16511" xr:uid="{00000000-0005-0000-0000-000081030000}"/>
    <cellStyle name="Cálculo 10 3 6 2 3 2" xfId="31619" xr:uid="{00000000-0005-0000-0000-000082030000}"/>
    <cellStyle name="Cálculo 10 3 6 2 4" xfId="20054" xr:uid="{00000000-0005-0000-0000-000083030000}"/>
    <cellStyle name="Cálculo 10 3 6 3" xfId="8776" xr:uid="{00000000-0005-0000-0000-000084030000}"/>
    <cellStyle name="Cálculo 10 3 6 3 2" xfId="23884" xr:uid="{00000000-0005-0000-0000-000085030000}"/>
    <cellStyle name="Cálculo 10 3 6 4" xfId="8108" xr:uid="{00000000-0005-0000-0000-000086030000}"/>
    <cellStyle name="Cálculo 10 3 6 4 2" xfId="23216" xr:uid="{00000000-0005-0000-0000-000087030000}"/>
    <cellStyle name="Cálculo 10 3 6 5" xfId="17534" xr:uid="{00000000-0005-0000-0000-000088030000}"/>
    <cellStyle name="Cálculo 10 3 7" xfId="3879" xr:uid="{00000000-0005-0000-0000-000089030000}"/>
    <cellStyle name="Cálculo 10 3 7 2" xfId="6516" xr:uid="{00000000-0005-0000-0000-00008A030000}"/>
    <cellStyle name="Cálculo 10 3 7 2 2" xfId="12827" xr:uid="{00000000-0005-0000-0000-00008B030000}"/>
    <cellStyle name="Cálculo 10 3 7 2 2 2" xfId="27935" xr:uid="{00000000-0005-0000-0000-00008C030000}"/>
    <cellStyle name="Cálculo 10 3 7 2 3" xfId="16320" xr:uid="{00000000-0005-0000-0000-00008D030000}"/>
    <cellStyle name="Cálculo 10 3 7 2 3 2" xfId="31428" xr:uid="{00000000-0005-0000-0000-00008E030000}"/>
    <cellStyle name="Cálculo 10 3 7 2 4" xfId="21624" xr:uid="{00000000-0005-0000-0000-00008F030000}"/>
    <cellStyle name="Cálculo 10 3 7 3" xfId="10261" xr:uid="{00000000-0005-0000-0000-000090030000}"/>
    <cellStyle name="Cálculo 10 3 7 3 2" xfId="25369" xr:uid="{00000000-0005-0000-0000-000091030000}"/>
    <cellStyle name="Cálculo 10 3 7 4" xfId="14041" xr:uid="{00000000-0005-0000-0000-000092030000}"/>
    <cellStyle name="Cálculo 10 3 7 4 2" xfId="29149" xr:uid="{00000000-0005-0000-0000-000093030000}"/>
    <cellStyle name="Cálculo 10 3 7 5" xfId="18987" xr:uid="{00000000-0005-0000-0000-000094030000}"/>
    <cellStyle name="Cálculo 10 3 8" xfId="4444" xr:uid="{00000000-0005-0000-0000-000095030000}"/>
    <cellStyle name="Cálculo 10 3 8 2" xfId="10826" xr:uid="{00000000-0005-0000-0000-000096030000}"/>
    <cellStyle name="Cálculo 10 3 8 2 2" xfId="25934" xr:uid="{00000000-0005-0000-0000-000097030000}"/>
    <cellStyle name="Cálculo 10 3 8 3" xfId="13463" xr:uid="{00000000-0005-0000-0000-000098030000}"/>
    <cellStyle name="Cálculo 10 3 8 3 2" xfId="28571" xr:uid="{00000000-0005-0000-0000-000099030000}"/>
    <cellStyle name="Cálculo 10 3 8 4" xfId="19552" xr:uid="{00000000-0005-0000-0000-00009A030000}"/>
    <cellStyle name="Cálculo 10 3 9" xfId="8308" xr:uid="{00000000-0005-0000-0000-00009B030000}"/>
    <cellStyle name="Cálculo 10 3 9 2" xfId="23416" xr:uid="{00000000-0005-0000-0000-00009C030000}"/>
    <cellStyle name="Cálculo 10 4" xfId="2044" xr:uid="{00000000-0005-0000-0000-00009D030000}"/>
    <cellStyle name="Cálculo 10 4 10" xfId="15835" xr:uid="{00000000-0005-0000-0000-00009E030000}"/>
    <cellStyle name="Cálculo 10 4 10 2" xfId="30943" xr:uid="{00000000-0005-0000-0000-00009F030000}"/>
    <cellStyle name="Cálculo 10 4 11" xfId="15757" xr:uid="{00000000-0005-0000-0000-0000A0030000}"/>
    <cellStyle name="Cálculo 10 4 11 2" xfId="30865" xr:uid="{00000000-0005-0000-0000-0000A1030000}"/>
    <cellStyle name="Cálculo 10 4 12" xfId="17269" xr:uid="{00000000-0005-0000-0000-0000A2030000}"/>
    <cellStyle name="Cálculo 10 4 2" xfId="2551" xr:uid="{00000000-0005-0000-0000-0000A3030000}"/>
    <cellStyle name="Cálculo 10 4 2 2" xfId="5188" xr:uid="{00000000-0005-0000-0000-0000A4030000}"/>
    <cellStyle name="Cálculo 10 4 2 2 2" xfId="11552" xr:uid="{00000000-0005-0000-0000-0000A5030000}"/>
    <cellStyle name="Cálculo 10 4 2 2 2 2" xfId="26660" xr:uid="{00000000-0005-0000-0000-0000A6030000}"/>
    <cellStyle name="Cálculo 10 4 2 2 3" xfId="13916" xr:uid="{00000000-0005-0000-0000-0000A7030000}"/>
    <cellStyle name="Cálculo 10 4 2 2 3 2" xfId="29024" xr:uid="{00000000-0005-0000-0000-0000A8030000}"/>
    <cellStyle name="Cálculo 10 4 2 2 4" xfId="20296" xr:uid="{00000000-0005-0000-0000-0000A9030000}"/>
    <cellStyle name="Cálculo 10 4 2 3" xfId="9018" xr:uid="{00000000-0005-0000-0000-0000AA030000}"/>
    <cellStyle name="Cálculo 10 4 2 3 2" xfId="24126" xr:uid="{00000000-0005-0000-0000-0000AB030000}"/>
    <cellStyle name="Cálculo 10 4 2 4" xfId="8007" xr:uid="{00000000-0005-0000-0000-0000AC030000}"/>
    <cellStyle name="Cálculo 10 4 2 4 2" xfId="23115" xr:uid="{00000000-0005-0000-0000-0000AD030000}"/>
    <cellStyle name="Cálculo 10 4 2 5" xfId="7106" xr:uid="{00000000-0005-0000-0000-0000AE030000}"/>
    <cellStyle name="Cálculo 10 4 2 5 2" xfId="22214" xr:uid="{00000000-0005-0000-0000-0000AF030000}"/>
    <cellStyle name="Cálculo 10 4 2 6" xfId="17659" xr:uid="{00000000-0005-0000-0000-0000B0030000}"/>
    <cellStyle name="Cálculo 10 4 3" xfId="2804" xr:uid="{00000000-0005-0000-0000-0000B1030000}"/>
    <cellStyle name="Cálculo 10 4 3 2" xfId="5441" xr:uid="{00000000-0005-0000-0000-0000B2030000}"/>
    <cellStyle name="Cálculo 10 4 3 2 2" xfId="15387" xr:uid="{00000000-0005-0000-0000-0000B3030000}"/>
    <cellStyle name="Cálculo 10 4 3 2 2 2" xfId="30495" xr:uid="{00000000-0005-0000-0000-0000B4030000}"/>
    <cellStyle name="Cálculo 10 4 3 2 3" xfId="20549" xr:uid="{00000000-0005-0000-0000-0000B5030000}"/>
    <cellStyle name="Cálculo 10 4 3 3" xfId="14742" xr:uid="{00000000-0005-0000-0000-0000B6030000}"/>
    <cellStyle name="Cálculo 10 4 3 3 2" xfId="29850" xr:uid="{00000000-0005-0000-0000-0000B7030000}"/>
    <cellStyle name="Cálculo 10 4 3 4" xfId="17912" xr:uid="{00000000-0005-0000-0000-0000B8030000}"/>
    <cellStyle name="Cálculo 10 4 4" xfId="3107" xr:uid="{00000000-0005-0000-0000-0000B9030000}"/>
    <cellStyle name="Cálculo 10 4 4 2" xfId="5744" xr:uid="{00000000-0005-0000-0000-0000BA030000}"/>
    <cellStyle name="Cálculo 10 4 4 2 2" xfId="12055" xr:uid="{00000000-0005-0000-0000-0000BB030000}"/>
    <cellStyle name="Cálculo 10 4 4 2 2 2" xfId="27163" xr:uid="{00000000-0005-0000-0000-0000BC030000}"/>
    <cellStyle name="Cálculo 10 4 4 2 3" xfId="13527" xr:uid="{00000000-0005-0000-0000-0000BD030000}"/>
    <cellStyle name="Cálculo 10 4 4 2 3 2" xfId="28635" xr:uid="{00000000-0005-0000-0000-0000BE030000}"/>
    <cellStyle name="Cálculo 10 4 4 2 4" xfId="20852" xr:uid="{00000000-0005-0000-0000-0000BF030000}"/>
    <cellStyle name="Cálculo 10 4 4 3" xfId="9489" xr:uid="{00000000-0005-0000-0000-0000C0030000}"/>
    <cellStyle name="Cálculo 10 4 4 3 2" xfId="24597" xr:uid="{00000000-0005-0000-0000-0000C1030000}"/>
    <cellStyle name="Cálculo 10 4 4 4" xfId="8053" xr:uid="{00000000-0005-0000-0000-0000C2030000}"/>
    <cellStyle name="Cálculo 10 4 4 4 2" xfId="23161" xr:uid="{00000000-0005-0000-0000-0000C3030000}"/>
    <cellStyle name="Cálculo 10 4 4 5" xfId="18215" xr:uid="{00000000-0005-0000-0000-0000C4030000}"/>
    <cellStyle name="Cálculo 10 4 5" xfId="3433" xr:uid="{00000000-0005-0000-0000-0000C5030000}"/>
    <cellStyle name="Cálculo 10 4 5 2" xfId="6070" xr:uid="{00000000-0005-0000-0000-0000C6030000}"/>
    <cellStyle name="Cálculo 10 4 5 2 2" xfId="12381" xr:uid="{00000000-0005-0000-0000-0000C7030000}"/>
    <cellStyle name="Cálculo 10 4 5 2 2 2" xfId="27489" xr:uid="{00000000-0005-0000-0000-0000C8030000}"/>
    <cellStyle name="Cálculo 10 4 5 2 3" xfId="9154" xr:uid="{00000000-0005-0000-0000-0000C9030000}"/>
    <cellStyle name="Cálculo 10 4 5 2 3 2" xfId="24262" xr:uid="{00000000-0005-0000-0000-0000CA030000}"/>
    <cellStyle name="Cálculo 10 4 5 2 4" xfId="21178" xr:uid="{00000000-0005-0000-0000-0000CB030000}"/>
    <cellStyle name="Cálculo 10 4 5 3" xfId="9815" xr:uid="{00000000-0005-0000-0000-0000CC030000}"/>
    <cellStyle name="Cálculo 10 4 5 3 2" xfId="24923" xr:uid="{00000000-0005-0000-0000-0000CD030000}"/>
    <cellStyle name="Cálculo 10 4 5 4" xfId="15846" xr:uid="{00000000-0005-0000-0000-0000CE030000}"/>
    <cellStyle name="Cálculo 10 4 5 4 2" xfId="30954" xr:uid="{00000000-0005-0000-0000-0000CF030000}"/>
    <cellStyle name="Cálculo 10 4 5 5" xfId="18541" xr:uid="{00000000-0005-0000-0000-0000D0030000}"/>
    <cellStyle name="Cálculo 10 4 6" xfId="3739" xr:uid="{00000000-0005-0000-0000-0000D1030000}"/>
    <cellStyle name="Cálculo 10 4 6 2" xfId="6376" xr:uid="{00000000-0005-0000-0000-0000D2030000}"/>
    <cellStyle name="Cálculo 10 4 6 2 2" xfId="12687" xr:uid="{00000000-0005-0000-0000-0000D3030000}"/>
    <cellStyle name="Cálculo 10 4 6 2 2 2" xfId="27795" xr:uid="{00000000-0005-0000-0000-0000D4030000}"/>
    <cellStyle name="Cálculo 10 4 6 2 3" xfId="14574" xr:uid="{00000000-0005-0000-0000-0000D5030000}"/>
    <cellStyle name="Cálculo 10 4 6 2 3 2" xfId="29682" xr:uid="{00000000-0005-0000-0000-0000D6030000}"/>
    <cellStyle name="Cálculo 10 4 6 2 4" xfId="21484" xr:uid="{00000000-0005-0000-0000-0000D7030000}"/>
    <cellStyle name="Cálculo 10 4 6 3" xfId="10121" xr:uid="{00000000-0005-0000-0000-0000D8030000}"/>
    <cellStyle name="Cálculo 10 4 6 3 2" xfId="25229" xr:uid="{00000000-0005-0000-0000-0000D9030000}"/>
    <cellStyle name="Cálculo 10 4 6 4" xfId="14625" xr:uid="{00000000-0005-0000-0000-0000DA030000}"/>
    <cellStyle name="Cálculo 10 4 6 4 2" xfId="29733" xr:uid="{00000000-0005-0000-0000-0000DB030000}"/>
    <cellStyle name="Cálculo 10 4 6 5" xfId="18847" xr:uid="{00000000-0005-0000-0000-0000DC030000}"/>
    <cellStyle name="Cálculo 10 4 7" xfId="4116" xr:uid="{00000000-0005-0000-0000-0000DD030000}"/>
    <cellStyle name="Cálculo 10 4 7 2" xfId="6753" xr:uid="{00000000-0005-0000-0000-0000DE030000}"/>
    <cellStyle name="Cálculo 10 4 7 2 2" xfId="13064" xr:uid="{00000000-0005-0000-0000-0000DF030000}"/>
    <cellStyle name="Cálculo 10 4 7 2 2 2" xfId="28172" xr:uid="{00000000-0005-0000-0000-0000E0030000}"/>
    <cellStyle name="Cálculo 10 4 7 2 3" xfId="16738" xr:uid="{00000000-0005-0000-0000-0000E1030000}"/>
    <cellStyle name="Cálculo 10 4 7 2 3 2" xfId="31846" xr:uid="{00000000-0005-0000-0000-0000E2030000}"/>
    <cellStyle name="Cálculo 10 4 7 2 4" xfId="21861" xr:uid="{00000000-0005-0000-0000-0000E3030000}"/>
    <cellStyle name="Cálculo 10 4 7 3" xfId="10498" xr:uid="{00000000-0005-0000-0000-0000E4030000}"/>
    <cellStyle name="Cálculo 10 4 7 3 2" xfId="25606" xr:uid="{00000000-0005-0000-0000-0000E5030000}"/>
    <cellStyle name="Cálculo 10 4 7 4" xfId="7357" xr:uid="{00000000-0005-0000-0000-0000E6030000}"/>
    <cellStyle name="Cálculo 10 4 7 4 2" xfId="22465" xr:uid="{00000000-0005-0000-0000-0000E7030000}"/>
    <cellStyle name="Cálculo 10 4 7 5" xfId="19224" xr:uid="{00000000-0005-0000-0000-0000E8030000}"/>
    <cellStyle name="Cálculo 10 4 8" xfId="4681" xr:uid="{00000000-0005-0000-0000-0000E9030000}"/>
    <cellStyle name="Cálculo 10 4 8 2" xfId="11063" xr:uid="{00000000-0005-0000-0000-0000EA030000}"/>
    <cellStyle name="Cálculo 10 4 8 2 2" xfId="26171" xr:uid="{00000000-0005-0000-0000-0000EB030000}"/>
    <cellStyle name="Cálculo 10 4 8 3" xfId="14559" xr:uid="{00000000-0005-0000-0000-0000EC030000}"/>
    <cellStyle name="Cálculo 10 4 8 3 2" xfId="29667" xr:uid="{00000000-0005-0000-0000-0000ED030000}"/>
    <cellStyle name="Cálculo 10 4 8 4" xfId="19789" xr:uid="{00000000-0005-0000-0000-0000EE030000}"/>
    <cellStyle name="Cálculo 10 4 9" xfId="8542" xr:uid="{00000000-0005-0000-0000-0000EF030000}"/>
    <cellStyle name="Cálculo 10 4 9 2" xfId="23650" xr:uid="{00000000-0005-0000-0000-0000F0030000}"/>
    <cellStyle name="Cálculo 10 5" xfId="2077" xr:uid="{00000000-0005-0000-0000-0000F1030000}"/>
    <cellStyle name="Cálculo 10 5 10" xfId="14412" xr:uid="{00000000-0005-0000-0000-0000F2030000}"/>
    <cellStyle name="Cálculo 10 5 10 2" xfId="29520" xr:uid="{00000000-0005-0000-0000-0000F3030000}"/>
    <cellStyle name="Cálculo 10 5 11" xfId="17302" xr:uid="{00000000-0005-0000-0000-0000F4030000}"/>
    <cellStyle name="Cálculo 10 5 2" xfId="2837" xr:uid="{00000000-0005-0000-0000-0000F5030000}"/>
    <cellStyle name="Cálculo 10 5 2 2" xfId="5474" xr:uid="{00000000-0005-0000-0000-0000F6030000}"/>
    <cellStyle name="Cálculo 10 5 2 2 2" xfId="16362" xr:uid="{00000000-0005-0000-0000-0000F7030000}"/>
    <cellStyle name="Cálculo 10 5 2 2 2 2" xfId="31470" xr:uid="{00000000-0005-0000-0000-0000F8030000}"/>
    <cellStyle name="Cálculo 10 5 2 2 3" xfId="20582" xr:uid="{00000000-0005-0000-0000-0000F9030000}"/>
    <cellStyle name="Cálculo 10 5 2 3" xfId="8697" xr:uid="{00000000-0005-0000-0000-0000FA030000}"/>
    <cellStyle name="Cálculo 10 5 2 3 2" xfId="23805" xr:uid="{00000000-0005-0000-0000-0000FB030000}"/>
    <cellStyle name="Cálculo 10 5 2 4" xfId="17945" xr:uid="{00000000-0005-0000-0000-0000FC030000}"/>
    <cellStyle name="Cálculo 10 5 3" xfId="3140" xr:uid="{00000000-0005-0000-0000-0000FD030000}"/>
    <cellStyle name="Cálculo 10 5 3 2" xfId="5777" xr:uid="{00000000-0005-0000-0000-0000FE030000}"/>
    <cellStyle name="Cálculo 10 5 3 2 2" xfId="12088" xr:uid="{00000000-0005-0000-0000-0000FF030000}"/>
    <cellStyle name="Cálculo 10 5 3 2 2 2" xfId="27196" xr:uid="{00000000-0005-0000-0000-000000040000}"/>
    <cellStyle name="Cálculo 10 5 3 2 3" xfId="14723" xr:uid="{00000000-0005-0000-0000-000001040000}"/>
    <cellStyle name="Cálculo 10 5 3 2 3 2" xfId="29831" xr:uid="{00000000-0005-0000-0000-000002040000}"/>
    <cellStyle name="Cálculo 10 5 3 2 4" xfId="20885" xr:uid="{00000000-0005-0000-0000-000003040000}"/>
    <cellStyle name="Cálculo 10 5 3 3" xfId="9522" xr:uid="{00000000-0005-0000-0000-000004040000}"/>
    <cellStyle name="Cálculo 10 5 3 3 2" xfId="24630" xr:uid="{00000000-0005-0000-0000-000005040000}"/>
    <cellStyle name="Cálculo 10 5 3 4" xfId="14797" xr:uid="{00000000-0005-0000-0000-000006040000}"/>
    <cellStyle name="Cálculo 10 5 3 4 2" xfId="29905" xr:uid="{00000000-0005-0000-0000-000007040000}"/>
    <cellStyle name="Cálculo 10 5 3 5" xfId="18248" xr:uid="{00000000-0005-0000-0000-000008040000}"/>
    <cellStyle name="Cálculo 10 5 4" xfId="3466" xr:uid="{00000000-0005-0000-0000-000009040000}"/>
    <cellStyle name="Cálculo 10 5 4 2" xfId="6103" xr:uid="{00000000-0005-0000-0000-00000A040000}"/>
    <cellStyle name="Cálculo 10 5 4 2 2" xfId="12414" xr:uid="{00000000-0005-0000-0000-00000B040000}"/>
    <cellStyle name="Cálculo 10 5 4 2 2 2" xfId="27522" xr:uid="{00000000-0005-0000-0000-00000C040000}"/>
    <cellStyle name="Cálculo 10 5 4 2 3" xfId="13837" xr:uid="{00000000-0005-0000-0000-00000D040000}"/>
    <cellStyle name="Cálculo 10 5 4 2 3 2" xfId="28945" xr:uid="{00000000-0005-0000-0000-00000E040000}"/>
    <cellStyle name="Cálculo 10 5 4 2 4" xfId="21211" xr:uid="{00000000-0005-0000-0000-00000F040000}"/>
    <cellStyle name="Cálculo 10 5 4 3" xfId="9848" xr:uid="{00000000-0005-0000-0000-000010040000}"/>
    <cellStyle name="Cálculo 10 5 4 3 2" xfId="24956" xr:uid="{00000000-0005-0000-0000-000011040000}"/>
    <cellStyle name="Cálculo 10 5 4 4" xfId="9233" xr:uid="{00000000-0005-0000-0000-000012040000}"/>
    <cellStyle name="Cálculo 10 5 4 4 2" xfId="24341" xr:uid="{00000000-0005-0000-0000-000013040000}"/>
    <cellStyle name="Cálculo 10 5 4 5" xfId="18574" xr:uid="{00000000-0005-0000-0000-000014040000}"/>
    <cellStyle name="Cálculo 10 5 5" xfId="3772" xr:uid="{00000000-0005-0000-0000-000015040000}"/>
    <cellStyle name="Cálculo 10 5 5 2" xfId="6409" xr:uid="{00000000-0005-0000-0000-000016040000}"/>
    <cellStyle name="Cálculo 10 5 5 2 2" xfId="12720" xr:uid="{00000000-0005-0000-0000-000017040000}"/>
    <cellStyle name="Cálculo 10 5 5 2 2 2" xfId="27828" xr:uid="{00000000-0005-0000-0000-000018040000}"/>
    <cellStyle name="Cálculo 10 5 5 2 3" xfId="15178" xr:uid="{00000000-0005-0000-0000-000019040000}"/>
    <cellStyle name="Cálculo 10 5 5 2 3 2" xfId="30286" xr:uid="{00000000-0005-0000-0000-00001A040000}"/>
    <cellStyle name="Cálculo 10 5 5 2 4" xfId="21517" xr:uid="{00000000-0005-0000-0000-00001B040000}"/>
    <cellStyle name="Cálculo 10 5 5 3" xfId="10154" xr:uid="{00000000-0005-0000-0000-00001C040000}"/>
    <cellStyle name="Cálculo 10 5 5 3 2" xfId="25262" xr:uid="{00000000-0005-0000-0000-00001D040000}"/>
    <cellStyle name="Cálculo 10 5 5 4" xfId="7358" xr:uid="{00000000-0005-0000-0000-00001E040000}"/>
    <cellStyle name="Cálculo 10 5 5 4 2" xfId="22466" xr:uid="{00000000-0005-0000-0000-00001F040000}"/>
    <cellStyle name="Cálculo 10 5 5 5" xfId="18880" xr:uid="{00000000-0005-0000-0000-000020040000}"/>
    <cellStyle name="Cálculo 10 5 6" xfId="4149" xr:uid="{00000000-0005-0000-0000-000021040000}"/>
    <cellStyle name="Cálculo 10 5 6 2" xfId="6786" xr:uid="{00000000-0005-0000-0000-000022040000}"/>
    <cellStyle name="Cálculo 10 5 6 2 2" xfId="13097" xr:uid="{00000000-0005-0000-0000-000023040000}"/>
    <cellStyle name="Cálculo 10 5 6 2 2 2" xfId="28205" xr:uid="{00000000-0005-0000-0000-000024040000}"/>
    <cellStyle name="Cálculo 10 5 6 2 3" xfId="16771" xr:uid="{00000000-0005-0000-0000-000025040000}"/>
    <cellStyle name="Cálculo 10 5 6 2 3 2" xfId="31879" xr:uid="{00000000-0005-0000-0000-000026040000}"/>
    <cellStyle name="Cálculo 10 5 6 2 4" xfId="21894" xr:uid="{00000000-0005-0000-0000-000027040000}"/>
    <cellStyle name="Cálculo 10 5 6 3" xfId="10531" xr:uid="{00000000-0005-0000-0000-000028040000}"/>
    <cellStyle name="Cálculo 10 5 6 3 2" xfId="25639" xr:uid="{00000000-0005-0000-0000-000029040000}"/>
    <cellStyle name="Cálculo 10 5 6 4" xfId="14229" xr:uid="{00000000-0005-0000-0000-00002A040000}"/>
    <cellStyle name="Cálculo 10 5 6 4 2" xfId="29337" xr:uid="{00000000-0005-0000-0000-00002B040000}"/>
    <cellStyle name="Cálculo 10 5 6 5" xfId="19257" xr:uid="{00000000-0005-0000-0000-00002C040000}"/>
    <cellStyle name="Cálculo 10 5 7" xfId="4714" xr:uid="{00000000-0005-0000-0000-00002D040000}"/>
    <cellStyle name="Cálculo 10 5 7 2" xfId="11096" xr:uid="{00000000-0005-0000-0000-00002E040000}"/>
    <cellStyle name="Cálculo 10 5 7 2 2" xfId="26204" xr:uid="{00000000-0005-0000-0000-00002F040000}"/>
    <cellStyle name="Cálculo 10 5 7 3" xfId="7947" xr:uid="{00000000-0005-0000-0000-000030040000}"/>
    <cellStyle name="Cálculo 10 5 7 3 2" xfId="23055" xr:uid="{00000000-0005-0000-0000-000031040000}"/>
    <cellStyle name="Cálculo 10 5 7 4" xfId="19822" xr:uid="{00000000-0005-0000-0000-000032040000}"/>
    <cellStyle name="Cálculo 10 5 8" xfId="8575" xr:uid="{00000000-0005-0000-0000-000033040000}"/>
    <cellStyle name="Cálculo 10 5 8 2" xfId="23683" xr:uid="{00000000-0005-0000-0000-000034040000}"/>
    <cellStyle name="Cálculo 10 5 9" xfId="7750" xr:uid="{00000000-0005-0000-0000-000035040000}"/>
    <cellStyle name="Cálculo 10 5 9 2" xfId="22858" xr:uid="{00000000-0005-0000-0000-000036040000}"/>
    <cellStyle name="Cálculo 11" xfId="751" xr:uid="{00000000-0005-0000-0000-000037040000}"/>
    <cellStyle name="Cálculo 11 2" xfId="1825" xr:uid="{00000000-0005-0000-0000-000038040000}"/>
    <cellStyle name="Cálculo 11 2 10" xfId="8326" xr:uid="{00000000-0005-0000-0000-000039040000}"/>
    <cellStyle name="Cálculo 11 2 10 2" xfId="23434" xr:uid="{00000000-0005-0000-0000-00003A040000}"/>
    <cellStyle name="Cálculo 11 2 11" xfId="14260" xr:uid="{00000000-0005-0000-0000-00003B040000}"/>
    <cellStyle name="Cálculo 11 2 11 2" xfId="29368" xr:uid="{00000000-0005-0000-0000-00003C040000}"/>
    <cellStyle name="Cálculo 11 2 12" xfId="14024" xr:uid="{00000000-0005-0000-0000-00003D040000}"/>
    <cellStyle name="Cálculo 11 2 12 2" xfId="29132" xr:uid="{00000000-0005-0000-0000-00003E040000}"/>
    <cellStyle name="Cálculo 11 2 13" xfId="17050" xr:uid="{00000000-0005-0000-0000-00003F040000}"/>
    <cellStyle name="Cálculo 11 2 2" xfId="2385" xr:uid="{00000000-0005-0000-0000-000040040000}"/>
    <cellStyle name="Cálculo 11 2 2 2" xfId="5022" xr:uid="{00000000-0005-0000-0000-000041040000}"/>
    <cellStyle name="Cálculo 11 2 2 2 2" xfId="11386" xr:uid="{00000000-0005-0000-0000-000042040000}"/>
    <cellStyle name="Cálculo 11 2 2 2 2 2" xfId="26494" xr:uid="{00000000-0005-0000-0000-000043040000}"/>
    <cellStyle name="Cálculo 11 2 2 2 3" xfId="16015" xr:uid="{00000000-0005-0000-0000-000044040000}"/>
    <cellStyle name="Cálculo 11 2 2 2 3 2" xfId="31123" xr:uid="{00000000-0005-0000-0000-000045040000}"/>
    <cellStyle name="Cálculo 11 2 2 2 4" xfId="20130" xr:uid="{00000000-0005-0000-0000-000046040000}"/>
    <cellStyle name="Cálculo 11 2 2 3" xfId="8852" xr:uid="{00000000-0005-0000-0000-000047040000}"/>
    <cellStyle name="Cálculo 11 2 2 3 2" xfId="23960" xr:uid="{00000000-0005-0000-0000-000048040000}"/>
    <cellStyle name="Cálculo 11 2 3" xfId="2235" xr:uid="{00000000-0005-0000-0000-000049040000}"/>
    <cellStyle name="Cálculo 11 2 3 2" xfId="4872" xr:uid="{00000000-0005-0000-0000-00004A040000}"/>
    <cellStyle name="Cálculo 11 2 3 2 2" xfId="14048" xr:uid="{00000000-0005-0000-0000-00004B040000}"/>
    <cellStyle name="Cálculo 11 2 3 2 2 2" xfId="29156" xr:uid="{00000000-0005-0000-0000-00004C040000}"/>
    <cellStyle name="Cálculo 11 2 3 2 3" xfId="19980" xr:uid="{00000000-0005-0000-0000-00004D040000}"/>
    <cellStyle name="Cálculo 11 2 3 3" xfId="11783" xr:uid="{00000000-0005-0000-0000-00004E040000}"/>
    <cellStyle name="Cálculo 11 2 3 3 2" xfId="26891" xr:uid="{00000000-0005-0000-0000-00004F040000}"/>
    <cellStyle name="Cálculo 11 2 3 4" xfId="17460" xr:uid="{00000000-0005-0000-0000-000050040000}"/>
    <cellStyle name="Cálculo 11 2 4" xfId="2654" xr:uid="{00000000-0005-0000-0000-000051040000}"/>
    <cellStyle name="Cálculo 11 2 4 2" xfId="5291" xr:uid="{00000000-0005-0000-0000-000052040000}"/>
    <cellStyle name="Cálculo 11 2 4 2 2" xfId="11655" xr:uid="{00000000-0005-0000-0000-000053040000}"/>
    <cellStyle name="Cálculo 11 2 4 2 2 2" xfId="26763" xr:uid="{00000000-0005-0000-0000-000054040000}"/>
    <cellStyle name="Cálculo 11 2 4 2 3" xfId="14511" xr:uid="{00000000-0005-0000-0000-000055040000}"/>
    <cellStyle name="Cálculo 11 2 4 2 3 2" xfId="29619" xr:uid="{00000000-0005-0000-0000-000056040000}"/>
    <cellStyle name="Cálculo 11 2 4 2 4" xfId="20399" xr:uid="{00000000-0005-0000-0000-000057040000}"/>
    <cellStyle name="Cálculo 11 2 4 3" xfId="9121" xr:uid="{00000000-0005-0000-0000-000058040000}"/>
    <cellStyle name="Cálculo 11 2 4 3 2" xfId="24229" xr:uid="{00000000-0005-0000-0000-000059040000}"/>
    <cellStyle name="Cálculo 11 2 4 4" xfId="15521" xr:uid="{00000000-0005-0000-0000-00005A040000}"/>
    <cellStyle name="Cálculo 11 2 4 4 2" xfId="30629" xr:uid="{00000000-0005-0000-0000-00005B040000}"/>
    <cellStyle name="Cálculo 11 2 4 5" xfId="17762" xr:uid="{00000000-0005-0000-0000-00005C040000}"/>
    <cellStyle name="Cálculo 11 2 5" xfId="3245" xr:uid="{00000000-0005-0000-0000-00005D040000}"/>
    <cellStyle name="Cálculo 11 2 5 2" xfId="5882" xr:uid="{00000000-0005-0000-0000-00005E040000}"/>
    <cellStyle name="Cálculo 11 2 5 2 2" xfId="12193" xr:uid="{00000000-0005-0000-0000-00005F040000}"/>
    <cellStyle name="Cálculo 11 2 5 2 2 2" xfId="27301" xr:uid="{00000000-0005-0000-0000-000060040000}"/>
    <cellStyle name="Cálculo 11 2 5 2 3" xfId="14240" xr:uid="{00000000-0005-0000-0000-000061040000}"/>
    <cellStyle name="Cálculo 11 2 5 2 3 2" xfId="29348" xr:uid="{00000000-0005-0000-0000-000062040000}"/>
    <cellStyle name="Cálculo 11 2 5 2 4" xfId="20990" xr:uid="{00000000-0005-0000-0000-000063040000}"/>
    <cellStyle name="Cálculo 11 2 5 3" xfId="9627" xr:uid="{00000000-0005-0000-0000-000064040000}"/>
    <cellStyle name="Cálculo 11 2 5 3 2" xfId="24735" xr:uid="{00000000-0005-0000-0000-000065040000}"/>
    <cellStyle name="Cálculo 11 2 5 4" xfId="16329" xr:uid="{00000000-0005-0000-0000-000066040000}"/>
    <cellStyle name="Cálculo 11 2 5 4 2" xfId="31437" xr:uid="{00000000-0005-0000-0000-000067040000}"/>
    <cellStyle name="Cálculo 11 2 5 5" xfId="18353" xr:uid="{00000000-0005-0000-0000-000068040000}"/>
    <cellStyle name="Cálculo 11 2 6" xfId="3551" xr:uid="{00000000-0005-0000-0000-000069040000}"/>
    <cellStyle name="Cálculo 11 2 6 2" xfId="6188" xr:uid="{00000000-0005-0000-0000-00006A040000}"/>
    <cellStyle name="Cálculo 11 2 6 2 2" xfId="12499" xr:uid="{00000000-0005-0000-0000-00006B040000}"/>
    <cellStyle name="Cálculo 11 2 6 2 2 2" xfId="27607" xr:uid="{00000000-0005-0000-0000-00006C040000}"/>
    <cellStyle name="Cálculo 11 2 6 2 3" xfId="13968" xr:uid="{00000000-0005-0000-0000-00006D040000}"/>
    <cellStyle name="Cálculo 11 2 6 2 3 2" xfId="29076" xr:uid="{00000000-0005-0000-0000-00006E040000}"/>
    <cellStyle name="Cálculo 11 2 6 2 4" xfId="21296" xr:uid="{00000000-0005-0000-0000-00006F040000}"/>
    <cellStyle name="Cálculo 11 2 6 3" xfId="9933" xr:uid="{00000000-0005-0000-0000-000070040000}"/>
    <cellStyle name="Cálculo 11 2 6 3 2" xfId="25041" xr:uid="{00000000-0005-0000-0000-000071040000}"/>
    <cellStyle name="Cálculo 11 2 6 4" xfId="16202" xr:uid="{00000000-0005-0000-0000-000072040000}"/>
    <cellStyle name="Cálculo 11 2 6 4 2" xfId="31310" xr:uid="{00000000-0005-0000-0000-000073040000}"/>
    <cellStyle name="Cálculo 11 2 6 5" xfId="18659" xr:uid="{00000000-0005-0000-0000-000074040000}"/>
    <cellStyle name="Cálculo 11 2 7" xfId="3897" xr:uid="{00000000-0005-0000-0000-000075040000}"/>
    <cellStyle name="Cálculo 11 2 7 2" xfId="6534" xr:uid="{00000000-0005-0000-0000-000076040000}"/>
    <cellStyle name="Cálculo 11 2 7 2 2" xfId="12845" xr:uid="{00000000-0005-0000-0000-000077040000}"/>
    <cellStyle name="Cálculo 11 2 7 2 2 2" xfId="27953" xr:uid="{00000000-0005-0000-0000-000078040000}"/>
    <cellStyle name="Cálculo 11 2 7 2 3" xfId="13831" xr:uid="{00000000-0005-0000-0000-000079040000}"/>
    <cellStyle name="Cálculo 11 2 7 2 3 2" xfId="28939" xr:uid="{00000000-0005-0000-0000-00007A040000}"/>
    <cellStyle name="Cálculo 11 2 7 2 4" xfId="21642" xr:uid="{00000000-0005-0000-0000-00007B040000}"/>
    <cellStyle name="Cálculo 11 2 7 3" xfId="10279" xr:uid="{00000000-0005-0000-0000-00007C040000}"/>
    <cellStyle name="Cálculo 11 2 7 3 2" xfId="25387" xr:uid="{00000000-0005-0000-0000-00007D040000}"/>
    <cellStyle name="Cálculo 11 2 7 4" xfId="7182" xr:uid="{00000000-0005-0000-0000-00007E040000}"/>
    <cellStyle name="Cálculo 11 2 7 4 2" xfId="22290" xr:uid="{00000000-0005-0000-0000-00007F040000}"/>
    <cellStyle name="Cálculo 11 2 7 5" xfId="19005" xr:uid="{00000000-0005-0000-0000-000080040000}"/>
    <cellStyle name="Cálculo 11 2 8" xfId="4261" xr:uid="{00000000-0005-0000-0000-000081040000}"/>
    <cellStyle name="Cálculo 11 2 8 2" xfId="6898" xr:uid="{00000000-0005-0000-0000-000082040000}"/>
    <cellStyle name="Cálculo 11 2 8 2 2" xfId="13209" xr:uid="{00000000-0005-0000-0000-000083040000}"/>
    <cellStyle name="Cálculo 11 2 8 2 2 2" xfId="28317" xr:uid="{00000000-0005-0000-0000-000084040000}"/>
    <cellStyle name="Cálculo 11 2 8 2 3" xfId="16873" xr:uid="{00000000-0005-0000-0000-000085040000}"/>
    <cellStyle name="Cálculo 11 2 8 2 3 2" xfId="31981" xr:uid="{00000000-0005-0000-0000-000086040000}"/>
    <cellStyle name="Cálculo 11 2 8 2 4" xfId="22006" xr:uid="{00000000-0005-0000-0000-000087040000}"/>
    <cellStyle name="Cálculo 11 2 8 3" xfId="10643" xr:uid="{00000000-0005-0000-0000-000088040000}"/>
    <cellStyle name="Cálculo 11 2 8 3 2" xfId="25751" xr:uid="{00000000-0005-0000-0000-000089040000}"/>
    <cellStyle name="Cálculo 11 2 8 4" xfId="15304" xr:uid="{00000000-0005-0000-0000-00008A040000}"/>
    <cellStyle name="Cálculo 11 2 8 4 2" xfId="30412" xr:uid="{00000000-0005-0000-0000-00008B040000}"/>
    <cellStyle name="Cálculo 11 2 8 5" xfId="19369" xr:uid="{00000000-0005-0000-0000-00008C040000}"/>
    <cellStyle name="Cálculo 11 2 9" xfId="4462" xr:uid="{00000000-0005-0000-0000-00008D040000}"/>
    <cellStyle name="Cálculo 11 2 9 2" xfId="10844" xr:uid="{00000000-0005-0000-0000-00008E040000}"/>
    <cellStyle name="Cálculo 11 2 9 2 2" xfId="25952" xr:uid="{00000000-0005-0000-0000-00008F040000}"/>
    <cellStyle name="Cálculo 11 2 9 3" xfId="8193" xr:uid="{00000000-0005-0000-0000-000090040000}"/>
    <cellStyle name="Cálculo 11 2 9 3 2" xfId="23301" xr:uid="{00000000-0005-0000-0000-000091040000}"/>
    <cellStyle name="Cálculo 11 2 9 4" xfId="19570" xr:uid="{00000000-0005-0000-0000-000092040000}"/>
    <cellStyle name="Cálculo 11 3" xfId="1808" xr:uid="{00000000-0005-0000-0000-000093040000}"/>
    <cellStyle name="Cálculo 11 3 10" xfId="16412" xr:uid="{00000000-0005-0000-0000-000094040000}"/>
    <cellStyle name="Cálculo 11 3 10 2" xfId="31520" xr:uid="{00000000-0005-0000-0000-000095040000}"/>
    <cellStyle name="Cálculo 11 3 11" xfId="7564" xr:uid="{00000000-0005-0000-0000-000096040000}"/>
    <cellStyle name="Cálculo 11 3 11 2" xfId="22672" xr:uid="{00000000-0005-0000-0000-000097040000}"/>
    <cellStyle name="Cálculo 11 3 12" xfId="17033" xr:uid="{00000000-0005-0000-0000-000098040000}"/>
    <cellStyle name="Cálculo 11 3 2" xfId="2368" xr:uid="{00000000-0005-0000-0000-000099040000}"/>
    <cellStyle name="Cálculo 11 3 2 2" xfId="5005" xr:uid="{00000000-0005-0000-0000-00009A040000}"/>
    <cellStyle name="Cálculo 11 3 2 2 2" xfId="11369" xr:uid="{00000000-0005-0000-0000-00009B040000}"/>
    <cellStyle name="Cálculo 11 3 2 2 2 2" xfId="26477" xr:uid="{00000000-0005-0000-0000-00009C040000}"/>
    <cellStyle name="Cálculo 11 3 2 2 3" xfId="14371" xr:uid="{00000000-0005-0000-0000-00009D040000}"/>
    <cellStyle name="Cálculo 11 3 2 2 3 2" xfId="29479" xr:uid="{00000000-0005-0000-0000-00009E040000}"/>
    <cellStyle name="Cálculo 11 3 2 2 4" xfId="20113" xr:uid="{00000000-0005-0000-0000-00009F040000}"/>
    <cellStyle name="Cálculo 11 3 2 3" xfId="8835" xr:uid="{00000000-0005-0000-0000-0000A0040000}"/>
    <cellStyle name="Cálculo 11 3 2 3 2" xfId="23943" xr:uid="{00000000-0005-0000-0000-0000A1040000}"/>
    <cellStyle name="Cálculo 11 3 2 4" xfId="7652" xr:uid="{00000000-0005-0000-0000-0000A2040000}"/>
    <cellStyle name="Cálculo 11 3 2 4 2" xfId="22760" xr:uid="{00000000-0005-0000-0000-0000A3040000}"/>
    <cellStyle name="Cálculo 11 3 2 5" xfId="13838" xr:uid="{00000000-0005-0000-0000-0000A4040000}"/>
    <cellStyle name="Cálculo 11 3 2 5 2" xfId="28946" xr:uid="{00000000-0005-0000-0000-0000A5040000}"/>
    <cellStyle name="Cálculo 11 3 2 6" xfId="17576" xr:uid="{00000000-0005-0000-0000-0000A6040000}"/>
    <cellStyle name="Cálculo 11 3 3" xfId="2252" xr:uid="{00000000-0005-0000-0000-0000A7040000}"/>
    <cellStyle name="Cálculo 11 3 3 2" xfId="4889" xr:uid="{00000000-0005-0000-0000-0000A8040000}"/>
    <cellStyle name="Cálculo 11 3 3 2 2" xfId="14244" xr:uid="{00000000-0005-0000-0000-0000A9040000}"/>
    <cellStyle name="Cálculo 11 3 3 2 2 2" xfId="29352" xr:uid="{00000000-0005-0000-0000-0000AA040000}"/>
    <cellStyle name="Cálculo 11 3 3 2 3" xfId="19997" xr:uid="{00000000-0005-0000-0000-0000AB040000}"/>
    <cellStyle name="Cálculo 11 3 3 3" xfId="13369" xr:uid="{00000000-0005-0000-0000-0000AC040000}"/>
    <cellStyle name="Cálculo 11 3 3 3 2" xfId="28477" xr:uid="{00000000-0005-0000-0000-0000AD040000}"/>
    <cellStyle name="Cálculo 11 3 3 4" xfId="17477" xr:uid="{00000000-0005-0000-0000-0000AE040000}"/>
    <cellStyle name="Cálculo 11 3 4" xfId="2339" xr:uid="{00000000-0005-0000-0000-0000AF040000}"/>
    <cellStyle name="Cálculo 11 3 4 2" xfId="4976" xr:uid="{00000000-0005-0000-0000-0000B0040000}"/>
    <cellStyle name="Cálculo 11 3 4 2 2" xfId="11340" xr:uid="{00000000-0005-0000-0000-0000B1040000}"/>
    <cellStyle name="Cálculo 11 3 4 2 2 2" xfId="26448" xr:uid="{00000000-0005-0000-0000-0000B2040000}"/>
    <cellStyle name="Cálculo 11 3 4 2 3" xfId="13718" xr:uid="{00000000-0005-0000-0000-0000B3040000}"/>
    <cellStyle name="Cálculo 11 3 4 2 3 2" xfId="28826" xr:uid="{00000000-0005-0000-0000-0000B4040000}"/>
    <cellStyle name="Cálculo 11 3 4 2 4" xfId="20084" xr:uid="{00000000-0005-0000-0000-0000B5040000}"/>
    <cellStyle name="Cálculo 11 3 4 3" xfId="8806" xr:uid="{00000000-0005-0000-0000-0000B6040000}"/>
    <cellStyle name="Cálculo 11 3 4 3 2" xfId="23914" xr:uid="{00000000-0005-0000-0000-0000B7040000}"/>
    <cellStyle name="Cálculo 11 3 4 4" xfId="15776" xr:uid="{00000000-0005-0000-0000-0000B8040000}"/>
    <cellStyle name="Cálculo 11 3 4 4 2" xfId="30884" xr:uid="{00000000-0005-0000-0000-0000B9040000}"/>
    <cellStyle name="Cálculo 11 3 4 5" xfId="17564" xr:uid="{00000000-0005-0000-0000-0000BA040000}"/>
    <cellStyle name="Cálculo 11 3 5" xfId="3228" xr:uid="{00000000-0005-0000-0000-0000BB040000}"/>
    <cellStyle name="Cálculo 11 3 5 2" xfId="5865" xr:uid="{00000000-0005-0000-0000-0000BC040000}"/>
    <cellStyle name="Cálculo 11 3 5 2 2" xfId="12176" xr:uid="{00000000-0005-0000-0000-0000BD040000}"/>
    <cellStyle name="Cálculo 11 3 5 2 2 2" xfId="27284" xr:uid="{00000000-0005-0000-0000-0000BE040000}"/>
    <cellStyle name="Cálculo 11 3 5 2 3" xfId="11685" xr:uid="{00000000-0005-0000-0000-0000BF040000}"/>
    <cellStyle name="Cálculo 11 3 5 2 3 2" xfId="26793" xr:uid="{00000000-0005-0000-0000-0000C0040000}"/>
    <cellStyle name="Cálculo 11 3 5 2 4" xfId="20973" xr:uid="{00000000-0005-0000-0000-0000C1040000}"/>
    <cellStyle name="Cálculo 11 3 5 3" xfId="9610" xr:uid="{00000000-0005-0000-0000-0000C2040000}"/>
    <cellStyle name="Cálculo 11 3 5 3 2" xfId="24718" xr:uid="{00000000-0005-0000-0000-0000C3040000}"/>
    <cellStyle name="Cálculo 11 3 5 4" xfId="15535" xr:uid="{00000000-0005-0000-0000-0000C4040000}"/>
    <cellStyle name="Cálculo 11 3 5 4 2" xfId="30643" xr:uid="{00000000-0005-0000-0000-0000C5040000}"/>
    <cellStyle name="Cálculo 11 3 5 5" xfId="18336" xr:uid="{00000000-0005-0000-0000-0000C6040000}"/>
    <cellStyle name="Cálculo 11 3 6" xfId="2310" xr:uid="{00000000-0005-0000-0000-0000C7040000}"/>
    <cellStyle name="Cálculo 11 3 6 2" xfId="4947" xr:uid="{00000000-0005-0000-0000-0000C8040000}"/>
    <cellStyle name="Cálculo 11 3 6 2 2" xfId="11311" xr:uid="{00000000-0005-0000-0000-0000C9040000}"/>
    <cellStyle name="Cálculo 11 3 6 2 2 2" xfId="26419" xr:uid="{00000000-0005-0000-0000-0000CA040000}"/>
    <cellStyle name="Cálculo 11 3 6 2 3" xfId="14552" xr:uid="{00000000-0005-0000-0000-0000CB040000}"/>
    <cellStyle name="Cálculo 11 3 6 2 3 2" xfId="29660" xr:uid="{00000000-0005-0000-0000-0000CC040000}"/>
    <cellStyle name="Cálculo 11 3 6 2 4" xfId="20055" xr:uid="{00000000-0005-0000-0000-0000CD040000}"/>
    <cellStyle name="Cálculo 11 3 6 3" xfId="8777" xr:uid="{00000000-0005-0000-0000-0000CE040000}"/>
    <cellStyle name="Cálculo 11 3 6 3 2" xfId="23885" xr:uid="{00000000-0005-0000-0000-0000CF040000}"/>
    <cellStyle name="Cálculo 11 3 6 4" xfId="13989" xr:uid="{00000000-0005-0000-0000-0000D0040000}"/>
    <cellStyle name="Cálculo 11 3 6 4 2" xfId="29097" xr:uid="{00000000-0005-0000-0000-0000D1040000}"/>
    <cellStyle name="Cálculo 11 3 6 5" xfId="17535" xr:uid="{00000000-0005-0000-0000-0000D2040000}"/>
    <cellStyle name="Cálculo 11 3 7" xfId="3880" xr:uid="{00000000-0005-0000-0000-0000D3040000}"/>
    <cellStyle name="Cálculo 11 3 7 2" xfId="6517" xr:uid="{00000000-0005-0000-0000-0000D4040000}"/>
    <cellStyle name="Cálculo 11 3 7 2 2" xfId="12828" xr:uid="{00000000-0005-0000-0000-0000D5040000}"/>
    <cellStyle name="Cálculo 11 3 7 2 2 2" xfId="27936" xr:uid="{00000000-0005-0000-0000-0000D6040000}"/>
    <cellStyle name="Cálculo 11 3 7 2 3" xfId="15144" xr:uid="{00000000-0005-0000-0000-0000D7040000}"/>
    <cellStyle name="Cálculo 11 3 7 2 3 2" xfId="30252" xr:uid="{00000000-0005-0000-0000-0000D8040000}"/>
    <cellStyle name="Cálculo 11 3 7 2 4" xfId="21625" xr:uid="{00000000-0005-0000-0000-0000D9040000}"/>
    <cellStyle name="Cálculo 11 3 7 3" xfId="10262" xr:uid="{00000000-0005-0000-0000-0000DA040000}"/>
    <cellStyle name="Cálculo 11 3 7 3 2" xfId="25370" xr:uid="{00000000-0005-0000-0000-0000DB040000}"/>
    <cellStyle name="Cálculo 11 3 7 4" xfId="16441" xr:uid="{00000000-0005-0000-0000-0000DC040000}"/>
    <cellStyle name="Cálculo 11 3 7 4 2" xfId="31549" xr:uid="{00000000-0005-0000-0000-0000DD040000}"/>
    <cellStyle name="Cálculo 11 3 7 5" xfId="18988" xr:uid="{00000000-0005-0000-0000-0000DE040000}"/>
    <cellStyle name="Cálculo 11 3 8" xfId="4445" xr:uid="{00000000-0005-0000-0000-0000DF040000}"/>
    <cellStyle name="Cálculo 11 3 8 2" xfId="10827" xr:uid="{00000000-0005-0000-0000-0000E0040000}"/>
    <cellStyle name="Cálculo 11 3 8 2 2" xfId="25935" xr:uid="{00000000-0005-0000-0000-0000E1040000}"/>
    <cellStyle name="Cálculo 11 3 8 3" xfId="14858" xr:uid="{00000000-0005-0000-0000-0000E2040000}"/>
    <cellStyle name="Cálculo 11 3 8 3 2" xfId="29966" xr:uid="{00000000-0005-0000-0000-0000E3040000}"/>
    <cellStyle name="Cálculo 11 3 8 4" xfId="19553" xr:uid="{00000000-0005-0000-0000-0000E4040000}"/>
    <cellStyle name="Cálculo 11 3 9" xfId="8309" xr:uid="{00000000-0005-0000-0000-0000E5040000}"/>
    <cellStyle name="Cálculo 11 3 9 2" xfId="23417" xr:uid="{00000000-0005-0000-0000-0000E6040000}"/>
    <cellStyle name="Cálculo 11 4" xfId="2045" xr:uid="{00000000-0005-0000-0000-0000E7040000}"/>
    <cellStyle name="Cálculo 11 4 10" xfId="15019" xr:uid="{00000000-0005-0000-0000-0000E8040000}"/>
    <cellStyle name="Cálculo 11 4 10 2" xfId="30127" xr:uid="{00000000-0005-0000-0000-0000E9040000}"/>
    <cellStyle name="Cálculo 11 4 11" xfId="15525" xr:uid="{00000000-0005-0000-0000-0000EA040000}"/>
    <cellStyle name="Cálculo 11 4 11 2" xfId="30633" xr:uid="{00000000-0005-0000-0000-0000EB040000}"/>
    <cellStyle name="Cálculo 11 4 12" xfId="17270" xr:uid="{00000000-0005-0000-0000-0000EC040000}"/>
    <cellStyle name="Cálculo 11 4 2" xfId="2552" xr:uid="{00000000-0005-0000-0000-0000ED040000}"/>
    <cellStyle name="Cálculo 11 4 2 2" xfId="5189" xr:uid="{00000000-0005-0000-0000-0000EE040000}"/>
    <cellStyle name="Cálculo 11 4 2 2 2" xfId="11553" xr:uid="{00000000-0005-0000-0000-0000EF040000}"/>
    <cellStyle name="Cálculo 11 4 2 2 2 2" xfId="26661" xr:uid="{00000000-0005-0000-0000-0000F0040000}"/>
    <cellStyle name="Cálculo 11 4 2 2 3" xfId="11785" xr:uid="{00000000-0005-0000-0000-0000F1040000}"/>
    <cellStyle name="Cálculo 11 4 2 2 3 2" xfId="26893" xr:uid="{00000000-0005-0000-0000-0000F2040000}"/>
    <cellStyle name="Cálculo 11 4 2 2 4" xfId="20297" xr:uid="{00000000-0005-0000-0000-0000F3040000}"/>
    <cellStyle name="Cálculo 11 4 2 3" xfId="9019" xr:uid="{00000000-0005-0000-0000-0000F4040000}"/>
    <cellStyle name="Cálculo 11 4 2 3 2" xfId="24127" xr:uid="{00000000-0005-0000-0000-0000F5040000}"/>
    <cellStyle name="Cálculo 11 4 2 4" xfId="11775" xr:uid="{00000000-0005-0000-0000-0000F6040000}"/>
    <cellStyle name="Cálculo 11 4 2 4 2" xfId="26883" xr:uid="{00000000-0005-0000-0000-0000F7040000}"/>
    <cellStyle name="Cálculo 11 4 2 5" xfId="7687" xr:uid="{00000000-0005-0000-0000-0000F8040000}"/>
    <cellStyle name="Cálculo 11 4 2 5 2" xfId="22795" xr:uid="{00000000-0005-0000-0000-0000F9040000}"/>
    <cellStyle name="Cálculo 11 4 2 6" xfId="17660" xr:uid="{00000000-0005-0000-0000-0000FA040000}"/>
    <cellStyle name="Cálculo 11 4 3" xfId="2805" xr:uid="{00000000-0005-0000-0000-0000FB040000}"/>
    <cellStyle name="Cálculo 11 4 3 2" xfId="5442" xr:uid="{00000000-0005-0000-0000-0000FC040000}"/>
    <cellStyle name="Cálculo 11 4 3 2 2" xfId="7258" xr:uid="{00000000-0005-0000-0000-0000FD040000}"/>
    <cellStyle name="Cálculo 11 4 3 2 2 2" xfId="22366" xr:uid="{00000000-0005-0000-0000-0000FE040000}"/>
    <cellStyle name="Cálculo 11 4 3 2 3" xfId="20550" xr:uid="{00000000-0005-0000-0000-0000FF040000}"/>
    <cellStyle name="Cálculo 11 4 3 3" xfId="13475" xr:uid="{00000000-0005-0000-0000-000000050000}"/>
    <cellStyle name="Cálculo 11 4 3 3 2" xfId="28583" xr:uid="{00000000-0005-0000-0000-000001050000}"/>
    <cellStyle name="Cálculo 11 4 3 4" xfId="17913" xr:uid="{00000000-0005-0000-0000-000002050000}"/>
    <cellStyle name="Cálculo 11 4 4" xfId="3108" xr:uid="{00000000-0005-0000-0000-000003050000}"/>
    <cellStyle name="Cálculo 11 4 4 2" xfId="5745" xr:uid="{00000000-0005-0000-0000-000004050000}"/>
    <cellStyle name="Cálculo 11 4 4 2 2" xfId="12056" xr:uid="{00000000-0005-0000-0000-000005050000}"/>
    <cellStyle name="Cálculo 11 4 4 2 2 2" xfId="27164" xr:uid="{00000000-0005-0000-0000-000006050000}"/>
    <cellStyle name="Cálculo 11 4 4 2 3" xfId="16538" xr:uid="{00000000-0005-0000-0000-000007050000}"/>
    <cellStyle name="Cálculo 11 4 4 2 3 2" xfId="31646" xr:uid="{00000000-0005-0000-0000-000008050000}"/>
    <cellStyle name="Cálculo 11 4 4 2 4" xfId="20853" xr:uid="{00000000-0005-0000-0000-000009050000}"/>
    <cellStyle name="Cálculo 11 4 4 3" xfId="9490" xr:uid="{00000000-0005-0000-0000-00000A050000}"/>
    <cellStyle name="Cálculo 11 4 4 3 2" xfId="24598" xr:uid="{00000000-0005-0000-0000-00000B050000}"/>
    <cellStyle name="Cálculo 11 4 4 4" xfId="7158" xr:uid="{00000000-0005-0000-0000-00000C050000}"/>
    <cellStyle name="Cálculo 11 4 4 4 2" xfId="22266" xr:uid="{00000000-0005-0000-0000-00000D050000}"/>
    <cellStyle name="Cálculo 11 4 4 5" xfId="18216" xr:uid="{00000000-0005-0000-0000-00000E050000}"/>
    <cellStyle name="Cálculo 11 4 5" xfId="3434" xr:uid="{00000000-0005-0000-0000-00000F050000}"/>
    <cellStyle name="Cálculo 11 4 5 2" xfId="6071" xr:uid="{00000000-0005-0000-0000-000010050000}"/>
    <cellStyle name="Cálculo 11 4 5 2 2" xfId="12382" xr:uid="{00000000-0005-0000-0000-000011050000}"/>
    <cellStyle name="Cálculo 11 4 5 2 2 2" xfId="27490" xr:uid="{00000000-0005-0000-0000-000012050000}"/>
    <cellStyle name="Cálculo 11 4 5 2 3" xfId="8097" xr:uid="{00000000-0005-0000-0000-000013050000}"/>
    <cellStyle name="Cálculo 11 4 5 2 3 2" xfId="23205" xr:uid="{00000000-0005-0000-0000-000014050000}"/>
    <cellStyle name="Cálculo 11 4 5 2 4" xfId="21179" xr:uid="{00000000-0005-0000-0000-000015050000}"/>
    <cellStyle name="Cálculo 11 4 5 3" xfId="9816" xr:uid="{00000000-0005-0000-0000-000016050000}"/>
    <cellStyle name="Cálculo 11 4 5 3 2" xfId="24924" xr:uid="{00000000-0005-0000-0000-000017050000}"/>
    <cellStyle name="Cálculo 11 4 5 4" xfId="7351" xr:uid="{00000000-0005-0000-0000-000018050000}"/>
    <cellStyle name="Cálculo 11 4 5 4 2" xfId="22459" xr:uid="{00000000-0005-0000-0000-000019050000}"/>
    <cellStyle name="Cálculo 11 4 5 5" xfId="18542" xr:uid="{00000000-0005-0000-0000-00001A050000}"/>
    <cellStyle name="Cálculo 11 4 6" xfId="3740" xr:uid="{00000000-0005-0000-0000-00001B050000}"/>
    <cellStyle name="Cálculo 11 4 6 2" xfId="6377" xr:uid="{00000000-0005-0000-0000-00001C050000}"/>
    <cellStyle name="Cálculo 11 4 6 2 2" xfId="12688" xr:uid="{00000000-0005-0000-0000-00001D050000}"/>
    <cellStyle name="Cálculo 11 4 6 2 2 2" xfId="27796" xr:uid="{00000000-0005-0000-0000-00001E050000}"/>
    <cellStyle name="Cálculo 11 4 6 2 3" xfId="7665" xr:uid="{00000000-0005-0000-0000-00001F050000}"/>
    <cellStyle name="Cálculo 11 4 6 2 3 2" xfId="22773" xr:uid="{00000000-0005-0000-0000-000020050000}"/>
    <cellStyle name="Cálculo 11 4 6 2 4" xfId="21485" xr:uid="{00000000-0005-0000-0000-000021050000}"/>
    <cellStyle name="Cálculo 11 4 6 3" xfId="10122" xr:uid="{00000000-0005-0000-0000-000022050000}"/>
    <cellStyle name="Cálculo 11 4 6 3 2" xfId="25230" xr:uid="{00000000-0005-0000-0000-000023050000}"/>
    <cellStyle name="Cálculo 11 4 6 4" xfId="14710" xr:uid="{00000000-0005-0000-0000-000024050000}"/>
    <cellStyle name="Cálculo 11 4 6 4 2" xfId="29818" xr:uid="{00000000-0005-0000-0000-000025050000}"/>
    <cellStyle name="Cálculo 11 4 6 5" xfId="18848" xr:uid="{00000000-0005-0000-0000-000026050000}"/>
    <cellStyle name="Cálculo 11 4 7" xfId="4117" xr:uid="{00000000-0005-0000-0000-000027050000}"/>
    <cellStyle name="Cálculo 11 4 7 2" xfId="6754" xr:uid="{00000000-0005-0000-0000-000028050000}"/>
    <cellStyle name="Cálculo 11 4 7 2 2" xfId="13065" xr:uid="{00000000-0005-0000-0000-000029050000}"/>
    <cellStyle name="Cálculo 11 4 7 2 2 2" xfId="28173" xr:uid="{00000000-0005-0000-0000-00002A050000}"/>
    <cellStyle name="Cálculo 11 4 7 2 3" xfId="16739" xr:uid="{00000000-0005-0000-0000-00002B050000}"/>
    <cellStyle name="Cálculo 11 4 7 2 3 2" xfId="31847" xr:uid="{00000000-0005-0000-0000-00002C050000}"/>
    <cellStyle name="Cálculo 11 4 7 2 4" xfId="21862" xr:uid="{00000000-0005-0000-0000-00002D050000}"/>
    <cellStyle name="Cálculo 11 4 7 3" xfId="10499" xr:uid="{00000000-0005-0000-0000-00002E050000}"/>
    <cellStyle name="Cálculo 11 4 7 3 2" xfId="25607" xr:uid="{00000000-0005-0000-0000-00002F050000}"/>
    <cellStyle name="Cálculo 11 4 7 4" xfId="15706" xr:uid="{00000000-0005-0000-0000-000030050000}"/>
    <cellStyle name="Cálculo 11 4 7 4 2" xfId="30814" xr:uid="{00000000-0005-0000-0000-000031050000}"/>
    <cellStyle name="Cálculo 11 4 7 5" xfId="19225" xr:uid="{00000000-0005-0000-0000-000032050000}"/>
    <cellStyle name="Cálculo 11 4 8" xfId="4682" xr:uid="{00000000-0005-0000-0000-000033050000}"/>
    <cellStyle name="Cálculo 11 4 8 2" xfId="11064" xr:uid="{00000000-0005-0000-0000-000034050000}"/>
    <cellStyle name="Cálculo 11 4 8 2 2" xfId="26172" xr:uid="{00000000-0005-0000-0000-000035050000}"/>
    <cellStyle name="Cálculo 11 4 8 3" xfId="11668" xr:uid="{00000000-0005-0000-0000-000036050000}"/>
    <cellStyle name="Cálculo 11 4 8 3 2" xfId="26776" xr:uid="{00000000-0005-0000-0000-000037050000}"/>
    <cellStyle name="Cálculo 11 4 8 4" xfId="19790" xr:uid="{00000000-0005-0000-0000-000038050000}"/>
    <cellStyle name="Cálculo 11 4 9" xfId="8543" xr:uid="{00000000-0005-0000-0000-000039050000}"/>
    <cellStyle name="Cálculo 11 4 9 2" xfId="23651" xr:uid="{00000000-0005-0000-0000-00003A050000}"/>
    <cellStyle name="Cálculo 11 5" xfId="2076" xr:uid="{00000000-0005-0000-0000-00003B050000}"/>
    <cellStyle name="Cálculo 11 5 10" xfId="7205" xr:uid="{00000000-0005-0000-0000-00003C050000}"/>
    <cellStyle name="Cálculo 11 5 10 2" xfId="22313" xr:uid="{00000000-0005-0000-0000-00003D050000}"/>
    <cellStyle name="Cálculo 11 5 11" xfId="17301" xr:uid="{00000000-0005-0000-0000-00003E050000}"/>
    <cellStyle name="Cálculo 11 5 2" xfId="2836" xr:uid="{00000000-0005-0000-0000-00003F050000}"/>
    <cellStyle name="Cálculo 11 5 2 2" xfId="5473" xr:uid="{00000000-0005-0000-0000-000040050000}"/>
    <cellStyle name="Cálculo 11 5 2 2 2" xfId="15203" xr:uid="{00000000-0005-0000-0000-000041050000}"/>
    <cellStyle name="Cálculo 11 5 2 2 2 2" xfId="30311" xr:uid="{00000000-0005-0000-0000-000042050000}"/>
    <cellStyle name="Cálculo 11 5 2 2 3" xfId="20581" xr:uid="{00000000-0005-0000-0000-000043050000}"/>
    <cellStyle name="Cálculo 11 5 2 3" xfId="15106" xr:uid="{00000000-0005-0000-0000-000044050000}"/>
    <cellStyle name="Cálculo 11 5 2 3 2" xfId="30214" xr:uid="{00000000-0005-0000-0000-000045050000}"/>
    <cellStyle name="Cálculo 11 5 2 4" xfId="17944" xr:uid="{00000000-0005-0000-0000-000046050000}"/>
    <cellStyle name="Cálculo 11 5 3" xfId="3139" xr:uid="{00000000-0005-0000-0000-000047050000}"/>
    <cellStyle name="Cálculo 11 5 3 2" xfId="5776" xr:uid="{00000000-0005-0000-0000-000048050000}"/>
    <cellStyle name="Cálculo 11 5 3 2 2" xfId="12087" xr:uid="{00000000-0005-0000-0000-000049050000}"/>
    <cellStyle name="Cálculo 11 5 3 2 2 2" xfId="27195" xr:uid="{00000000-0005-0000-0000-00004A050000}"/>
    <cellStyle name="Cálculo 11 5 3 2 3" xfId="16466" xr:uid="{00000000-0005-0000-0000-00004B050000}"/>
    <cellStyle name="Cálculo 11 5 3 2 3 2" xfId="31574" xr:uid="{00000000-0005-0000-0000-00004C050000}"/>
    <cellStyle name="Cálculo 11 5 3 2 4" xfId="20884" xr:uid="{00000000-0005-0000-0000-00004D050000}"/>
    <cellStyle name="Cálculo 11 5 3 3" xfId="9521" xr:uid="{00000000-0005-0000-0000-00004E050000}"/>
    <cellStyle name="Cálculo 11 5 3 3 2" xfId="24629" xr:uid="{00000000-0005-0000-0000-00004F050000}"/>
    <cellStyle name="Cálculo 11 5 3 4" xfId="14743" xr:uid="{00000000-0005-0000-0000-000050050000}"/>
    <cellStyle name="Cálculo 11 5 3 4 2" xfId="29851" xr:uid="{00000000-0005-0000-0000-000051050000}"/>
    <cellStyle name="Cálculo 11 5 3 5" xfId="18247" xr:uid="{00000000-0005-0000-0000-000052050000}"/>
    <cellStyle name="Cálculo 11 5 4" xfId="3465" xr:uid="{00000000-0005-0000-0000-000053050000}"/>
    <cellStyle name="Cálculo 11 5 4 2" xfId="6102" xr:uid="{00000000-0005-0000-0000-000054050000}"/>
    <cellStyle name="Cálculo 11 5 4 2 2" xfId="12413" xr:uid="{00000000-0005-0000-0000-000055050000}"/>
    <cellStyle name="Cálculo 11 5 4 2 2 2" xfId="27521" xr:uid="{00000000-0005-0000-0000-000056050000}"/>
    <cellStyle name="Cálculo 11 5 4 2 3" xfId="14492" xr:uid="{00000000-0005-0000-0000-000057050000}"/>
    <cellStyle name="Cálculo 11 5 4 2 3 2" xfId="29600" xr:uid="{00000000-0005-0000-0000-000058050000}"/>
    <cellStyle name="Cálculo 11 5 4 2 4" xfId="21210" xr:uid="{00000000-0005-0000-0000-000059050000}"/>
    <cellStyle name="Cálculo 11 5 4 3" xfId="9847" xr:uid="{00000000-0005-0000-0000-00005A050000}"/>
    <cellStyle name="Cálculo 11 5 4 3 2" xfId="24955" xr:uid="{00000000-0005-0000-0000-00005B050000}"/>
    <cellStyle name="Cálculo 11 5 4 4" xfId="7107" xr:uid="{00000000-0005-0000-0000-00005C050000}"/>
    <cellStyle name="Cálculo 11 5 4 4 2" xfId="22215" xr:uid="{00000000-0005-0000-0000-00005D050000}"/>
    <cellStyle name="Cálculo 11 5 4 5" xfId="18573" xr:uid="{00000000-0005-0000-0000-00005E050000}"/>
    <cellStyle name="Cálculo 11 5 5" xfId="3771" xr:uid="{00000000-0005-0000-0000-00005F050000}"/>
    <cellStyle name="Cálculo 11 5 5 2" xfId="6408" xr:uid="{00000000-0005-0000-0000-000060050000}"/>
    <cellStyle name="Cálculo 11 5 5 2 2" xfId="12719" xr:uid="{00000000-0005-0000-0000-000061050000}"/>
    <cellStyle name="Cálculo 11 5 5 2 2 2" xfId="27827" xr:uid="{00000000-0005-0000-0000-000062050000}"/>
    <cellStyle name="Cálculo 11 5 5 2 3" xfId="13589" xr:uid="{00000000-0005-0000-0000-000063050000}"/>
    <cellStyle name="Cálculo 11 5 5 2 3 2" xfId="28697" xr:uid="{00000000-0005-0000-0000-000064050000}"/>
    <cellStyle name="Cálculo 11 5 5 2 4" xfId="21516" xr:uid="{00000000-0005-0000-0000-000065050000}"/>
    <cellStyle name="Cálculo 11 5 5 3" xfId="10153" xr:uid="{00000000-0005-0000-0000-000066050000}"/>
    <cellStyle name="Cálculo 11 5 5 3 2" xfId="25261" xr:uid="{00000000-0005-0000-0000-000067050000}"/>
    <cellStyle name="Cálculo 11 5 5 4" xfId="13707" xr:uid="{00000000-0005-0000-0000-000068050000}"/>
    <cellStyle name="Cálculo 11 5 5 4 2" xfId="28815" xr:uid="{00000000-0005-0000-0000-000069050000}"/>
    <cellStyle name="Cálculo 11 5 5 5" xfId="18879" xr:uid="{00000000-0005-0000-0000-00006A050000}"/>
    <cellStyle name="Cálculo 11 5 6" xfId="4148" xr:uid="{00000000-0005-0000-0000-00006B050000}"/>
    <cellStyle name="Cálculo 11 5 6 2" xfId="6785" xr:uid="{00000000-0005-0000-0000-00006C050000}"/>
    <cellStyle name="Cálculo 11 5 6 2 2" xfId="13096" xr:uid="{00000000-0005-0000-0000-00006D050000}"/>
    <cellStyle name="Cálculo 11 5 6 2 2 2" xfId="28204" xr:uid="{00000000-0005-0000-0000-00006E050000}"/>
    <cellStyle name="Cálculo 11 5 6 2 3" xfId="16770" xr:uid="{00000000-0005-0000-0000-00006F050000}"/>
    <cellStyle name="Cálculo 11 5 6 2 3 2" xfId="31878" xr:uid="{00000000-0005-0000-0000-000070050000}"/>
    <cellStyle name="Cálculo 11 5 6 2 4" xfId="21893" xr:uid="{00000000-0005-0000-0000-000071050000}"/>
    <cellStyle name="Cálculo 11 5 6 3" xfId="10530" xr:uid="{00000000-0005-0000-0000-000072050000}"/>
    <cellStyle name="Cálculo 11 5 6 3 2" xfId="25638" xr:uid="{00000000-0005-0000-0000-000073050000}"/>
    <cellStyle name="Cálculo 11 5 6 4" xfId="8231" xr:uid="{00000000-0005-0000-0000-000074050000}"/>
    <cellStyle name="Cálculo 11 5 6 4 2" xfId="23339" xr:uid="{00000000-0005-0000-0000-000075050000}"/>
    <cellStyle name="Cálculo 11 5 6 5" xfId="19256" xr:uid="{00000000-0005-0000-0000-000076050000}"/>
    <cellStyle name="Cálculo 11 5 7" xfId="4713" xr:uid="{00000000-0005-0000-0000-000077050000}"/>
    <cellStyle name="Cálculo 11 5 7 2" xfId="11095" xr:uid="{00000000-0005-0000-0000-000078050000}"/>
    <cellStyle name="Cálculo 11 5 7 2 2" xfId="26203" xr:uid="{00000000-0005-0000-0000-000079050000}"/>
    <cellStyle name="Cálculo 11 5 7 3" xfId="15211" xr:uid="{00000000-0005-0000-0000-00007A050000}"/>
    <cellStyle name="Cálculo 11 5 7 3 2" xfId="30319" xr:uid="{00000000-0005-0000-0000-00007B050000}"/>
    <cellStyle name="Cálculo 11 5 7 4" xfId="19821" xr:uid="{00000000-0005-0000-0000-00007C050000}"/>
    <cellStyle name="Cálculo 11 5 8" xfId="8574" xr:uid="{00000000-0005-0000-0000-00007D050000}"/>
    <cellStyle name="Cálculo 11 5 8 2" xfId="23682" xr:uid="{00000000-0005-0000-0000-00007E050000}"/>
    <cellStyle name="Cálculo 11 5 9" xfId="15642" xr:uid="{00000000-0005-0000-0000-00007F050000}"/>
    <cellStyle name="Cálculo 11 5 9 2" xfId="30750" xr:uid="{00000000-0005-0000-0000-000080050000}"/>
    <cellStyle name="Cálculo 12" xfId="752" xr:uid="{00000000-0005-0000-0000-000081050000}"/>
    <cellStyle name="Cálculo 12 2" xfId="1826" xr:uid="{00000000-0005-0000-0000-000082050000}"/>
    <cellStyle name="Cálculo 12 2 10" xfId="8327" xr:uid="{00000000-0005-0000-0000-000083050000}"/>
    <cellStyle name="Cálculo 12 2 10 2" xfId="23435" xr:uid="{00000000-0005-0000-0000-000084050000}"/>
    <cellStyle name="Cálculo 12 2 11" xfId="8050" xr:uid="{00000000-0005-0000-0000-000085050000}"/>
    <cellStyle name="Cálculo 12 2 11 2" xfId="23158" xr:uid="{00000000-0005-0000-0000-000086050000}"/>
    <cellStyle name="Cálculo 12 2 12" xfId="13480" xr:uid="{00000000-0005-0000-0000-000087050000}"/>
    <cellStyle name="Cálculo 12 2 12 2" xfId="28588" xr:uid="{00000000-0005-0000-0000-000088050000}"/>
    <cellStyle name="Cálculo 12 2 13" xfId="17051" xr:uid="{00000000-0005-0000-0000-000089050000}"/>
    <cellStyle name="Cálculo 12 2 2" xfId="2386" xr:uid="{00000000-0005-0000-0000-00008A050000}"/>
    <cellStyle name="Cálculo 12 2 2 2" xfId="5023" xr:uid="{00000000-0005-0000-0000-00008B050000}"/>
    <cellStyle name="Cálculo 12 2 2 2 2" xfId="11387" xr:uid="{00000000-0005-0000-0000-00008C050000}"/>
    <cellStyle name="Cálculo 12 2 2 2 2 2" xfId="26495" xr:uid="{00000000-0005-0000-0000-00008D050000}"/>
    <cellStyle name="Cálculo 12 2 2 2 3" xfId="15137" xr:uid="{00000000-0005-0000-0000-00008E050000}"/>
    <cellStyle name="Cálculo 12 2 2 2 3 2" xfId="30245" xr:uid="{00000000-0005-0000-0000-00008F050000}"/>
    <cellStyle name="Cálculo 12 2 2 2 4" xfId="20131" xr:uid="{00000000-0005-0000-0000-000090050000}"/>
    <cellStyle name="Cálculo 12 2 2 3" xfId="8853" xr:uid="{00000000-0005-0000-0000-000091050000}"/>
    <cellStyle name="Cálculo 12 2 2 3 2" xfId="23961" xr:uid="{00000000-0005-0000-0000-000092050000}"/>
    <cellStyle name="Cálculo 12 2 3" xfId="2234" xr:uid="{00000000-0005-0000-0000-000093050000}"/>
    <cellStyle name="Cálculo 12 2 3 2" xfId="4871" xr:uid="{00000000-0005-0000-0000-000094050000}"/>
    <cellStyle name="Cálculo 12 2 3 2 2" xfId="14202" xr:uid="{00000000-0005-0000-0000-000095050000}"/>
    <cellStyle name="Cálculo 12 2 3 2 2 2" xfId="29310" xr:uid="{00000000-0005-0000-0000-000096050000}"/>
    <cellStyle name="Cálculo 12 2 3 2 3" xfId="19979" xr:uid="{00000000-0005-0000-0000-000097050000}"/>
    <cellStyle name="Cálculo 12 2 3 3" xfId="15152" xr:uid="{00000000-0005-0000-0000-000098050000}"/>
    <cellStyle name="Cálculo 12 2 3 3 2" xfId="30260" xr:uid="{00000000-0005-0000-0000-000099050000}"/>
    <cellStyle name="Cálculo 12 2 3 4" xfId="17459" xr:uid="{00000000-0005-0000-0000-00009A050000}"/>
    <cellStyle name="Cálculo 12 2 4" xfId="2348" xr:uid="{00000000-0005-0000-0000-00009B050000}"/>
    <cellStyle name="Cálculo 12 2 4 2" xfId="4985" xr:uid="{00000000-0005-0000-0000-00009C050000}"/>
    <cellStyle name="Cálculo 12 2 4 2 2" xfId="11349" xr:uid="{00000000-0005-0000-0000-00009D050000}"/>
    <cellStyle name="Cálculo 12 2 4 2 2 2" xfId="26457" xr:uid="{00000000-0005-0000-0000-00009E050000}"/>
    <cellStyle name="Cálculo 12 2 4 2 3" xfId="15068" xr:uid="{00000000-0005-0000-0000-00009F050000}"/>
    <cellStyle name="Cálculo 12 2 4 2 3 2" xfId="30176" xr:uid="{00000000-0005-0000-0000-0000A0050000}"/>
    <cellStyle name="Cálculo 12 2 4 2 4" xfId="20093" xr:uid="{00000000-0005-0000-0000-0000A1050000}"/>
    <cellStyle name="Cálculo 12 2 4 3" xfId="8815" xr:uid="{00000000-0005-0000-0000-0000A2050000}"/>
    <cellStyle name="Cálculo 12 2 4 3 2" xfId="23923" xr:uid="{00000000-0005-0000-0000-0000A3050000}"/>
    <cellStyle name="Cálculo 12 2 4 4" xfId="14932" xr:uid="{00000000-0005-0000-0000-0000A4050000}"/>
    <cellStyle name="Cálculo 12 2 4 4 2" xfId="30040" xr:uid="{00000000-0005-0000-0000-0000A5050000}"/>
    <cellStyle name="Cálculo 12 2 4 5" xfId="17573" xr:uid="{00000000-0005-0000-0000-0000A6050000}"/>
    <cellStyle name="Cálculo 12 2 5" xfId="3246" xr:uid="{00000000-0005-0000-0000-0000A7050000}"/>
    <cellStyle name="Cálculo 12 2 5 2" xfId="5883" xr:uid="{00000000-0005-0000-0000-0000A8050000}"/>
    <cellStyle name="Cálculo 12 2 5 2 2" xfId="12194" xr:uid="{00000000-0005-0000-0000-0000A9050000}"/>
    <cellStyle name="Cálculo 12 2 5 2 2 2" xfId="27302" xr:uid="{00000000-0005-0000-0000-0000AA050000}"/>
    <cellStyle name="Cálculo 12 2 5 2 3" xfId="7172" xr:uid="{00000000-0005-0000-0000-0000AB050000}"/>
    <cellStyle name="Cálculo 12 2 5 2 3 2" xfId="22280" xr:uid="{00000000-0005-0000-0000-0000AC050000}"/>
    <cellStyle name="Cálculo 12 2 5 2 4" xfId="20991" xr:uid="{00000000-0005-0000-0000-0000AD050000}"/>
    <cellStyle name="Cálculo 12 2 5 3" xfId="9628" xr:uid="{00000000-0005-0000-0000-0000AE050000}"/>
    <cellStyle name="Cálculo 12 2 5 3 2" xfId="24736" xr:uid="{00000000-0005-0000-0000-0000AF050000}"/>
    <cellStyle name="Cálculo 12 2 5 4" xfId="7983" xr:uid="{00000000-0005-0000-0000-0000B0050000}"/>
    <cellStyle name="Cálculo 12 2 5 4 2" xfId="23091" xr:uid="{00000000-0005-0000-0000-0000B1050000}"/>
    <cellStyle name="Cálculo 12 2 5 5" xfId="18354" xr:uid="{00000000-0005-0000-0000-0000B2050000}"/>
    <cellStyle name="Cálculo 12 2 6" xfId="3552" xr:uid="{00000000-0005-0000-0000-0000B3050000}"/>
    <cellStyle name="Cálculo 12 2 6 2" xfId="6189" xr:uid="{00000000-0005-0000-0000-0000B4050000}"/>
    <cellStyle name="Cálculo 12 2 6 2 2" xfId="12500" xr:uid="{00000000-0005-0000-0000-0000B5050000}"/>
    <cellStyle name="Cálculo 12 2 6 2 2 2" xfId="27608" xr:uid="{00000000-0005-0000-0000-0000B6050000}"/>
    <cellStyle name="Cálculo 12 2 6 2 3" xfId="7993" xr:uid="{00000000-0005-0000-0000-0000B7050000}"/>
    <cellStyle name="Cálculo 12 2 6 2 3 2" xfId="23101" xr:uid="{00000000-0005-0000-0000-0000B8050000}"/>
    <cellStyle name="Cálculo 12 2 6 2 4" xfId="21297" xr:uid="{00000000-0005-0000-0000-0000B9050000}"/>
    <cellStyle name="Cálculo 12 2 6 3" xfId="9934" xr:uid="{00000000-0005-0000-0000-0000BA050000}"/>
    <cellStyle name="Cálculo 12 2 6 3 2" xfId="25042" xr:uid="{00000000-0005-0000-0000-0000BB050000}"/>
    <cellStyle name="Cálculo 12 2 6 4" xfId="7174" xr:uid="{00000000-0005-0000-0000-0000BC050000}"/>
    <cellStyle name="Cálculo 12 2 6 4 2" xfId="22282" xr:uid="{00000000-0005-0000-0000-0000BD050000}"/>
    <cellStyle name="Cálculo 12 2 6 5" xfId="18660" xr:uid="{00000000-0005-0000-0000-0000BE050000}"/>
    <cellStyle name="Cálculo 12 2 7" xfId="3898" xr:uid="{00000000-0005-0000-0000-0000BF050000}"/>
    <cellStyle name="Cálculo 12 2 7 2" xfId="6535" xr:uid="{00000000-0005-0000-0000-0000C0050000}"/>
    <cellStyle name="Cálculo 12 2 7 2 2" xfId="12846" xr:uid="{00000000-0005-0000-0000-0000C1050000}"/>
    <cellStyle name="Cálculo 12 2 7 2 2 2" xfId="27954" xr:uid="{00000000-0005-0000-0000-0000C2050000}"/>
    <cellStyle name="Cálculo 12 2 7 2 3" xfId="8232" xr:uid="{00000000-0005-0000-0000-0000C3050000}"/>
    <cellStyle name="Cálculo 12 2 7 2 3 2" xfId="23340" xr:uid="{00000000-0005-0000-0000-0000C4050000}"/>
    <cellStyle name="Cálculo 12 2 7 2 4" xfId="21643" xr:uid="{00000000-0005-0000-0000-0000C5050000}"/>
    <cellStyle name="Cálculo 12 2 7 3" xfId="10280" xr:uid="{00000000-0005-0000-0000-0000C6050000}"/>
    <cellStyle name="Cálculo 12 2 7 3 2" xfId="25388" xr:uid="{00000000-0005-0000-0000-0000C7050000}"/>
    <cellStyle name="Cálculo 12 2 7 4" xfId="8469" xr:uid="{00000000-0005-0000-0000-0000C8050000}"/>
    <cellStyle name="Cálculo 12 2 7 4 2" xfId="23577" xr:uid="{00000000-0005-0000-0000-0000C9050000}"/>
    <cellStyle name="Cálculo 12 2 7 5" xfId="19006" xr:uid="{00000000-0005-0000-0000-0000CA050000}"/>
    <cellStyle name="Cálculo 12 2 8" xfId="4262" xr:uid="{00000000-0005-0000-0000-0000CB050000}"/>
    <cellStyle name="Cálculo 12 2 8 2" xfId="6899" xr:uid="{00000000-0005-0000-0000-0000CC050000}"/>
    <cellStyle name="Cálculo 12 2 8 2 2" xfId="13210" xr:uid="{00000000-0005-0000-0000-0000CD050000}"/>
    <cellStyle name="Cálculo 12 2 8 2 2 2" xfId="28318" xr:uid="{00000000-0005-0000-0000-0000CE050000}"/>
    <cellStyle name="Cálculo 12 2 8 2 3" xfId="16874" xr:uid="{00000000-0005-0000-0000-0000CF050000}"/>
    <cellStyle name="Cálculo 12 2 8 2 3 2" xfId="31982" xr:uid="{00000000-0005-0000-0000-0000D0050000}"/>
    <cellStyle name="Cálculo 12 2 8 2 4" xfId="22007" xr:uid="{00000000-0005-0000-0000-0000D1050000}"/>
    <cellStyle name="Cálculo 12 2 8 3" xfId="10644" xr:uid="{00000000-0005-0000-0000-0000D2050000}"/>
    <cellStyle name="Cálculo 12 2 8 3 2" xfId="25752" xr:uid="{00000000-0005-0000-0000-0000D3050000}"/>
    <cellStyle name="Cálculo 12 2 8 4" xfId="15659" xr:uid="{00000000-0005-0000-0000-0000D4050000}"/>
    <cellStyle name="Cálculo 12 2 8 4 2" xfId="30767" xr:uid="{00000000-0005-0000-0000-0000D5050000}"/>
    <cellStyle name="Cálculo 12 2 8 5" xfId="19370" xr:uid="{00000000-0005-0000-0000-0000D6050000}"/>
    <cellStyle name="Cálculo 12 2 9" xfId="4463" xr:uid="{00000000-0005-0000-0000-0000D7050000}"/>
    <cellStyle name="Cálculo 12 2 9 2" xfId="10845" xr:uid="{00000000-0005-0000-0000-0000D8050000}"/>
    <cellStyle name="Cálculo 12 2 9 2 2" xfId="25953" xr:uid="{00000000-0005-0000-0000-0000D9050000}"/>
    <cellStyle name="Cálculo 12 2 9 3" xfId="14522" xr:uid="{00000000-0005-0000-0000-0000DA050000}"/>
    <cellStyle name="Cálculo 12 2 9 3 2" xfId="29630" xr:uid="{00000000-0005-0000-0000-0000DB050000}"/>
    <cellStyle name="Cálculo 12 2 9 4" xfId="19571" xr:uid="{00000000-0005-0000-0000-0000DC050000}"/>
    <cellStyle name="Cálculo 12 3" xfId="1809" xr:uid="{00000000-0005-0000-0000-0000DD050000}"/>
    <cellStyle name="Cálculo 12 3 10" xfId="14381" xr:uid="{00000000-0005-0000-0000-0000DE050000}"/>
    <cellStyle name="Cálculo 12 3 10 2" xfId="29489" xr:uid="{00000000-0005-0000-0000-0000DF050000}"/>
    <cellStyle name="Cálculo 12 3 11" xfId="13478" xr:uid="{00000000-0005-0000-0000-0000E0050000}"/>
    <cellStyle name="Cálculo 12 3 11 2" xfId="28586" xr:uid="{00000000-0005-0000-0000-0000E1050000}"/>
    <cellStyle name="Cálculo 12 3 12" xfId="17034" xr:uid="{00000000-0005-0000-0000-0000E2050000}"/>
    <cellStyle name="Cálculo 12 3 2" xfId="2369" xr:uid="{00000000-0005-0000-0000-0000E3050000}"/>
    <cellStyle name="Cálculo 12 3 2 2" xfId="5006" xr:uid="{00000000-0005-0000-0000-0000E4050000}"/>
    <cellStyle name="Cálculo 12 3 2 2 2" xfId="11370" xr:uid="{00000000-0005-0000-0000-0000E5050000}"/>
    <cellStyle name="Cálculo 12 3 2 2 2 2" xfId="26478" xr:uid="{00000000-0005-0000-0000-0000E6050000}"/>
    <cellStyle name="Cálculo 12 3 2 2 3" xfId="15605" xr:uid="{00000000-0005-0000-0000-0000E7050000}"/>
    <cellStyle name="Cálculo 12 3 2 2 3 2" xfId="30713" xr:uid="{00000000-0005-0000-0000-0000E8050000}"/>
    <cellStyle name="Cálculo 12 3 2 2 4" xfId="20114" xr:uid="{00000000-0005-0000-0000-0000E9050000}"/>
    <cellStyle name="Cálculo 12 3 2 3" xfId="8836" xr:uid="{00000000-0005-0000-0000-0000EA050000}"/>
    <cellStyle name="Cálculo 12 3 2 3 2" xfId="23944" xr:uid="{00000000-0005-0000-0000-0000EB050000}"/>
    <cellStyle name="Cálculo 12 3 2 4" xfId="15117" xr:uid="{00000000-0005-0000-0000-0000EC050000}"/>
    <cellStyle name="Cálculo 12 3 2 4 2" xfId="30225" xr:uid="{00000000-0005-0000-0000-0000ED050000}"/>
    <cellStyle name="Cálculo 12 3 2 5" xfId="13783" xr:uid="{00000000-0005-0000-0000-0000EE050000}"/>
    <cellStyle name="Cálculo 12 3 2 5 2" xfId="28891" xr:uid="{00000000-0005-0000-0000-0000EF050000}"/>
    <cellStyle name="Cálculo 12 3 2 6" xfId="17577" xr:uid="{00000000-0005-0000-0000-0000F0050000}"/>
    <cellStyle name="Cálculo 12 3 3" xfId="2251" xr:uid="{00000000-0005-0000-0000-0000F1050000}"/>
    <cellStyle name="Cálculo 12 3 3 2" xfId="4888" xr:uid="{00000000-0005-0000-0000-0000F2050000}"/>
    <cellStyle name="Cálculo 12 3 3 2 2" xfId="9276" xr:uid="{00000000-0005-0000-0000-0000F3050000}"/>
    <cellStyle name="Cálculo 12 3 3 2 2 2" xfId="24384" xr:uid="{00000000-0005-0000-0000-0000F4050000}"/>
    <cellStyle name="Cálculo 12 3 3 2 3" xfId="19996" xr:uid="{00000000-0005-0000-0000-0000F5050000}"/>
    <cellStyle name="Cálculo 12 3 3 3" xfId="14532" xr:uid="{00000000-0005-0000-0000-0000F6050000}"/>
    <cellStyle name="Cálculo 12 3 3 3 2" xfId="29640" xr:uid="{00000000-0005-0000-0000-0000F7050000}"/>
    <cellStyle name="Cálculo 12 3 3 4" xfId="17476" xr:uid="{00000000-0005-0000-0000-0000F8050000}"/>
    <cellStyle name="Cálculo 12 3 4" xfId="2646" xr:uid="{00000000-0005-0000-0000-0000F9050000}"/>
    <cellStyle name="Cálculo 12 3 4 2" xfId="5283" xr:uid="{00000000-0005-0000-0000-0000FA050000}"/>
    <cellStyle name="Cálculo 12 3 4 2 2" xfId="11647" xr:uid="{00000000-0005-0000-0000-0000FB050000}"/>
    <cellStyle name="Cálculo 12 3 4 2 2 2" xfId="26755" xr:uid="{00000000-0005-0000-0000-0000FC050000}"/>
    <cellStyle name="Cálculo 12 3 4 2 3" xfId="7321" xr:uid="{00000000-0005-0000-0000-0000FD050000}"/>
    <cellStyle name="Cálculo 12 3 4 2 3 2" xfId="22429" xr:uid="{00000000-0005-0000-0000-0000FE050000}"/>
    <cellStyle name="Cálculo 12 3 4 2 4" xfId="20391" xr:uid="{00000000-0005-0000-0000-0000FF050000}"/>
    <cellStyle name="Cálculo 12 3 4 3" xfId="9113" xr:uid="{00000000-0005-0000-0000-000000060000}"/>
    <cellStyle name="Cálculo 12 3 4 3 2" xfId="24221" xr:uid="{00000000-0005-0000-0000-000001060000}"/>
    <cellStyle name="Cálculo 12 3 4 4" xfId="13377" xr:uid="{00000000-0005-0000-0000-000002060000}"/>
    <cellStyle name="Cálculo 12 3 4 4 2" xfId="28485" xr:uid="{00000000-0005-0000-0000-000003060000}"/>
    <cellStyle name="Cálculo 12 3 4 5" xfId="17754" xr:uid="{00000000-0005-0000-0000-000004060000}"/>
    <cellStyle name="Cálculo 12 3 5" xfId="3229" xr:uid="{00000000-0005-0000-0000-000005060000}"/>
    <cellStyle name="Cálculo 12 3 5 2" xfId="5866" xr:uid="{00000000-0005-0000-0000-000006060000}"/>
    <cellStyle name="Cálculo 12 3 5 2 2" xfId="12177" xr:uid="{00000000-0005-0000-0000-000007060000}"/>
    <cellStyle name="Cálculo 12 3 5 2 2 2" xfId="27285" xr:uid="{00000000-0005-0000-0000-000008060000}"/>
    <cellStyle name="Cálculo 12 3 5 2 3" xfId="8199" xr:uid="{00000000-0005-0000-0000-000009060000}"/>
    <cellStyle name="Cálculo 12 3 5 2 3 2" xfId="23307" xr:uid="{00000000-0005-0000-0000-00000A060000}"/>
    <cellStyle name="Cálculo 12 3 5 2 4" xfId="20974" xr:uid="{00000000-0005-0000-0000-00000B060000}"/>
    <cellStyle name="Cálculo 12 3 5 3" xfId="9611" xr:uid="{00000000-0005-0000-0000-00000C060000}"/>
    <cellStyle name="Cálculo 12 3 5 3 2" xfId="24719" xr:uid="{00000000-0005-0000-0000-00000D060000}"/>
    <cellStyle name="Cálculo 12 3 5 4" xfId="7435" xr:uid="{00000000-0005-0000-0000-00000E060000}"/>
    <cellStyle name="Cálculo 12 3 5 4 2" xfId="22543" xr:uid="{00000000-0005-0000-0000-00000F060000}"/>
    <cellStyle name="Cálculo 12 3 5 5" xfId="18337" xr:uid="{00000000-0005-0000-0000-000010060000}"/>
    <cellStyle name="Cálculo 12 3 6" xfId="2311" xr:uid="{00000000-0005-0000-0000-000011060000}"/>
    <cellStyle name="Cálculo 12 3 6 2" xfId="4948" xr:uid="{00000000-0005-0000-0000-000012060000}"/>
    <cellStyle name="Cálculo 12 3 6 2 2" xfId="11312" xr:uid="{00000000-0005-0000-0000-000013060000}"/>
    <cellStyle name="Cálculo 12 3 6 2 2 2" xfId="26420" xr:uid="{00000000-0005-0000-0000-000014060000}"/>
    <cellStyle name="Cálculo 12 3 6 2 3" xfId="9285" xr:uid="{00000000-0005-0000-0000-000015060000}"/>
    <cellStyle name="Cálculo 12 3 6 2 3 2" xfId="24393" xr:uid="{00000000-0005-0000-0000-000016060000}"/>
    <cellStyle name="Cálculo 12 3 6 2 4" xfId="20056" xr:uid="{00000000-0005-0000-0000-000017060000}"/>
    <cellStyle name="Cálculo 12 3 6 3" xfId="8778" xr:uid="{00000000-0005-0000-0000-000018060000}"/>
    <cellStyle name="Cálculo 12 3 6 3 2" xfId="23886" xr:uid="{00000000-0005-0000-0000-000019060000}"/>
    <cellStyle name="Cálculo 12 3 6 4" xfId="7551" xr:uid="{00000000-0005-0000-0000-00001A060000}"/>
    <cellStyle name="Cálculo 12 3 6 4 2" xfId="22659" xr:uid="{00000000-0005-0000-0000-00001B060000}"/>
    <cellStyle name="Cálculo 12 3 6 5" xfId="17536" xr:uid="{00000000-0005-0000-0000-00001C060000}"/>
    <cellStyle name="Cálculo 12 3 7" xfId="3881" xr:uid="{00000000-0005-0000-0000-00001D060000}"/>
    <cellStyle name="Cálculo 12 3 7 2" xfId="6518" xr:uid="{00000000-0005-0000-0000-00001E060000}"/>
    <cellStyle name="Cálculo 12 3 7 2 2" xfId="12829" xr:uid="{00000000-0005-0000-0000-00001F060000}"/>
    <cellStyle name="Cálculo 12 3 7 2 2 2" xfId="27937" xr:uid="{00000000-0005-0000-0000-000020060000}"/>
    <cellStyle name="Cálculo 12 3 7 2 3" xfId="13737" xr:uid="{00000000-0005-0000-0000-000021060000}"/>
    <cellStyle name="Cálculo 12 3 7 2 3 2" xfId="28845" xr:uid="{00000000-0005-0000-0000-000022060000}"/>
    <cellStyle name="Cálculo 12 3 7 2 4" xfId="21626" xr:uid="{00000000-0005-0000-0000-000023060000}"/>
    <cellStyle name="Cálculo 12 3 7 3" xfId="10263" xr:uid="{00000000-0005-0000-0000-000024060000}"/>
    <cellStyle name="Cálculo 12 3 7 3 2" xfId="25371" xr:uid="{00000000-0005-0000-0000-000025060000}"/>
    <cellStyle name="Cálculo 12 3 7 4" xfId="15538" xr:uid="{00000000-0005-0000-0000-000026060000}"/>
    <cellStyle name="Cálculo 12 3 7 4 2" xfId="30646" xr:uid="{00000000-0005-0000-0000-000027060000}"/>
    <cellStyle name="Cálculo 12 3 7 5" xfId="18989" xr:uid="{00000000-0005-0000-0000-000028060000}"/>
    <cellStyle name="Cálculo 12 3 8" xfId="4446" xr:uid="{00000000-0005-0000-0000-000029060000}"/>
    <cellStyle name="Cálculo 12 3 8 2" xfId="10828" xr:uid="{00000000-0005-0000-0000-00002A060000}"/>
    <cellStyle name="Cálculo 12 3 8 2 2" xfId="25936" xr:uid="{00000000-0005-0000-0000-00002B060000}"/>
    <cellStyle name="Cálculo 12 3 8 3" xfId="8186" xr:uid="{00000000-0005-0000-0000-00002C060000}"/>
    <cellStyle name="Cálculo 12 3 8 3 2" xfId="23294" xr:uid="{00000000-0005-0000-0000-00002D060000}"/>
    <cellStyle name="Cálculo 12 3 8 4" xfId="19554" xr:uid="{00000000-0005-0000-0000-00002E060000}"/>
    <cellStyle name="Cálculo 12 3 9" xfId="8310" xr:uid="{00000000-0005-0000-0000-00002F060000}"/>
    <cellStyle name="Cálculo 12 3 9 2" xfId="23418" xr:uid="{00000000-0005-0000-0000-000030060000}"/>
    <cellStyle name="Cálculo 12 4" xfId="2046" xr:uid="{00000000-0005-0000-0000-000031060000}"/>
    <cellStyle name="Cálculo 12 4 10" xfId="14291" xr:uid="{00000000-0005-0000-0000-000032060000}"/>
    <cellStyle name="Cálculo 12 4 10 2" xfId="29399" xr:uid="{00000000-0005-0000-0000-000033060000}"/>
    <cellStyle name="Cálculo 12 4 11" xfId="16309" xr:uid="{00000000-0005-0000-0000-000034060000}"/>
    <cellStyle name="Cálculo 12 4 11 2" xfId="31417" xr:uid="{00000000-0005-0000-0000-000035060000}"/>
    <cellStyle name="Cálculo 12 4 12" xfId="17271" xr:uid="{00000000-0005-0000-0000-000036060000}"/>
    <cellStyle name="Cálculo 12 4 2" xfId="2553" xr:uid="{00000000-0005-0000-0000-000037060000}"/>
    <cellStyle name="Cálculo 12 4 2 2" xfId="5190" xr:uid="{00000000-0005-0000-0000-000038060000}"/>
    <cellStyle name="Cálculo 12 4 2 2 2" xfId="11554" xr:uid="{00000000-0005-0000-0000-000039060000}"/>
    <cellStyle name="Cálculo 12 4 2 2 2 2" xfId="26662" xr:uid="{00000000-0005-0000-0000-00003A060000}"/>
    <cellStyle name="Cálculo 12 4 2 2 3" xfId="15854" xr:uid="{00000000-0005-0000-0000-00003B060000}"/>
    <cellStyle name="Cálculo 12 4 2 2 3 2" xfId="30962" xr:uid="{00000000-0005-0000-0000-00003C060000}"/>
    <cellStyle name="Cálculo 12 4 2 2 4" xfId="20298" xr:uid="{00000000-0005-0000-0000-00003D060000}"/>
    <cellStyle name="Cálculo 12 4 2 3" xfId="9020" xr:uid="{00000000-0005-0000-0000-00003E060000}"/>
    <cellStyle name="Cálculo 12 4 2 3 2" xfId="24128" xr:uid="{00000000-0005-0000-0000-00003F060000}"/>
    <cellStyle name="Cálculo 12 4 2 4" xfId="14193" xr:uid="{00000000-0005-0000-0000-000040060000}"/>
    <cellStyle name="Cálculo 12 4 2 4 2" xfId="29301" xr:uid="{00000000-0005-0000-0000-000041060000}"/>
    <cellStyle name="Cálculo 12 4 2 5" xfId="7756" xr:uid="{00000000-0005-0000-0000-000042060000}"/>
    <cellStyle name="Cálculo 12 4 2 5 2" xfId="22864" xr:uid="{00000000-0005-0000-0000-000043060000}"/>
    <cellStyle name="Cálculo 12 4 2 6" xfId="17661" xr:uid="{00000000-0005-0000-0000-000044060000}"/>
    <cellStyle name="Cálculo 12 4 3" xfId="2806" xr:uid="{00000000-0005-0000-0000-000045060000}"/>
    <cellStyle name="Cálculo 12 4 3 2" xfId="5443" xr:uid="{00000000-0005-0000-0000-000046060000}"/>
    <cellStyle name="Cálculo 12 4 3 2 2" xfId="14801" xr:uid="{00000000-0005-0000-0000-000047060000}"/>
    <cellStyle name="Cálculo 12 4 3 2 2 2" xfId="29909" xr:uid="{00000000-0005-0000-0000-000048060000}"/>
    <cellStyle name="Cálculo 12 4 3 2 3" xfId="20551" xr:uid="{00000000-0005-0000-0000-000049060000}"/>
    <cellStyle name="Cálculo 12 4 3 3" xfId="7560" xr:uid="{00000000-0005-0000-0000-00004A060000}"/>
    <cellStyle name="Cálculo 12 4 3 3 2" xfId="22668" xr:uid="{00000000-0005-0000-0000-00004B060000}"/>
    <cellStyle name="Cálculo 12 4 3 4" xfId="17914" xr:uid="{00000000-0005-0000-0000-00004C060000}"/>
    <cellStyle name="Cálculo 12 4 4" xfId="3109" xr:uid="{00000000-0005-0000-0000-00004D060000}"/>
    <cellStyle name="Cálculo 12 4 4 2" xfId="5746" xr:uid="{00000000-0005-0000-0000-00004E060000}"/>
    <cellStyle name="Cálculo 12 4 4 2 2" xfId="12057" xr:uid="{00000000-0005-0000-0000-00004F060000}"/>
    <cellStyle name="Cálculo 12 4 4 2 2 2" xfId="27165" xr:uid="{00000000-0005-0000-0000-000050060000}"/>
    <cellStyle name="Cálculo 12 4 4 2 3" xfId="7360" xr:uid="{00000000-0005-0000-0000-000051060000}"/>
    <cellStyle name="Cálculo 12 4 4 2 3 2" xfId="22468" xr:uid="{00000000-0005-0000-0000-000052060000}"/>
    <cellStyle name="Cálculo 12 4 4 2 4" xfId="20854" xr:uid="{00000000-0005-0000-0000-000053060000}"/>
    <cellStyle name="Cálculo 12 4 4 3" xfId="9491" xr:uid="{00000000-0005-0000-0000-000054060000}"/>
    <cellStyle name="Cálculo 12 4 4 3 2" xfId="24599" xr:uid="{00000000-0005-0000-0000-000055060000}"/>
    <cellStyle name="Cálculo 12 4 4 4" xfId="9196" xr:uid="{00000000-0005-0000-0000-000056060000}"/>
    <cellStyle name="Cálculo 12 4 4 4 2" xfId="24304" xr:uid="{00000000-0005-0000-0000-000057060000}"/>
    <cellStyle name="Cálculo 12 4 4 5" xfId="18217" xr:uid="{00000000-0005-0000-0000-000058060000}"/>
    <cellStyle name="Cálculo 12 4 5" xfId="3435" xr:uid="{00000000-0005-0000-0000-000059060000}"/>
    <cellStyle name="Cálculo 12 4 5 2" xfId="6072" xr:uid="{00000000-0005-0000-0000-00005A060000}"/>
    <cellStyle name="Cálculo 12 4 5 2 2" xfId="12383" xr:uid="{00000000-0005-0000-0000-00005B060000}"/>
    <cellStyle name="Cálculo 12 4 5 2 2 2" xfId="27491" xr:uid="{00000000-0005-0000-0000-00005C060000}"/>
    <cellStyle name="Cálculo 12 4 5 2 3" xfId="14764" xr:uid="{00000000-0005-0000-0000-00005D060000}"/>
    <cellStyle name="Cálculo 12 4 5 2 3 2" xfId="29872" xr:uid="{00000000-0005-0000-0000-00005E060000}"/>
    <cellStyle name="Cálculo 12 4 5 2 4" xfId="21180" xr:uid="{00000000-0005-0000-0000-00005F060000}"/>
    <cellStyle name="Cálculo 12 4 5 3" xfId="9817" xr:uid="{00000000-0005-0000-0000-000060060000}"/>
    <cellStyle name="Cálculo 12 4 5 3 2" xfId="24925" xr:uid="{00000000-0005-0000-0000-000061060000}"/>
    <cellStyle name="Cálculo 12 4 5 4" xfId="7797" xr:uid="{00000000-0005-0000-0000-000062060000}"/>
    <cellStyle name="Cálculo 12 4 5 4 2" xfId="22905" xr:uid="{00000000-0005-0000-0000-000063060000}"/>
    <cellStyle name="Cálculo 12 4 5 5" xfId="18543" xr:uid="{00000000-0005-0000-0000-000064060000}"/>
    <cellStyle name="Cálculo 12 4 6" xfId="3741" xr:uid="{00000000-0005-0000-0000-000065060000}"/>
    <cellStyle name="Cálculo 12 4 6 2" xfId="6378" xr:uid="{00000000-0005-0000-0000-000066060000}"/>
    <cellStyle name="Cálculo 12 4 6 2 2" xfId="12689" xr:uid="{00000000-0005-0000-0000-000067060000}"/>
    <cellStyle name="Cálculo 12 4 6 2 2 2" xfId="27797" xr:uid="{00000000-0005-0000-0000-000068060000}"/>
    <cellStyle name="Cálculo 12 4 6 2 3" xfId="16212" xr:uid="{00000000-0005-0000-0000-000069060000}"/>
    <cellStyle name="Cálculo 12 4 6 2 3 2" xfId="31320" xr:uid="{00000000-0005-0000-0000-00006A060000}"/>
    <cellStyle name="Cálculo 12 4 6 2 4" xfId="21486" xr:uid="{00000000-0005-0000-0000-00006B060000}"/>
    <cellStyle name="Cálculo 12 4 6 3" xfId="10123" xr:uid="{00000000-0005-0000-0000-00006C060000}"/>
    <cellStyle name="Cálculo 12 4 6 3 2" xfId="25231" xr:uid="{00000000-0005-0000-0000-00006D060000}"/>
    <cellStyle name="Cálculo 12 4 6 4" xfId="15383" xr:uid="{00000000-0005-0000-0000-00006E060000}"/>
    <cellStyle name="Cálculo 12 4 6 4 2" xfId="30491" xr:uid="{00000000-0005-0000-0000-00006F060000}"/>
    <cellStyle name="Cálculo 12 4 6 5" xfId="18849" xr:uid="{00000000-0005-0000-0000-000070060000}"/>
    <cellStyle name="Cálculo 12 4 7" xfId="4118" xr:uid="{00000000-0005-0000-0000-000071060000}"/>
    <cellStyle name="Cálculo 12 4 7 2" xfId="6755" xr:uid="{00000000-0005-0000-0000-000072060000}"/>
    <cellStyle name="Cálculo 12 4 7 2 2" xfId="13066" xr:uid="{00000000-0005-0000-0000-000073060000}"/>
    <cellStyle name="Cálculo 12 4 7 2 2 2" xfId="28174" xr:uid="{00000000-0005-0000-0000-000074060000}"/>
    <cellStyle name="Cálculo 12 4 7 2 3" xfId="16740" xr:uid="{00000000-0005-0000-0000-000075060000}"/>
    <cellStyle name="Cálculo 12 4 7 2 3 2" xfId="31848" xr:uid="{00000000-0005-0000-0000-000076060000}"/>
    <cellStyle name="Cálculo 12 4 7 2 4" xfId="21863" xr:uid="{00000000-0005-0000-0000-000077060000}"/>
    <cellStyle name="Cálculo 12 4 7 3" xfId="10500" xr:uid="{00000000-0005-0000-0000-000078060000}"/>
    <cellStyle name="Cálculo 12 4 7 3 2" xfId="25608" xr:uid="{00000000-0005-0000-0000-000079060000}"/>
    <cellStyle name="Cálculo 12 4 7 4" xfId="7850" xr:uid="{00000000-0005-0000-0000-00007A060000}"/>
    <cellStyle name="Cálculo 12 4 7 4 2" xfId="22958" xr:uid="{00000000-0005-0000-0000-00007B060000}"/>
    <cellStyle name="Cálculo 12 4 7 5" xfId="19226" xr:uid="{00000000-0005-0000-0000-00007C060000}"/>
    <cellStyle name="Cálculo 12 4 8" xfId="4683" xr:uid="{00000000-0005-0000-0000-00007D060000}"/>
    <cellStyle name="Cálculo 12 4 8 2" xfId="11065" xr:uid="{00000000-0005-0000-0000-00007E060000}"/>
    <cellStyle name="Cálculo 12 4 8 2 2" xfId="26173" xr:uid="{00000000-0005-0000-0000-00007F060000}"/>
    <cellStyle name="Cálculo 12 4 8 3" xfId="13526" xr:uid="{00000000-0005-0000-0000-000080060000}"/>
    <cellStyle name="Cálculo 12 4 8 3 2" xfId="28634" xr:uid="{00000000-0005-0000-0000-000081060000}"/>
    <cellStyle name="Cálculo 12 4 8 4" xfId="19791" xr:uid="{00000000-0005-0000-0000-000082060000}"/>
    <cellStyle name="Cálculo 12 4 9" xfId="8544" xr:uid="{00000000-0005-0000-0000-000083060000}"/>
    <cellStyle name="Cálculo 12 4 9 2" xfId="23652" xr:uid="{00000000-0005-0000-0000-000084060000}"/>
    <cellStyle name="Cálculo 12 5" xfId="2075" xr:uid="{00000000-0005-0000-0000-000085060000}"/>
    <cellStyle name="Cálculo 12 5 10" xfId="7176" xr:uid="{00000000-0005-0000-0000-000086060000}"/>
    <cellStyle name="Cálculo 12 5 10 2" xfId="22284" xr:uid="{00000000-0005-0000-0000-000087060000}"/>
    <cellStyle name="Cálculo 12 5 11" xfId="17300" xr:uid="{00000000-0005-0000-0000-000088060000}"/>
    <cellStyle name="Cálculo 12 5 2" xfId="2835" xr:uid="{00000000-0005-0000-0000-000089060000}"/>
    <cellStyle name="Cálculo 12 5 2 2" xfId="5472" xr:uid="{00000000-0005-0000-0000-00008A060000}"/>
    <cellStyle name="Cálculo 12 5 2 2 2" xfId="7934" xr:uid="{00000000-0005-0000-0000-00008B060000}"/>
    <cellStyle name="Cálculo 12 5 2 2 2 2" xfId="23042" xr:uid="{00000000-0005-0000-0000-00008C060000}"/>
    <cellStyle name="Cálculo 12 5 2 2 3" xfId="20580" xr:uid="{00000000-0005-0000-0000-00008D060000}"/>
    <cellStyle name="Cálculo 12 5 2 3" xfId="16233" xr:uid="{00000000-0005-0000-0000-00008E060000}"/>
    <cellStyle name="Cálculo 12 5 2 3 2" xfId="31341" xr:uid="{00000000-0005-0000-0000-00008F060000}"/>
    <cellStyle name="Cálculo 12 5 2 4" xfId="17943" xr:uid="{00000000-0005-0000-0000-000090060000}"/>
    <cellStyle name="Cálculo 12 5 3" xfId="3138" xr:uid="{00000000-0005-0000-0000-000091060000}"/>
    <cellStyle name="Cálculo 12 5 3 2" xfId="5775" xr:uid="{00000000-0005-0000-0000-000092060000}"/>
    <cellStyle name="Cálculo 12 5 3 2 2" xfId="12086" xr:uid="{00000000-0005-0000-0000-000093060000}"/>
    <cellStyle name="Cálculo 12 5 3 2 2 2" xfId="27194" xr:uid="{00000000-0005-0000-0000-000094060000}"/>
    <cellStyle name="Cálculo 12 5 3 2 3" xfId="13567" xr:uid="{00000000-0005-0000-0000-000095060000}"/>
    <cellStyle name="Cálculo 12 5 3 2 3 2" xfId="28675" xr:uid="{00000000-0005-0000-0000-000096060000}"/>
    <cellStyle name="Cálculo 12 5 3 2 4" xfId="20883" xr:uid="{00000000-0005-0000-0000-000097060000}"/>
    <cellStyle name="Cálculo 12 5 3 3" xfId="9520" xr:uid="{00000000-0005-0000-0000-000098060000}"/>
    <cellStyle name="Cálculo 12 5 3 3 2" xfId="24628" xr:uid="{00000000-0005-0000-0000-000099060000}"/>
    <cellStyle name="Cálculo 12 5 3 4" xfId="7393" xr:uid="{00000000-0005-0000-0000-00009A060000}"/>
    <cellStyle name="Cálculo 12 5 3 4 2" xfId="22501" xr:uid="{00000000-0005-0000-0000-00009B060000}"/>
    <cellStyle name="Cálculo 12 5 3 5" xfId="18246" xr:uid="{00000000-0005-0000-0000-00009C060000}"/>
    <cellStyle name="Cálculo 12 5 4" xfId="3464" xr:uid="{00000000-0005-0000-0000-00009D060000}"/>
    <cellStyle name="Cálculo 12 5 4 2" xfId="6101" xr:uid="{00000000-0005-0000-0000-00009E060000}"/>
    <cellStyle name="Cálculo 12 5 4 2 2" xfId="12412" xr:uid="{00000000-0005-0000-0000-00009F060000}"/>
    <cellStyle name="Cálculo 12 5 4 2 2 2" xfId="27520" xr:uid="{00000000-0005-0000-0000-0000A0060000}"/>
    <cellStyle name="Cálculo 12 5 4 2 3" xfId="16132" xr:uid="{00000000-0005-0000-0000-0000A1060000}"/>
    <cellStyle name="Cálculo 12 5 4 2 3 2" xfId="31240" xr:uid="{00000000-0005-0000-0000-0000A2060000}"/>
    <cellStyle name="Cálculo 12 5 4 2 4" xfId="21209" xr:uid="{00000000-0005-0000-0000-0000A3060000}"/>
    <cellStyle name="Cálculo 12 5 4 3" xfId="9846" xr:uid="{00000000-0005-0000-0000-0000A4060000}"/>
    <cellStyle name="Cálculo 12 5 4 3 2" xfId="24954" xr:uid="{00000000-0005-0000-0000-0000A5060000}"/>
    <cellStyle name="Cálculo 12 5 4 4" xfId="16440" xr:uid="{00000000-0005-0000-0000-0000A6060000}"/>
    <cellStyle name="Cálculo 12 5 4 4 2" xfId="31548" xr:uid="{00000000-0005-0000-0000-0000A7060000}"/>
    <cellStyle name="Cálculo 12 5 4 5" xfId="18572" xr:uid="{00000000-0005-0000-0000-0000A8060000}"/>
    <cellStyle name="Cálculo 12 5 5" xfId="3770" xr:uid="{00000000-0005-0000-0000-0000A9060000}"/>
    <cellStyle name="Cálculo 12 5 5 2" xfId="6407" xr:uid="{00000000-0005-0000-0000-0000AA060000}"/>
    <cellStyle name="Cálculo 12 5 5 2 2" xfId="12718" xr:uid="{00000000-0005-0000-0000-0000AB060000}"/>
    <cellStyle name="Cálculo 12 5 5 2 2 2" xfId="27826" xr:uid="{00000000-0005-0000-0000-0000AC060000}"/>
    <cellStyle name="Cálculo 12 5 5 2 3" xfId="16384" xr:uid="{00000000-0005-0000-0000-0000AD060000}"/>
    <cellStyle name="Cálculo 12 5 5 2 3 2" xfId="31492" xr:uid="{00000000-0005-0000-0000-0000AE060000}"/>
    <cellStyle name="Cálculo 12 5 5 2 4" xfId="21515" xr:uid="{00000000-0005-0000-0000-0000AF060000}"/>
    <cellStyle name="Cálculo 12 5 5 3" xfId="10152" xr:uid="{00000000-0005-0000-0000-0000B0060000}"/>
    <cellStyle name="Cálculo 12 5 5 3 2" xfId="25260" xr:uid="{00000000-0005-0000-0000-0000B1060000}"/>
    <cellStyle name="Cálculo 12 5 5 4" xfId="14426" xr:uid="{00000000-0005-0000-0000-0000B2060000}"/>
    <cellStyle name="Cálculo 12 5 5 4 2" xfId="29534" xr:uid="{00000000-0005-0000-0000-0000B3060000}"/>
    <cellStyle name="Cálculo 12 5 5 5" xfId="18878" xr:uid="{00000000-0005-0000-0000-0000B4060000}"/>
    <cellStyle name="Cálculo 12 5 6" xfId="4147" xr:uid="{00000000-0005-0000-0000-0000B5060000}"/>
    <cellStyle name="Cálculo 12 5 6 2" xfId="6784" xr:uid="{00000000-0005-0000-0000-0000B6060000}"/>
    <cellStyle name="Cálculo 12 5 6 2 2" xfId="13095" xr:uid="{00000000-0005-0000-0000-0000B7060000}"/>
    <cellStyle name="Cálculo 12 5 6 2 2 2" xfId="28203" xr:uid="{00000000-0005-0000-0000-0000B8060000}"/>
    <cellStyle name="Cálculo 12 5 6 2 3" xfId="16769" xr:uid="{00000000-0005-0000-0000-0000B9060000}"/>
    <cellStyle name="Cálculo 12 5 6 2 3 2" xfId="31877" xr:uid="{00000000-0005-0000-0000-0000BA060000}"/>
    <cellStyle name="Cálculo 12 5 6 2 4" xfId="21892" xr:uid="{00000000-0005-0000-0000-0000BB060000}"/>
    <cellStyle name="Cálculo 12 5 6 3" xfId="10529" xr:uid="{00000000-0005-0000-0000-0000BC060000}"/>
    <cellStyle name="Cálculo 12 5 6 3 2" xfId="25637" xr:uid="{00000000-0005-0000-0000-0000BD060000}"/>
    <cellStyle name="Cálculo 12 5 6 4" xfId="16531" xr:uid="{00000000-0005-0000-0000-0000BE060000}"/>
    <cellStyle name="Cálculo 12 5 6 4 2" xfId="31639" xr:uid="{00000000-0005-0000-0000-0000BF060000}"/>
    <cellStyle name="Cálculo 12 5 6 5" xfId="19255" xr:uid="{00000000-0005-0000-0000-0000C0060000}"/>
    <cellStyle name="Cálculo 12 5 7" xfId="4712" xr:uid="{00000000-0005-0000-0000-0000C1060000}"/>
    <cellStyle name="Cálculo 12 5 7 2" xfId="11094" xr:uid="{00000000-0005-0000-0000-0000C2060000}"/>
    <cellStyle name="Cálculo 12 5 7 2 2" xfId="26202" xr:uid="{00000000-0005-0000-0000-0000C3060000}"/>
    <cellStyle name="Cálculo 12 5 7 3" xfId="8070" xr:uid="{00000000-0005-0000-0000-0000C4060000}"/>
    <cellStyle name="Cálculo 12 5 7 3 2" xfId="23178" xr:uid="{00000000-0005-0000-0000-0000C5060000}"/>
    <cellStyle name="Cálculo 12 5 7 4" xfId="19820" xr:uid="{00000000-0005-0000-0000-0000C6060000}"/>
    <cellStyle name="Cálculo 12 5 8" xfId="8573" xr:uid="{00000000-0005-0000-0000-0000C7060000}"/>
    <cellStyle name="Cálculo 12 5 8 2" xfId="23681" xr:uid="{00000000-0005-0000-0000-0000C8060000}"/>
    <cellStyle name="Cálculo 12 5 9" xfId="13719" xr:uid="{00000000-0005-0000-0000-0000C9060000}"/>
    <cellStyle name="Cálculo 12 5 9 2" xfId="28827" xr:uid="{00000000-0005-0000-0000-0000CA060000}"/>
    <cellStyle name="Cálculo 13" xfId="753" xr:uid="{00000000-0005-0000-0000-0000CB060000}"/>
    <cellStyle name="Cálculo 13 2" xfId="1827" xr:uid="{00000000-0005-0000-0000-0000CC060000}"/>
    <cellStyle name="Cálculo 13 2 10" xfId="8328" xr:uid="{00000000-0005-0000-0000-0000CD060000}"/>
    <cellStyle name="Cálculo 13 2 10 2" xfId="23436" xr:uid="{00000000-0005-0000-0000-0000CE060000}"/>
    <cellStyle name="Cálculo 13 2 11" xfId="7811" xr:uid="{00000000-0005-0000-0000-0000CF060000}"/>
    <cellStyle name="Cálculo 13 2 11 2" xfId="22919" xr:uid="{00000000-0005-0000-0000-0000D0060000}"/>
    <cellStyle name="Cálculo 13 2 12" xfId="14848" xr:uid="{00000000-0005-0000-0000-0000D1060000}"/>
    <cellStyle name="Cálculo 13 2 12 2" xfId="29956" xr:uid="{00000000-0005-0000-0000-0000D2060000}"/>
    <cellStyle name="Cálculo 13 2 13" xfId="17052" xr:uid="{00000000-0005-0000-0000-0000D3060000}"/>
    <cellStyle name="Cálculo 13 2 2" xfId="2387" xr:uid="{00000000-0005-0000-0000-0000D4060000}"/>
    <cellStyle name="Cálculo 13 2 2 2" xfId="5024" xr:uid="{00000000-0005-0000-0000-0000D5060000}"/>
    <cellStyle name="Cálculo 13 2 2 2 2" xfId="11388" xr:uid="{00000000-0005-0000-0000-0000D6060000}"/>
    <cellStyle name="Cálculo 13 2 2 2 2 2" xfId="26496" xr:uid="{00000000-0005-0000-0000-0000D7060000}"/>
    <cellStyle name="Cálculo 13 2 2 2 3" xfId="15065" xr:uid="{00000000-0005-0000-0000-0000D8060000}"/>
    <cellStyle name="Cálculo 13 2 2 2 3 2" xfId="30173" xr:uid="{00000000-0005-0000-0000-0000D9060000}"/>
    <cellStyle name="Cálculo 13 2 2 2 4" xfId="20132" xr:uid="{00000000-0005-0000-0000-0000DA060000}"/>
    <cellStyle name="Cálculo 13 2 2 3" xfId="8854" xr:uid="{00000000-0005-0000-0000-0000DB060000}"/>
    <cellStyle name="Cálculo 13 2 2 3 2" xfId="23962" xr:uid="{00000000-0005-0000-0000-0000DC060000}"/>
    <cellStyle name="Cálculo 13 2 3" xfId="2233" xr:uid="{00000000-0005-0000-0000-0000DD060000}"/>
    <cellStyle name="Cálculo 13 2 3 2" xfId="4870" xr:uid="{00000000-0005-0000-0000-0000DE060000}"/>
    <cellStyle name="Cálculo 13 2 3 2 2" xfId="14700" xr:uid="{00000000-0005-0000-0000-0000DF060000}"/>
    <cellStyle name="Cálculo 13 2 3 2 2 2" xfId="29808" xr:uid="{00000000-0005-0000-0000-0000E0060000}"/>
    <cellStyle name="Cálculo 13 2 3 2 3" xfId="19978" xr:uid="{00000000-0005-0000-0000-0000E1060000}"/>
    <cellStyle name="Cálculo 13 2 3 3" xfId="14391" xr:uid="{00000000-0005-0000-0000-0000E2060000}"/>
    <cellStyle name="Cálculo 13 2 3 3 2" xfId="29499" xr:uid="{00000000-0005-0000-0000-0000E3060000}"/>
    <cellStyle name="Cálculo 13 2 3 4" xfId="17458" xr:uid="{00000000-0005-0000-0000-0000E4060000}"/>
    <cellStyle name="Cálculo 13 2 4" xfId="2921" xr:uid="{00000000-0005-0000-0000-0000E5060000}"/>
    <cellStyle name="Cálculo 13 2 4 2" xfId="5558" xr:uid="{00000000-0005-0000-0000-0000E6060000}"/>
    <cellStyle name="Cálculo 13 2 4 2 2" xfId="11869" xr:uid="{00000000-0005-0000-0000-0000E7060000}"/>
    <cellStyle name="Cálculo 13 2 4 2 2 2" xfId="26977" xr:uid="{00000000-0005-0000-0000-0000E8060000}"/>
    <cellStyle name="Cálculo 13 2 4 2 3" xfId="15486" xr:uid="{00000000-0005-0000-0000-0000E9060000}"/>
    <cellStyle name="Cálculo 13 2 4 2 3 2" xfId="30594" xr:uid="{00000000-0005-0000-0000-0000EA060000}"/>
    <cellStyle name="Cálculo 13 2 4 2 4" xfId="20666" xr:uid="{00000000-0005-0000-0000-0000EB060000}"/>
    <cellStyle name="Cálculo 13 2 4 3" xfId="9303" xr:uid="{00000000-0005-0000-0000-0000EC060000}"/>
    <cellStyle name="Cálculo 13 2 4 3 2" xfId="24411" xr:uid="{00000000-0005-0000-0000-0000ED060000}"/>
    <cellStyle name="Cálculo 13 2 4 4" xfId="13910" xr:uid="{00000000-0005-0000-0000-0000EE060000}"/>
    <cellStyle name="Cálculo 13 2 4 4 2" xfId="29018" xr:uid="{00000000-0005-0000-0000-0000EF060000}"/>
    <cellStyle name="Cálculo 13 2 4 5" xfId="18029" xr:uid="{00000000-0005-0000-0000-0000F0060000}"/>
    <cellStyle name="Cálculo 13 2 5" xfId="3247" xr:uid="{00000000-0005-0000-0000-0000F1060000}"/>
    <cellStyle name="Cálculo 13 2 5 2" xfId="5884" xr:uid="{00000000-0005-0000-0000-0000F2060000}"/>
    <cellStyle name="Cálculo 13 2 5 2 2" xfId="12195" xr:uid="{00000000-0005-0000-0000-0000F3060000}"/>
    <cellStyle name="Cálculo 13 2 5 2 2 2" xfId="27303" xr:uid="{00000000-0005-0000-0000-0000F4060000}"/>
    <cellStyle name="Cálculo 13 2 5 2 3" xfId="7149" xr:uid="{00000000-0005-0000-0000-0000F5060000}"/>
    <cellStyle name="Cálculo 13 2 5 2 3 2" xfId="22257" xr:uid="{00000000-0005-0000-0000-0000F6060000}"/>
    <cellStyle name="Cálculo 13 2 5 2 4" xfId="20992" xr:uid="{00000000-0005-0000-0000-0000F7060000}"/>
    <cellStyle name="Cálculo 13 2 5 3" xfId="9629" xr:uid="{00000000-0005-0000-0000-0000F8060000}"/>
    <cellStyle name="Cálculo 13 2 5 3 2" xfId="24737" xr:uid="{00000000-0005-0000-0000-0000F9060000}"/>
    <cellStyle name="Cálculo 13 2 5 4" xfId="16118" xr:uid="{00000000-0005-0000-0000-0000FA060000}"/>
    <cellStyle name="Cálculo 13 2 5 4 2" xfId="31226" xr:uid="{00000000-0005-0000-0000-0000FB060000}"/>
    <cellStyle name="Cálculo 13 2 5 5" xfId="18355" xr:uid="{00000000-0005-0000-0000-0000FC060000}"/>
    <cellStyle name="Cálculo 13 2 6" xfId="3553" xr:uid="{00000000-0005-0000-0000-0000FD060000}"/>
    <cellStyle name="Cálculo 13 2 6 2" xfId="6190" xr:uid="{00000000-0005-0000-0000-0000FE060000}"/>
    <cellStyle name="Cálculo 13 2 6 2 2" xfId="12501" xr:uid="{00000000-0005-0000-0000-0000FF060000}"/>
    <cellStyle name="Cálculo 13 2 6 2 2 2" xfId="27609" xr:uid="{00000000-0005-0000-0000-000000070000}"/>
    <cellStyle name="Cálculo 13 2 6 2 3" xfId="7669" xr:uid="{00000000-0005-0000-0000-000001070000}"/>
    <cellStyle name="Cálculo 13 2 6 2 3 2" xfId="22777" xr:uid="{00000000-0005-0000-0000-000002070000}"/>
    <cellStyle name="Cálculo 13 2 6 2 4" xfId="21298" xr:uid="{00000000-0005-0000-0000-000003070000}"/>
    <cellStyle name="Cálculo 13 2 6 3" xfId="9935" xr:uid="{00000000-0005-0000-0000-000004070000}"/>
    <cellStyle name="Cálculo 13 2 6 3 2" xfId="25043" xr:uid="{00000000-0005-0000-0000-000005070000}"/>
    <cellStyle name="Cálculo 13 2 6 4" xfId="11772" xr:uid="{00000000-0005-0000-0000-000006070000}"/>
    <cellStyle name="Cálculo 13 2 6 4 2" xfId="26880" xr:uid="{00000000-0005-0000-0000-000007070000}"/>
    <cellStyle name="Cálculo 13 2 6 5" xfId="18661" xr:uid="{00000000-0005-0000-0000-000008070000}"/>
    <cellStyle name="Cálculo 13 2 7" xfId="3899" xr:uid="{00000000-0005-0000-0000-000009070000}"/>
    <cellStyle name="Cálculo 13 2 7 2" xfId="6536" xr:uid="{00000000-0005-0000-0000-00000A070000}"/>
    <cellStyle name="Cálculo 13 2 7 2 2" xfId="12847" xr:uid="{00000000-0005-0000-0000-00000B070000}"/>
    <cellStyle name="Cálculo 13 2 7 2 2 2" xfId="27955" xr:uid="{00000000-0005-0000-0000-00000C070000}"/>
    <cellStyle name="Cálculo 13 2 7 2 3" xfId="14263" xr:uid="{00000000-0005-0000-0000-00000D070000}"/>
    <cellStyle name="Cálculo 13 2 7 2 3 2" xfId="29371" xr:uid="{00000000-0005-0000-0000-00000E070000}"/>
    <cellStyle name="Cálculo 13 2 7 2 4" xfId="21644" xr:uid="{00000000-0005-0000-0000-00000F070000}"/>
    <cellStyle name="Cálculo 13 2 7 3" xfId="10281" xr:uid="{00000000-0005-0000-0000-000010070000}"/>
    <cellStyle name="Cálculo 13 2 7 3 2" xfId="25389" xr:uid="{00000000-0005-0000-0000-000011070000}"/>
    <cellStyle name="Cálculo 13 2 7 4" xfId="15234" xr:uid="{00000000-0005-0000-0000-000012070000}"/>
    <cellStyle name="Cálculo 13 2 7 4 2" xfId="30342" xr:uid="{00000000-0005-0000-0000-000013070000}"/>
    <cellStyle name="Cálculo 13 2 7 5" xfId="19007" xr:uid="{00000000-0005-0000-0000-000014070000}"/>
    <cellStyle name="Cálculo 13 2 8" xfId="4263" xr:uid="{00000000-0005-0000-0000-000015070000}"/>
    <cellStyle name="Cálculo 13 2 8 2" xfId="6900" xr:uid="{00000000-0005-0000-0000-000016070000}"/>
    <cellStyle name="Cálculo 13 2 8 2 2" xfId="13211" xr:uid="{00000000-0005-0000-0000-000017070000}"/>
    <cellStyle name="Cálculo 13 2 8 2 2 2" xfId="28319" xr:uid="{00000000-0005-0000-0000-000018070000}"/>
    <cellStyle name="Cálculo 13 2 8 2 3" xfId="16875" xr:uid="{00000000-0005-0000-0000-000019070000}"/>
    <cellStyle name="Cálculo 13 2 8 2 3 2" xfId="31983" xr:uid="{00000000-0005-0000-0000-00001A070000}"/>
    <cellStyle name="Cálculo 13 2 8 2 4" xfId="22008" xr:uid="{00000000-0005-0000-0000-00001B070000}"/>
    <cellStyle name="Cálculo 13 2 8 3" xfId="10645" xr:uid="{00000000-0005-0000-0000-00001C070000}"/>
    <cellStyle name="Cálculo 13 2 8 3 2" xfId="25753" xr:uid="{00000000-0005-0000-0000-00001D070000}"/>
    <cellStyle name="Cálculo 13 2 8 4" xfId="15045" xr:uid="{00000000-0005-0000-0000-00001E070000}"/>
    <cellStyle name="Cálculo 13 2 8 4 2" xfId="30153" xr:uid="{00000000-0005-0000-0000-00001F070000}"/>
    <cellStyle name="Cálculo 13 2 8 5" xfId="19371" xr:uid="{00000000-0005-0000-0000-000020070000}"/>
    <cellStyle name="Cálculo 13 2 9" xfId="4464" xr:uid="{00000000-0005-0000-0000-000021070000}"/>
    <cellStyle name="Cálculo 13 2 9 2" xfId="10846" xr:uid="{00000000-0005-0000-0000-000022070000}"/>
    <cellStyle name="Cálculo 13 2 9 2 2" xfId="25954" xr:uid="{00000000-0005-0000-0000-000023070000}"/>
    <cellStyle name="Cálculo 13 2 9 3" xfId="14236" xr:uid="{00000000-0005-0000-0000-000024070000}"/>
    <cellStyle name="Cálculo 13 2 9 3 2" xfId="29344" xr:uid="{00000000-0005-0000-0000-000025070000}"/>
    <cellStyle name="Cálculo 13 2 9 4" xfId="19572" xr:uid="{00000000-0005-0000-0000-000026070000}"/>
    <cellStyle name="Cálculo 13 3" xfId="1810" xr:uid="{00000000-0005-0000-0000-000027070000}"/>
    <cellStyle name="Cálculo 13 3 10" xfId="16492" xr:uid="{00000000-0005-0000-0000-000028070000}"/>
    <cellStyle name="Cálculo 13 3 10 2" xfId="31600" xr:uid="{00000000-0005-0000-0000-000029070000}"/>
    <cellStyle name="Cálculo 13 3 11" xfId="14274" xr:uid="{00000000-0005-0000-0000-00002A070000}"/>
    <cellStyle name="Cálculo 13 3 11 2" xfId="29382" xr:uid="{00000000-0005-0000-0000-00002B070000}"/>
    <cellStyle name="Cálculo 13 3 12" xfId="17035" xr:uid="{00000000-0005-0000-0000-00002C070000}"/>
    <cellStyle name="Cálculo 13 3 2" xfId="2370" xr:uid="{00000000-0005-0000-0000-00002D070000}"/>
    <cellStyle name="Cálculo 13 3 2 2" xfId="5007" xr:uid="{00000000-0005-0000-0000-00002E070000}"/>
    <cellStyle name="Cálculo 13 3 2 2 2" xfId="11371" xr:uid="{00000000-0005-0000-0000-00002F070000}"/>
    <cellStyle name="Cálculo 13 3 2 2 2 2" xfId="26479" xr:uid="{00000000-0005-0000-0000-000030070000}"/>
    <cellStyle name="Cálculo 13 3 2 2 3" xfId="16247" xr:uid="{00000000-0005-0000-0000-000031070000}"/>
    <cellStyle name="Cálculo 13 3 2 2 3 2" xfId="31355" xr:uid="{00000000-0005-0000-0000-000032070000}"/>
    <cellStyle name="Cálculo 13 3 2 2 4" xfId="20115" xr:uid="{00000000-0005-0000-0000-000033070000}"/>
    <cellStyle name="Cálculo 13 3 2 3" xfId="8837" xr:uid="{00000000-0005-0000-0000-000034070000}"/>
    <cellStyle name="Cálculo 13 3 2 3 2" xfId="23945" xr:uid="{00000000-0005-0000-0000-000035070000}"/>
    <cellStyle name="Cálculo 13 3 2 4" xfId="15663" xr:uid="{00000000-0005-0000-0000-000036070000}"/>
    <cellStyle name="Cálculo 13 3 2 4 2" xfId="30771" xr:uid="{00000000-0005-0000-0000-000037070000}"/>
    <cellStyle name="Cálculo 13 3 2 5" xfId="13925" xr:uid="{00000000-0005-0000-0000-000038070000}"/>
    <cellStyle name="Cálculo 13 3 2 5 2" xfId="29033" xr:uid="{00000000-0005-0000-0000-000039070000}"/>
    <cellStyle name="Cálculo 13 3 2 6" xfId="17578" xr:uid="{00000000-0005-0000-0000-00003A070000}"/>
    <cellStyle name="Cálculo 13 3 3" xfId="2250" xr:uid="{00000000-0005-0000-0000-00003B070000}"/>
    <cellStyle name="Cálculo 13 3 3 2" xfId="4887" xr:uid="{00000000-0005-0000-0000-00003C070000}"/>
    <cellStyle name="Cálculo 13 3 3 2 2" xfId="14977" xr:uid="{00000000-0005-0000-0000-00003D070000}"/>
    <cellStyle name="Cálculo 13 3 3 2 2 2" xfId="30085" xr:uid="{00000000-0005-0000-0000-00003E070000}"/>
    <cellStyle name="Cálculo 13 3 3 2 3" xfId="19995" xr:uid="{00000000-0005-0000-0000-00003F070000}"/>
    <cellStyle name="Cálculo 13 3 3 3" xfId="15420" xr:uid="{00000000-0005-0000-0000-000040070000}"/>
    <cellStyle name="Cálculo 13 3 3 3 2" xfId="30528" xr:uid="{00000000-0005-0000-0000-000041070000}"/>
    <cellStyle name="Cálculo 13 3 3 4" xfId="17475" xr:uid="{00000000-0005-0000-0000-000042070000}"/>
    <cellStyle name="Cálculo 13 3 4" xfId="2340" xr:uid="{00000000-0005-0000-0000-000043070000}"/>
    <cellStyle name="Cálculo 13 3 4 2" xfId="4977" xr:uid="{00000000-0005-0000-0000-000044070000}"/>
    <cellStyle name="Cálculo 13 3 4 2 2" xfId="11341" xr:uid="{00000000-0005-0000-0000-000045070000}"/>
    <cellStyle name="Cálculo 13 3 4 2 2 2" xfId="26449" xr:uid="{00000000-0005-0000-0000-000046070000}"/>
    <cellStyle name="Cálculo 13 3 4 2 3" xfId="13469" xr:uid="{00000000-0005-0000-0000-000047070000}"/>
    <cellStyle name="Cálculo 13 3 4 2 3 2" xfId="28577" xr:uid="{00000000-0005-0000-0000-000048070000}"/>
    <cellStyle name="Cálculo 13 3 4 2 4" xfId="20085" xr:uid="{00000000-0005-0000-0000-000049070000}"/>
    <cellStyle name="Cálculo 13 3 4 3" xfId="8807" xr:uid="{00000000-0005-0000-0000-00004A070000}"/>
    <cellStyle name="Cálculo 13 3 4 3 2" xfId="23915" xr:uid="{00000000-0005-0000-0000-00004B070000}"/>
    <cellStyle name="Cálculo 13 3 4 4" xfId="7966" xr:uid="{00000000-0005-0000-0000-00004C070000}"/>
    <cellStyle name="Cálculo 13 3 4 4 2" xfId="23074" xr:uid="{00000000-0005-0000-0000-00004D070000}"/>
    <cellStyle name="Cálculo 13 3 4 5" xfId="17565" xr:uid="{00000000-0005-0000-0000-00004E070000}"/>
    <cellStyle name="Cálculo 13 3 5" xfId="3230" xr:uid="{00000000-0005-0000-0000-00004F070000}"/>
    <cellStyle name="Cálculo 13 3 5 2" xfId="5867" xr:uid="{00000000-0005-0000-0000-000050070000}"/>
    <cellStyle name="Cálculo 13 3 5 2 2" xfId="12178" xr:uid="{00000000-0005-0000-0000-000051070000}"/>
    <cellStyle name="Cálculo 13 3 5 2 2 2" xfId="27286" xr:uid="{00000000-0005-0000-0000-000052070000}"/>
    <cellStyle name="Cálculo 13 3 5 2 3" xfId="13491" xr:uid="{00000000-0005-0000-0000-000053070000}"/>
    <cellStyle name="Cálculo 13 3 5 2 3 2" xfId="28599" xr:uid="{00000000-0005-0000-0000-000054070000}"/>
    <cellStyle name="Cálculo 13 3 5 2 4" xfId="20975" xr:uid="{00000000-0005-0000-0000-000055070000}"/>
    <cellStyle name="Cálculo 13 3 5 3" xfId="9612" xr:uid="{00000000-0005-0000-0000-000056070000}"/>
    <cellStyle name="Cálculo 13 3 5 3 2" xfId="24720" xr:uid="{00000000-0005-0000-0000-000057070000}"/>
    <cellStyle name="Cálculo 13 3 5 4" xfId="15533" xr:uid="{00000000-0005-0000-0000-000058070000}"/>
    <cellStyle name="Cálculo 13 3 5 4 2" xfId="30641" xr:uid="{00000000-0005-0000-0000-000059070000}"/>
    <cellStyle name="Cálculo 13 3 5 5" xfId="18338" xr:uid="{00000000-0005-0000-0000-00005A070000}"/>
    <cellStyle name="Cálculo 13 3 6" xfId="2312" xr:uid="{00000000-0005-0000-0000-00005B070000}"/>
    <cellStyle name="Cálculo 13 3 6 2" xfId="4949" xr:uid="{00000000-0005-0000-0000-00005C070000}"/>
    <cellStyle name="Cálculo 13 3 6 2 2" xfId="11313" xr:uid="{00000000-0005-0000-0000-00005D070000}"/>
    <cellStyle name="Cálculo 13 3 6 2 2 2" xfId="26421" xr:uid="{00000000-0005-0000-0000-00005E070000}"/>
    <cellStyle name="Cálculo 13 3 6 2 3" xfId="15989" xr:uid="{00000000-0005-0000-0000-00005F070000}"/>
    <cellStyle name="Cálculo 13 3 6 2 3 2" xfId="31097" xr:uid="{00000000-0005-0000-0000-000060070000}"/>
    <cellStyle name="Cálculo 13 3 6 2 4" xfId="20057" xr:uid="{00000000-0005-0000-0000-000061070000}"/>
    <cellStyle name="Cálculo 13 3 6 3" xfId="8779" xr:uid="{00000000-0005-0000-0000-000062070000}"/>
    <cellStyle name="Cálculo 13 3 6 3 2" xfId="23887" xr:uid="{00000000-0005-0000-0000-000063070000}"/>
    <cellStyle name="Cálculo 13 3 6 4" xfId="8182" xr:uid="{00000000-0005-0000-0000-000064070000}"/>
    <cellStyle name="Cálculo 13 3 6 4 2" xfId="23290" xr:uid="{00000000-0005-0000-0000-000065070000}"/>
    <cellStyle name="Cálculo 13 3 6 5" xfId="17537" xr:uid="{00000000-0005-0000-0000-000066070000}"/>
    <cellStyle name="Cálculo 13 3 7" xfId="3882" xr:uid="{00000000-0005-0000-0000-000067070000}"/>
    <cellStyle name="Cálculo 13 3 7 2" xfId="6519" xr:uid="{00000000-0005-0000-0000-000068070000}"/>
    <cellStyle name="Cálculo 13 3 7 2 2" xfId="12830" xr:uid="{00000000-0005-0000-0000-000069070000}"/>
    <cellStyle name="Cálculo 13 3 7 2 2 2" xfId="27938" xr:uid="{00000000-0005-0000-0000-00006A070000}"/>
    <cellStyle name="Cálculo 13 3 7 2 3" xfId="14101" xr:uid="{00000000-0005-0000-0000-00006B070000}"/>
    <cellStyle name="Cálculo 13 3 7 2 3 2" xfId="29209" xr:uid="{00000000-0005-0000-0000-00006C070000}"/>
    <cellStyle name="Cálculo 13 3 7 2 4" xfId="21627" xr:uid="{00000000-0005-0000-0000-00006D070000}"/>
    <cellStyle name="Cálculo 13 3 7 3" xfId="10264" xr:uid="{00000000-0005-0000-0000-00006E070000}"/>
    <cellStyle name="Cálculo 13 3 7 3 2" xfId="25372" xr:uid="{00000000-0005-0000-0000-00006F070000}"/>
    <cellStyle name="Cálculo 13 3 7 4" xfId="15837" xr:uid="{00000000-0005-0000-0000-000070070000}"/>
    <cellStyle name="Cálculo 13 3 7 4 2" xfId="30945" xr:uid="{00000000-0005-0000-0000-000071070000}"/>
    <cellStyle name="Cálculo 13 3 7 5" xfId="18990" xr:uid="{00000000-0005-0000-0000-000072070000}"/>
    <cellStyle name="Cálculo 13 3 8" xfId="4447" xr:uid="{00000000-0005-0000-0000-000073070000}"/>
    <cellStyle name="Cálculo 13 3 8 2" xfId="10829" xr:uid="{00000000-0005-0000-0000-000074070000}"/>
    <cellStyle name="Cálculo 13 3 8 2 2" xfId="25937" xr:uid="{00000000-0005-0000-0000-000075070000}"/>
    <cellStyle name="Cálculo 13 3 8 3" xfId="15446" xr:uid="{00000000-0005-0000-0000-000076070000}"/>
    <cellStyle name="Cálculo 13 3 8 3 2" xfId="30554" xr:uid="{00000000-0005-0000-0000-000077070000}"/>
    <cellStyle name="Cálculo 13 3 8 4" xfId="19555" xr:uid="{00000000-0005-0000-0000-000078070000}"/>
    <cellStyle name="Cálculo 13 3 9" xfId="8311" xr:uid="{00000000-0005-0000-0000-000079070000}"/>
    <cellStyle name="Cálculo 13 3 9 2" xfId="23419" xr:uid="{00000000-0005-0000-0000-00007A070000}"/>
    <cellStyle name="Cálculo 13 4" xfId="2047" xr:uid="{00000000-0005-0000-0000-00007B070000}"/>
    <cellStyle name="Cálculo 13 4 10" xfId="13729" xr:uid="{00000000-0005-0000-0000-00007C070000}"/>
    <cellStyle name="Cálculo 13 4 10 2" xfId="28837" xr:uid="{00000000-0005-0000-0000-00007D070000}"/>
    <cellStyle name="Cálculo 13 4 11" xfId="16473" xr:uid="{00000000-0005-0000-0000-00007E070000}"/>
    <cellStyle name="Cálculo 13 4 11 2" xfId="31581" xr:uid="{00000000-0005-0000-0000-00007F070000}"/>
    <cellStyle name="Cálculo 13 4 12" xfId="17272" xr:uid="{00000000-0005-0000-0000-000080070000}"/>
    <cellStyle name="Cálculo 13 4 2" xfId="2554" xr:uid="{00000000-0005-0000-0000-000081070000}"/>
    <cellStyle name="Cálculo 13 4 2 2" xfId="5191" xr:uid="{00000000-0005-0000-0000-000082070000}"/>
    <cellStyle name="Cálculo 13 4 2 2 2" xfId="11555" xr:uid="{00000000-0005-0000-0000-000083070000}"/>
    <cellStyle name="Cálculo 13 4 2 2 2 2" xfId="26663" xr:uid="{00000000-0005-0000-0000-000084070000}"/>
    <cellStyle name="Cálculo 13 4 2 2 3" xfId="14868" xr:uid="{00000000-0005-0000-0000-000085070000}"/>
    <cellStyle name="Cálculo 13 4 2 2 3 2" xfId="29976" xr:uid="{00000000-0005-0000-0000-000086070000}"/>
    <cellStyle name="Cálculo 13 4 2 2 4" xfId="20299" xr:uid="{00000000-0005-0000-0000-000087070000}"/>
    <cellStyle name="Cálculo 13 4 2 3" xfId="9021" xr:uid="{00000000-0005-0000-0000-000088070000}"/>
    <cellStyle name="Cálculo 13 4 2 3 2" xfId="24129" xr:uid="{00000000-0005-0000-0000-000089070000}"/>
    <cellStyle name="Cálculo 13 4 2 4" xfId="15462" xr:uid="{00000000-0005-0000-0000-00008A070000}"/>
    <cellStyle name="Cálculo 13 4 2 4 2" xfId="30570" xr:uid="{00000000-0005-0000-0000-00008B070000}"/>
    <cellStyle name="Cálculo 13 4 2 5" xfId="15865" xr:uid="{00000000-0005-0000-0000-00008C070000}"/>
    <cellStyle name="Cálculo 13 4 2 5 2" xfId="30973" xr:uid="{00000000-0005-0000-0000-00008D070000}"/>
    <cellStyle name="Cálculo 13 4 2 6" xfId="17662" xr:uid="{00000000-0005-0000-0000-00008E070000}"/>
    <cellStyle name="Cálculo 13 4 3" xfId="2807" xr:uid="{00000000-0005-0000-0000-00008F070000}"/>
    <cellStyle name="Cálculo 13 4 3 2" xfId="5444" xr:uid="{00000000-0005-0000-0000-000090070000}"/>
    <cellStyle name="Cálculo 13 4 3 2 2" xfId="15280" xr:uid="{00000000-0005-0000-0000-000091070000}"/>
    <cellStyle name="Cálculo 13 4 3 2 2 2" xfId="30388" xr:uid="{00000000-0005-0000-0000-000092070000}"/>
    <cellStyle name="Cálculo 13 4 3 2 3" xfId="20552" xr:uid="{00000000-0005-0000-0000-000093070000}"/>
    <cellStyle name="Cálculo 13 4 3 3" xfId="13947" xr:uid="{00000000-0005-0000-0000-000094070000}"/>
    <cellStyle name="Cálculo 13 4 3 3 2" xfId="29055" xr:uid="{00000000-0005-0000-0000-000095070000}"/>
    <cellStyle name="Cálculo 13 4 3 4" xfId="17915" xr:uid="{00000000-0005-0000-0000-000096070000}"/>
    <cellStyle name="Cálculo 13 4 4" xfId="3110" xr:uid="{00000000-0005-0000-0000-000097070000}"/>
    <cellStyle name="Cálculo 13 4 4 2" xfId="5747" xr:uid="{00000000-0005-0000-0000-000098070000}"/>
    <cellStyle name="Cálculo 13 4 4 2 2" xfId="12058" xr:uid="{00000000-0005-0000-0000-000099070000}"/>
    <cellStyle name="Cálculo 13 4 4 2 2 2" xfId="27166" xr:uid="{00000000-0005-0000-0000-00009A070000}"/>
    <cellStyle name="Cálculo 13 4 4 2 3" xfId="14324" xr:uid="{00000000-0005-0000-0000-00009B070000}"/>
    <cellStyle name="Cálculo 13 4 4 2 3 2" xfId="29432" xr:uid="{00000000-0005-0000-0000-00009C070000}"/>
    <cellStyle name="Cálculo 13 4 4 2 4" xfId="20855" xr:uid="{00000000-0005-0000-0000-00009D070000}"/>
    <cellStyle name="Cálculo 13 4 4 3" xfId="9492" xr:uid="{00000000-0005-0000-0000-00009E070000}"/>
    <cellStyle name="Cálculo 13 4 4 3 2" xfId="24600" xr:uid="{00000000-0005-0000-0000-00009F070000}"/>
    <cellStyle name="Cálculo 13 4 4 4" xfId="14884" xr:uid="{00000000-0005-0000-0000-0000A0070000}"/>
    <cellStyle name="Cálculo 13 4 4 4 2" xfId="29992" xr:uid="{00000000-0005-0000-0000-0000A1070000}"/>
    <cellStyle name="Cálculo 13 4 4 5" xfId="18218" xr:uid="{00000000-0005-0000-0000-0000A2070000}"/>
    <cellStyle name="Cálculo 13 4 5" xfId="3436" xr:uid="{00000000-0005-0000-0000-0000A3070000}"/>
    <cellStyle name="Cálculo 13 4 5 2" xfId="6073" xr:uid="{00000000-0005-0000-0000-0000A4070000}"/>
    <cellStyle name="Cálculo 13 4 5 2 2" xfId="12384" xr:uid="{00000000-0005-0000-0000-0000A5070000}"/>
    <cellStyle name="Cálculo 13 4 5 2 2 2" xfId="27492" xr:uid="{00000000-0005-0000-0000-0000A6070000}"/>
    <cellStyle name="Cálculo 13 4 5 2 3" xfId="7885" xr:uid="{00000000-0005-0000-0000-0000A7070000}"/>
    <cellStyle name="Cálculo 13 4 5 2 3 2" xfId="22993" xr:uid="{00000000-0005-0000-0000-0000A8070000}"/>
    <cellStyle name="Cálculo 13 4 5 2 4" xfId="21181" xr:uid="{00000000-0005-0000-0000-0000A9070000}"/>
    <cellStyle name="Cálculo 13 4 5 3" xfId="9818" xr:uid="{00000000-0005-0000-0000-0000AA070000}"/>
    <cellStyle name="Cálculo 13 4 5 3 2" xfId="24926" xr:uid="{00000000-0005-0000-0000-0000AB070000}"/>
    <cellStyle name="Cálculo 13 4 5 4" xfId="14538" xr:uid="{00000000-0005-0000-0000-0000AC070000}"/>
    <cellStyle name="Cálculo 13 4 5 4 2" xfId="29646" xr:uid="{00000000-0005-0000-0000-0000AD070000}"/>
    <cellStyle name="Cálculo 13 4 5 5" xfId="18544" xr:uid="{00000000-0005-0000-0000-0000AE070000}"/>
    <cellStyle name="Cálculo 13 4 6" xfId="3742" xr:uid="{00000000-0005-0000-0000-0000AF070000}"/>
    <cellStyle name="Cálculo 13 4 6 2" xfId="6379" xr:uid="{00000000-0005-0000-0000-0000B0070000}"/>
    <cellStyle name="Cálculo 13 4 6 2 2" xfId="12690" xr:uid="{00000000-0005-0000-0000-0000B1070000}"/>
    <cellStyle name="Cálculo 13 4 6 2 2 2" xfId="27798" xr:uid="{00000000-0005-0000-0000-0000B2070000}"/>
    <cellStyle name="Cálculo 13 4 6 2 3" xfId="15231" xr:uid="{00000000-0005-0000-0000-0000B3070000}"/>
    <cellStyle name="Cálculo 13 4 6 2 3 2" xfId="30339" xr:uid="{00000000-0005-0000-0000-0000B4070000}"/>
    <cellStyle name="Cálculo 13 4 6 2 4" xfId="21487" xr:uid="{00000000-0005-0000-0000-0000B5070000}"/>
    <cellStyle name="Cálculo 13 4 6 3" xfId="10124" xr:uid="{00000000-0005-0000-0000-0000B6070000}"/>
    <cellStyle name="Cálculo 13 4 6 3 2" xfId="25232" xr:uid="{00000000-0005-0000-0000-0000B7070000}"/>
    <cellStyle name="Cálculo 13 4 6 4" xfId="15427" xr:uid="{00000000-0005-0000-0000-0000B8070000}"/>
    <cellStyle name="Cálculo 13 4 6 4 2" xfId="30535" xr:uid="{00000000-0005-0000-0000-0000B9070000}"/>
    <cellStyle name="Cálculo 13 4 6 5" xfId="18850" xr:uid="{00000000-0005-0000-0000-0000BA070000}"/>
    <cellStyle name="Cálculo 13 4 7" xfId="4119" xr:uid="{00000000-0005-0000-0000-0000BB070000}"/>
    <cellStyle name="Cálculo 13 4 7 2" xfId="6756" xr:uid="{00000000-0005-0000-0000-0000BC070000}"/>
    <cellStyle name="Cálculo 13 4 7 2 2" xfId="13067" xr:uid="{00000000-0005-0000-0000-0000BD070000}"/>
    <cellStyle name="Cálculo 13 4 7 2 2 2" xfId="28175" xr:uid="{00000000-0005-0000-0000-0000BE070000}"/>
    <cellStyle name="Cálculo 13 4 7 2 3" xfId="16741" xr:uid="{00000000-0005-0000-0000-0000BF070000}"/>
    <cellStyle name="Cálculo 13 4 7 2 3 2" xfId="31849" xr:uid="{00000000-0005-0000-0000-0000C0070000}"/>
    <cellStyle name="Cálculo 13 4 7 2 4" xfId="21864" xr:uid="{00000000-0005-0000-0000-0000C1070000}"/>
    <cellStyle name="Cálculo 13 4 7 3" xfId="10501" xr:uid="{00000000-0005-0000-0000-0000C2070000}"/>
    <cellStyle name="Cálculo 13 4 7 3 2" xfId="25609" xr:uid="{00000000-0005-0000-0000-0000C3070000}"/>
    <cellStyle name="Cálculo 13 4 7 4" xfId="16420" xr:uid="{00000000-0005-0000-0000-0000C4070000}"/>
    <cellStyle name="Cálculo 13 4 7 4 2" xfId="31528" xr:uid="{00000000-0005-0000-0000-0000C5070000}"/>
    <cellStyle name="Cálculo 13 4 7 5" xfId="19227" xr:uid="{00000000-0005-0000-0000-0000C6070000}"/>
    <cellStyle name="Cálculo 13 4 8" xfId="4684" xr:uid="{00000000-0005-0000-0000-0000C7070000}"/>
    <cellStyle name="Cálculo 13 4 8 2" xfId="11066" xr:uid="{00000000-0005-0000-0000-0000C8070000}"/>
    <cellStyle name="Cálculo 13 4 8 2 2" xfId="26174" xr:uid="{00000000-0005-0000-0000-0000C9070000}"/>
    <cellStyle name="Cálculo 13 4 8 3" xfId="15159" xr:uid="{00000000-0005-0000-0000-0000CA070000}"/>
    <cellStyle name="Cálculo 13 4 8 3 2" xfId="30267" xr:uid="{00000000-0005-0000-0000-0000CB070000}"/>
    <cellStyle name="Cálculo 13 4 8 4" xfId="19792" xr:uid="{00000000-0005-0000-0000-0000CC070000}"/>
    <cellStyle name="Cálculo 13 4 9" xfId="8545" xr:uid="{00000000-0005-0000-0000-0000CD070000}"/>
    <cellStyle name="Cálculo 13 4 9 2" xfId="23653" xr:uid="{00000000-0005-0000-0000-0000CE070000}"/>
    <cellStyle name="Cálculo 13 5" xfId="2074" xr:uid="{00000000-0005-0000-0000-0000CF070000}"/>
    <cellStyle name="Cálculo 13 5 10" xfId="13606" xr:uid="{00000000-0005-0000-0000-0000D0070000}"/>
    <cellStyle name="Cálculo 13 5 10 2" xfId="28714" xr:uid="{00000000-0005-0000-0000-0000D1070000}"/>
    <cellStyle name="Cálculo 13 5 11" xfId="17299" xr:uid="{00000000-0005-0000-0000-0000D2070000}"/>
    <cellStyle name="Cálculo 13 5 2" xfId="2834" xr:uid="{00000000-0005-0000-0000-0000D3070000}"/>
    <cellStyle name="Cálculo 13 5 2 2" xfId="5471" xr:uid="{00000000-0005-0000-0000-0000D4070000}"/>
    <cellStyle name="Cálculo 13 5 2 2 2" xfId="16167" xr:uid="{00000000-0005-0000-0000-0000D5070000}"/>
    <cellStyle name="Cálculo 13 5 2 2 2 2" xfId="31275" xr:uid="{00000000-0005-0000-0000-0000D6070000}"/>
    <cellStyle name="Cálculo 13 5 2 2 3" xfId="20579" xr:uid="{00000000-0005-0000-0000-0000D7070000}"/>
    <cellStyle name="Cálculo 13 5 2 3" xfId="14537" xr:uid="{00000000-0005-0000-0000-0000D8070000}"/>
    <cellStyle name="Cálculo 13 5 2 3 2" xfId="29645" xr:uid="{00000000-0005-0000-0000-0000D9070000}"/>
    <cellStyle name="Cálculo 13 5 2 4" xfId="17942" xr:uid="{00000000-0005-0000-0000-0000DA070000}"/>
    <cellStyle name="Cálculo 13 5 3" xfId="3137" xr:uid="{00000000-0005-0000-0000-0000DB070000}"/>
    <cellStyle name="Cálculo 13 5 3 2" xfId="5774" xr:uid="{00000000-0005-0000-0000-0000DC070000}"/>
    <cellStyle name="Cálculo 13 5 3 2 2" xfId="12085" xr:uid="{00000000-0005-0000-0000-0000DD070000}"/>
    <cellStyle name="Cálculo 13 5 3 2 2 2" xfId="27193" xr:uid="{00000000-0005-0000-0000-0000DE070000}"/>
    <cellStyle name="Cálculo 13 5 3 2 3" xfId="7046" xr:uid="{00000000-0005-0000-0000-0000DF070000}"/>
    <cellStyle name="Cálculo 13 5 3 2 3 2" xfId="22154" xr:uid="{00000000-0005-0000-0000-0000E0070000}"/>
    <cellStyle name="Cálculo 13 5 3 2 4" xfId="20882" xr:uid="{00000000-0005-0000-0000-0000E1070000}"/>
    <cellStyle name="Cálculo 13 5 3 3" xfId="9519" xr:uid="{00000000-0005-0000-0000-0000E2070000}"/>
    <cellStyle name="Cálculo 13 5 3 3 2" xfId="24627" xr:uid="{00000000-0005-0000-0000-0000E3070000}"/>
    <cellStyle name="Cálculo 13 5 3 4" xfId="9155" xr:uid="{00000000-0005-0000-0000-0000E4070000}"/>
    <cellStyle name="Cálculo 13 5 3 4 2" xfId="24263" xr:uid="{00000000-0005-0000-0000-0000E5070000}"/>
    <cellStyle name="Cálculo 13 5 3 5" xfId="18245" xr:uid="{00000000-0005-0000-0000-0000E6070000}"/>
    <cellStyle name="Cálculo 13 5 4" xfId="3463" xr:uid="{00000000-0005-0000-0000-0000E7070000}"/>
    <cellStyle name="Cálculo 13 5 4 2" xfId="6100" xr:uid="{00000000-0005-0000-0000-0000E8070000}"/>
    <cellStyle name="Cálculo 13 5 4 2 2" xfId="12411" xr:uid="{00000000-0005-0000-0000-0000E9070000}"/>
    <cellStyle name="Cálculo 13 5 4 2 2 2" xfId="27519" xr:uid="{00000000-0005-0000-0000-0000EA070000}"/>
    <cellStyle name="Cálculo 13 5 4 2 3" xfId="15147" xr:uid="{00000000-0005-0000-0000-0000EB070000}"/>
    <cellStyle name="Cálculo 13 5 4 2 3 2" xfId="30255" xr:uid="{00000000-0005-0000-0000-0000EC070000}"/>
    <cellStyle name="Cálculo 13 5 4 2 4" xfId="21208" xr:uid="{00000000-0005-0000-0000-0000ED070000}"/>
    <cellStyle name="Cálculo 13 5 4 3" xfId="9845" xr:uid="{00000000-0005-0000-0000-0000EE070000}"/>
    <cellStyle name="Cálculo 13 5 4 3 2" xfId="24953" xr:uid="{00000000-0005-0000-0000-0000EF070000}"/>
    <cellStyle name="Cálculo 13 5 4 4" xfId="15520" xr:uid="{00000000-0005-0000-0000-0000F0070000}"/>
    <cellStyle name="Cálculo 13 5 4 4 2" xfId="30628" xr:uid="{00000000-0005-0000-0000-0000F1070000}"/>
    <cellStyle name="Cálculo 13 5 4 5" xfId="18571" xr:uid="{00000000-0005-0000-0000-0000F2070000}"/>
    <cellStyle name="Cálculo 13 5 5" xfId="3769" xr:uid="{00000000-0005-0000-0000-0000F3070000}"/>
    <cellStyle name="Cálculo 13 5 5 2" xfId="6406" xr:uid="{00000000-0005-0000-0000-0000F4070000}"/>
    <cellStyle name="Cálculo 13 5 5 2 2" xfId="12717" xr:uid="{00000000-0005-0000-0000-0000F5070000}"/>
    <cellStyle name="Cálculo 13 5 5 2 2 2" xfId="27825" xr:uid="{00000000-0005-0000-0000-0000F6070000}"/>
    <cellStyle name="Cálculo 13 5 5 2 3" xfId="7454" xr:uid="{00000000-0005-0000-0000-0000F7070000}"/>
    <cellStyle name="Cálculo 13 5 5 2 3 2" xfId="22562" xr:uid="{00000000-0005-0000-0000-0000F8070000}"/>
    <cellStyle name="Cálculo 13 5 5 2 4" xfId="21514" xr:uid="{00000000-0005-0000-0000-0000F9070000}"/>
    <cellStyle name="Cálculo 13 5 5 3" xfId="10151" xr:uid="{00000000-0005-0000-0000-0000FA070000}"/>
    <cellStyle name="Cálculo 13 5 5 3 2" xfId="25259" xr:uid="{00000000-0005-0000-0000-0000FB070000}"/>
    <cellStyle name="Cálculo 13 5 5 4" xfId="15782" xr:uid="{00000000-0005-0000-0000-0000FC070000}"/>
    <cellStyle name="Cálculo 13 5 5 4 2" xfId="30890" xr:uid="{00000000-0005-0000-0000-0000FD070000}"/>
    <cellStyle name="Cálculo 13 5 5 5" xfId="18877" xr:uid="{00000000-0005-0000-0000-0000FE070000}"/>
    <cellStyle name="Cálculo 13 5 6" xfId="4146" xr:uid="{00000000-0005-0000-0000-0000FF070000}"/>
    <cellStyle name="Cálculo 13 5 6 2" xfId="6783" xr:uid="{00000000-0005-0000-0000-000000080000}"/>
    <cellStyle name="Cálculo 13 5 6 2 2" xfId="13094" xr:uid="{00000000-0005-0000-0000-000001080000}"/>
    <cellStyle name="Cálculo 13 5 6 2 2 2" xfId="28202" xr:uid="{00000000-0005-0000-0000-000002080000}"/>
    <cellStyle name="Cálculo 13 5 6 2 3" xfId="16768" xr:uid="{00000000-0005-0000-0000-000003080000}"/>
    <cellStyle name="Cálculo 13 5 6 2 3 2" xfId="31876" xr:uid="{00000000-0005-0000-0000-000004080000}"/>
    <cellStyle name="Cálculo 13 5 6 2 4" xfId="21891" xr:uid="{00000000-0005-0000-0000-000005080000}"/>
    <cellStyle name="Cálculo 13 5 6 3" xfId="10528" xr:uid="{00000000-0005-0000-0000-000006080000}"/>
    <cellStyle name="Cálculo 13 5 6 3 2" xfId="25636" xr:uid="{00000000-0005-0000-0000-000007080000}"/>
    <cellStyle name="Cálculo 13 5 6 4" xfId="14392" xr:uid="{00000000-0005-0000-0000-000008080000}"/>
    <cellStyle name="Cálculo 13 5 6 4 2" xfId="29500" xr:uid="{00000000-0005-0000-0000-000009080000}"/>
    <cellStyle name="Cálculo 13 5 6 5" xfId="19254" xr:uid="{00000000-0005-0000-0000-00000A080000}"/>
    <cellStyle name="Cálculo 13 5 7" xfId="4711" xr:uid="{00000000-0005-0000-0000-00000B080000}"/>
    <cellStyle name="Cálculo 13 5 7 2" xfId="11093" xr:uid="{00000000-0005-0000-0000-00000C080000}"/>
    <cellStyle name="Cálculo 13 5 7 2 2" xfId="26201" xr:uid="{00000000-0005-0000-0000-00000D080000}"/>
    <cellStyle name="Cálculo 13 5 7 3" xfId="13661" xr:uid="{00000000-0005-0000-0000-00000E080000}"/>
    <cellStyle name="Cálculo 13 5 7 3 2" xfId="28769" xr:uid="{00000000-0005-0000-0000-00000F080000}"/>
    <cellStyle name="Cálculo 13 5 7 4" xfId="19819" xr:uid="{00000000-0005-0000-0000-000010080000}"/>
    <cellStyle name="Cálculo 13 5 8" xfId="8572" xr:uid="{00000000-0005-0000-0000-000011080000}"/>
    <cellStyle name="Cálculo 13 5 8 2" xfId="23680" xr:uid="{00000000-0005-0000-0000-000012080000}"/>
    <cellStyle name="Cálculo 13 5 9" xfId="13514" xr:uid="{00000000-0005-0000-0000-000013080000}"/>
    <cellStyle name="Cálculo 13 5 9 2" xfId="28622" xr:uid="{00000000-0005-0000-0000-000014080000}"/>
    <cellStyle name="Cálculo 14" xfId="754" xr:uid="{00000000-0005-0000-0000-000015080000}"/>
    <cellStyle name="Cálculo 14 2" xfId="1828" xr:uid="{00000000-0005-0000-0000-000016080000}"/>
    <cellStyle name="Cálculo 14 2 10" xfId="8329" xr:uid="{00000000-0005-0000-0000-000017080000}"/>
    <cellStyle name="Cálculo 14 2 10 2" xfId="23437" xr:uid="{00000000-0005-0000-0000-000018080000}"/>
    <cellStyle name="Cálculo 14 2 11" xfId="14757" xr:uid="{00000000-0005-0000-0000-000019080000}"/>
    <cellStyle name="Cálculo 14 2 11 2" xfId="29865" xr:uid="{00000000-0005-0000-0000-00001A080000}"/>
    <cellStyle name="Cálculo 14 2 12" xfId="7550" xr:uid="{00000000-0005-0000-0000-00001B080000}"/>
    <cellStyle name="Cálculo 14 2 12 2" xfId="22658" xr:uid="{00000000-0005-0000-0000-00001C080000}"/>
    <cellStyle name="Cálculo 14 2 13" xfId="17053" xr:uid="{00000000-0005-0000-0000-00001D080000}"/>
    <cellStyle name="Cálculo 14 2 2" xfId="2388" xr:uid="{00000000-0005-0000-0000-00001E080000}"/>
    <cellStyle name="Cálculo 14 2 2 2" xfId="5025" xr:uid="{00000000-0005-0000-0000-00001F080000}"/>
    <cellStyle name="Cálculo 14 2 2 2 2" xfId="11389" xr:uid="{00000000-0005-0000-0000-000020080000}"/>
    <cellStyle name="Cálculo 14 2 2 2 2 2" xfId="26497" xr:uid="{00000000-0005-0000-0000-000021080000}"/>
    <cellStyle name="Cálculo 14 2 2 2 3" xfId="16394" xr:uid="{00000000-0005-0000-0000-000022080000}"/>
    <cellStyle name="Cálculo 14 2 2 2 3 2" xfId="31502" xr:uid="{00000000-0005-0000-0000-000023080000}"/>
    <cellStyle name="Cálculo 14 2 2 2 4" xfId="20133" xr:uid="{00000000-0005-0000-0000-000024080000}"/>
    <cellStyle name="Cálculo 14 2 2 3" xfId="8855" xr:uid="{00000000-0005-0000-0000-000025080000}"/>
    <cellStyle name="Cálculo 14 2 2 3 2" xfId="23963" xr:uid="{00000000-0005-0000-0000-000026080000}"/>
    <cellStyle name="Cálculo 14 2 3" xfId="2232" xr:uid="{00000000-0005-0000-0000-000027080000}"/>
    <cellStyle name="Cálculo 14 2 3 2" xfId="4869" xr:uid="{00000000-0005-0000-0000-000028080000}"/>
    <cellStyle name="Cálculo 14 2 3 2 2" xfId="8471" xr:uid="{00000000-0005-0000-0000-000029080000}"/>
    <cellStyle name="Cálculo 14 2 3 2 2 2" xfId="23579" xr:uid="{00000000-0005-0000-0000-00002A080000}"/>
    <cellStyle name="Cálculo 14 2 3 2 3" xfId="19977" xr:uid="{00000000-0005-0000-0000-00002B080000}"/>
    <cellStyle name="Cálculo 14 2 3 3" xfId="15722" xr:uid="{00000000-0005-0000-0000-00002C080000}"/>
    <cellStyle name="Cálculo 14 2 3 3 2" xfId="30830" xr:uid="{00000000-0005-0000-0000-00002D080000}"/>
    <cellStyle name="Cálculo 14 2 3 4" xfId="17457" xr:uid="{00000000-0005-0000-0000-00002E080000}"/>
    <cellStyle name="Cálculo 14 2 4" xfId="2922" xr:uid="{00000000-0005-0000-0000-00002F080000}"/>
    <cellStyle name="Cálculo 14 2 4 2" xfId="5559" xr:uid="{00000000-0005-0000-0000-000030080000}"/>
    <cellStyle name="Cálculo 14 2 4 2 2" xfId="11870" xr:uid="{00000000-0005-0000-0000-000031080000}"/>
    <cellStyle name="Cálculo 14 2 4 2 2 2" xfId="26978" xr:uid="{00000000-0005-0000-0000-000032080000}"/>
    <cellStyle name="Cálculo 14 2 4 2 3" xfId="14880" xr:uid="{00000000-0005-0000-0000-000033080000}"/>
    <cellStyle name="Cálculo 14 2 4 2 3 2" xfId="29988" xr:uid="{00000000-0005-0000-0000-000034080000}"/>
    <cellStyle name="Cálculo 14 2 4 2 4" xfId="20667" xr:uid="{00000000-0005-0000-0000-000035080000}"/>
    <cellStyle name="Cálculo 14 2 4 3" xfId="9304" xr:uid="{00000000-0005-0000-0000-000036080000}"/>
    <cellStyle name="Cálculo 14 2 4 3 2" xfId="24412" xr:uid="{00000000-0005-0000-0000-000037080000}"/>
    <cellStyle name="Cálculo 14 2 4 4" xfId="14949" xr:uid="{00000000-0005-0000-0000-000038080000}"/>
    <cellStyle name="Cálculo 14 2 4 4 2" xfId="30057" xr:uid="{00000000-0005-0000-0000-000039080000}"/>
    <cellStyle name="Cálculo 14 2 4 5" xfId="18030" xr:uid="{00000000-0005-0000-0000-00003A080000}"/>
    <cellStyle name="Cálculo 14 2 5" xfId="3248" xr:uid="{00000000-0005-0000-0000-00003B080000}"/>
    <cellStyle name="Cálculo 14 2 5 2" xfId="5885" xr:uid="{00000000-0005-0000-0000-00003C080000}"/>
    <cellStyle name="Cálculo 14 2 5 2 2" xfId="12196" xr:uid="{00000000-0005-0000-0000-00003D080000}"/>
    <cellStyle name="Cálculo 14 2 5 2 2 2" xfId="27304" xr:uid="{00000000-0005-0000-0000-00003E080000}"/>
    <cellStyle name="Cálculo 14 2 5 2 3" xfId="14384" xr:uid="{00000000-0005-0000-0000-00003F080000}"/>
    <cellStyle name="Cálculo 14 2 5 2 3 2" xfId="29492" xr:uid="{00000000-0005-0000-0000-000040080000}"/>
    <cellStyle name="Cálculo 14 2 5 2 4" xfId="20993" xr:uid="{00000000-0005-0000-0000-000041080000}"/>
    <cellStyle name="Cálculo 14 2 5 3" xfId="9630" xr:uid="{00000000-0005-0000-0000-000042080000}"/>
    <cellStyle name="Cálculo 14 2 5 3 2" xfId="24738" xr:uid="{00000000-0005-0000-0000-000043080000}"/>
    <cellStyle name="Cálculo 14 2 5 4" xfId="8164" xr:uid="{00000000-0005-0000-0000-000044080000}"/>
    <cellStyle name="Cálculo 14 2 5 4 2" xfId="23272" xr:uid="{00000000-0005-0000-0000-000045080000}"/>
    <cellStyle name="Cálculo 14 2 5 5" xfId="18356" xr:uid="{00000000-0005-0000-0000-000046080000}"/>
    <cellStyle name="Cálculo 14 2 6" xfId="3554" xr:uid="{00000000-0005-0000-0000-000047080000}"/>
    <cellStyle name="Cálculo 14 2 6 2" xfId="6191" xr:uid="{00000000-0005-0000-0000-000048080000}"/>
    <cellStyle name="Cálculo 14 2 6 2 2" xfId="12502" xr:uid="{00000000-0005-0000-0000-000049080000}"/>
    <cellStyle name="Cálculo 14 2 6 2 2 2" xfId="27610" xr:uid="{00000000-0005-0000-0000-00004A080000}"/>
    <cellStyle name="Cálculo 14 2 6 2 3" xfId="15157" xr:uid="{00000000-0005-0000-0000-00004B080000}"/>
    <cellStyle name="Cálculo 14 2 6 2 3 2" xfId="30265" xr:uid="{00000000-0005-0000-0000-00004C080000}"/>
    <cellStyle name="Cálculo 14 2 6 2 4" xfId="21299" xr:uid="{00000000-0005-0000-0000-00004D080000}"/>
    <cellStyle name="Cálculo 14 2 6 3" xfId="9936" xr:uid="{00000000-0005-0000-0000-00004E080000}"/>
    <cellStyle name="Cálculo 14 2 6 3 2" xfId="25044" xr:uid="{00000000-0005-0000-0000-00004F080000}"/>
    <cellStyle name="Cálculo 14 2 6 4" xfId="15703" xr:uid="{00000000-0005-0000-0000-000050080000}"/>
    <cellStyle name="Cálculo 14 2 6 4 2" xfId="30811" xr:uid="{00000000-0005-0000-0000-000051080000}"/>
    <cellStyle name="Cálculo 14 2 6 5" xfId="18662" xr:uid="{00000000-0005-0000-0000-000052080000}"/>
    <cellStyle name="Cálculo 14 2 7" xfId="3900" xr:uid="{00000000-0005-0000-0000-000053080000}"/>
    <cellStyle name="Cálculo 14 2 7 2" xfId="6537" xr:uid="{00000000-0005-0000-0000-000054080000}"/>
    <cellStyle name="Cálculo 14 2 7 2 2" xfId="12848" xr:uid="{00000000-0005-0000-0000-000055080000}"/>
    <cellStyle name="Cálculo 14 2 7 2 2 2" xfId="27956" xr:uid="{00000000-0005-0000-0000-000056080000}"/>
    <cellStyle name="Cálculo 14 2 7 2 3" xfId="14604" xr:uid="{00000000-0005-0000-0000-000057080000}"/>
    <cellStyle name="Cálculo 14 2 7 2 3 2" xfId="29712" xr:uid="{00000000-0005-0000-0000-000058080000}"/>
    <cellStyle name="Cálculo 14 2 7 2 4" xfId="21645" xr:uid="{00000000-0005-0000-0000-000059080000}"/>
    <cellStyle name="Cálculo 14 2 7 3" xfId="10282" xr:uid="{00000000-0005-0000-0000-00005A080000}"/>
    <cellStyle name="Cálculo 14 2 7 3 2" xfId="25390" xr:uid="{00000000-0005-0000-0000-00005B080000}"/>
    <cellStyle name="Cálculo 14 2 7 4" xfId="16230" xr:uid="{00000000-0005-0000-0000-00005C080000}"/>
    <cellStyle name="Cálculo 14 2 7 4 2" xfId="31338" xr:uid="{00000000-0005-0000-0000-00005D080000}"/>
    <cellStyle name="Cálculo 14 2 7 5" xfId="19008" xr:uid="{00000000-0005-0000-0000-00005E080000}"/>
    <cellStyle name="Cálculo 14 2 8" xfId="4264" xr:uid="{00000000-0005-0000-0000-00005F080000}"/>
    <cellStyle name="Cálculo 14 2 8 2" xfId="6901" xr:uid="{00000000-0005-0000-0000-000060080000}"/>
    <cellStyle name="Cálculo 14 2 8 2 2" xfId="13212" xr:uid="{00000000-0005-0000-0000-000061080000}"/>
    <cellStyle name="Cálculo 14 2 8 2 2 2" xfId="28320" xr:uid="{00000000-0005-0000-0000-000062080000}"/>
    <cellStyle name="Cálculo 14 2 8 2 3" xfId="16876" xr:uid="{00000000-0005-0000-0000-000063080000}"/>
    <cellStyle name="Cálculo 14 2 8 2 3 2" xfId="31984" xr:uid="{00000000-0005-0000-0000-000064080000}"/>
    <cellStyle name="Cálculo 14 2 8 2 4" xfId="22009" xr:uid="{00000000-0005-0000-0000-000065080000}"/>
    <cellStyle name="Cálculo 14 2 8 3" xfId="10646" xr:uid="{00000000-0005-0000-0000-000066080000}"/>
    <cellStyle name="Cálculo 14 2 8 3 2" xfId="25754" xr:uid="{00000000-0005-0000-0000-000067080000}"/>
    <cellStyle name="Cálculo 14 2 8 4" xfId="16419" xr:uid="{00000000-0005-0000-0000-000068080000}"/>
    <cellStyle name="Cálculo 14 2 8 4 2" xfId="31527" xr:uid="{00000000-0005-0000-0000-000069080000}"/>
    <cellStyle name="Cálculo 14 2 8 5" xfId="19372" xr:uid="{00000000-0005-0000-0000-00006A080000}"/>
    <cellStyle name="Cálculo 14 2 9" xfId="4465" xr:uid="{00000000-0005-0000-0000-00006B080000}"/>
    <cellStyle name="Cálculo 14 2 9 2" xfId="10847" xr:uid="{00000000-0005-0000-0000-00006C080000}"/>
    <cellStyle name="Cálculo 14 2 9 2 2" xfId="25955" xr:uid="{00000000-0005-0000-0000-00006D080000}"/>
    <cellStyle name="Cálculo 14 2 9 3" xfId="9290" xr:uid="{00000000-0005-0000-0000-00006E080000}"/>
    <cellStyle name="Cálculo 14 2 9 3 2" xfId="24398" xr:uid="{00000000-0005-0000-0000-00006F080000}"/>
    <cellStyle name="Cálculo 14 2 9 4" xfId="19573" xr:uid="{00000000-0005-0000-0000-000070080000}"/>
    <cellStyle name="Cálculo 14 3" xfId="1811" xr:uid="{00000000-0005-0000-0000-000071080000}"/>
    <cellStyle name="Cálculo 14 3 10" xfId="11784" xr:uid="{00000000-0005-0000-0000-000072080000}"/>
    <cellStyle name="Cálculo 14 3 10 2" xfId="26892" xr:uid="{00000000-0005-0000-0000-000073080000}"/>
    <cellStyle name="Cálculo 14 3 11" xfId="15959" xr:uid="{00000000-0005-0000-0000-000074080000}"/>
    <cellStyle name="Cálculo 14 3 11 2" xfId="31067" xr:uid="{00000000-0005-0000-0000-000075080000}"/>
    <cellStyle name="Cálculo 14 3 12" xfId="17036" xr:uid="{00000000-0005-0000-0000-000076080000}"/>
    <cellStyle name="Cálculo 14 3 2" xfId="2371" xr:uid="{00000000-0005-0000-0000-000077080000}"/>
    <cellStyle name="Cálculo 14 3 2 2" xfId="5008" xr:uid="{00000000-0005-0000-0000-000078080000}"/>
    <cellStyle name="Cálculo 14 3 2 2 2" xfId="11372" xr:uid="{00000000-0005-0000-0000-000079080000}"/>
    <cellStyle name="Cálculo 14 3 2 2 2 2" xfId="26480" xr:uid="{00000000-0005-0000-0000-00007A080000}"/>
    <cellStyle name="Cálculo 14 3 2 2 3" xfId="14143" xr:uid="{00000000-0005-0000-0000-00007B080000}"/>
    <cellStyle name="Cálculo 14 3 2 2 3 2" xfId="29251" xr:uid="{00000000-0005-0000-0000-00007C080000}"/>
    <cellStyle name="Cálculo 14 3 2 2 4" xfId="20116" xr:uid="{00000000-0005-0000-0000-00007D080000}"/>
    <cellStyle name="Cálculo 14 3 2 3" xfId="8838" xr:uid="{00000000-0005-0000-0000-00007E080000}"/>
    <cellStyle name="Cálculo 14 3 2 3 2" xfId="23946" xr:uid="{00000000-0005-0000-0000-00007F080000}"/>
    <cellStyle name="Cálculo 14 3 2 4" xfId="15062" xr:uid="{00000000-0005-0000-0000-000080080000}"/>
    <cellStyle name="Cálculo 14 3 2 4 2" xfId="30170" xr:uid="{00000000-0005-0000-0000-000081080000}"/>
    <cellStyle name="Cálculo 14 3 2 5" xfId="7651" xr:uid="{00000000-0005-0000-0000-000082080000}"/>
    <cellStyle name="Cálculo 14 3 2 5 2" xfId="22759" xr:uid="{00000000-0005-0000-0000-000083080000}"/>
    <cellStyle name="Cálculo 14 3 2 6" xfId="17579" xr:uid="{00000000-0005-0000-0000-000084080000}"/>
    <cellStyle name="Cálculo 14 3 3" xfId="2249" xr:uid="{00000000-0005-0000-0000-000085080000}"/>
    <cellStyle name="Cálculo 14 3 3 2" xfId="4886" xr:uid="{00000000-0005-0000-0000-000086080000}"/>
    <cellStyle name="Cálculo 14 3 3 2 2" xfId="15760" xr:uid="{00000000-0005-0000-0000-000087080000}"/>
    <cellStyle name="Cálculo 14 3 3 2 2 2" xfId="30868" xr:uid="{00000000-0005-0000-0000-000088080000}"/>
    <cellStyle name="Cálculo 14 3 3 2 3" xfId="19994" xr:uid="{00000000-0005-0000-0000-000089080000}"/>
    <cellStyle name="Cálculo 14 3 3 3" xfId="15376" xr:uid="{00000000-0005-0000-0000-00008A080000}"/>
    <cellStyle name="Cálculo 14 3 3 3 2" xfId="30484" xr:uid="{00000000-0005-0000-0000-00008B080000}"/>
    <cellStyle name="Cálculo 14 3 3 4" xfId="17474" xr:uid="{00000000-0005-0000-0000-00008C080000}"/>
    <cellStyle name="Cálculo 14 3 4" xfId="2647" xr:uid="{00000000-0005-0000-0000-00008D080000}"/>
    <cellStyle name="Cálculo 14 3 4 2" xfId="5284" xr:uid="{00000000-0005-0000-0000-00008E080000}"/>
    <cellStyle name="Cálculo 14 3 4 2 2" xfId="11648" xr:uid="{00000000-0005-0000-0000-00008F080000}"/>
    <cellStyle name="Cálculo 14 3 4 2 2 2" xfId="26756" xr:uid="{00000000-0005-0000-0000-000090080000}"/>
    <cellStyle name="Cálculo 14 3 4 2 3" xfId="13627" xr:uid="{00000000-0005-0000-0000-000091080000}"/>
    <cellStyle name="Cálculo 14 3 4 2 3 2" xfId="28735" xr:uid="{00000000-0005-0000-0000-000092080000}"/>
    <cellStyle name="Cálculo 14 3 4 2 4" xfId="20392" xr:uid="{00000000-0005-0000-0000-000093080000}"/>
    <cellStyle name="Cálculo 14 3 4 3" xfId="9114" xr:uid="{00000000-0005-0000-0000-000094080000}"/>
    <cellStyle name="Cálculo 14 3 4 3 2" xfId="24222" xr:uid="{00000000-0005-0000-0000-000095080000}"/>
    <cellStyle name="Cálculo 14 3 4 4" xfId="16493" xr:uid="{00000000-0005-0000-0000-000096080000}"/>
    <cellStyle name="Cálculo 14 3 4 4 2" xfId="31601" xr:uid="{00000000-0005-0000-0000-000097080000}"/>
    <cellStyle name="Cálculo 14 3 4 5" xfId="17755" xr:uid="{00000000-0005-0000-0000-000098080000}"/>
    <cellStyle name="Cálculo 14 3 5" xfId="3231" xr:uid="{00000000-0005-0000-0000-000099080000}"/>
    <cellStyle name="Cálculo 14 3 5 2" xfId="5868" xr:uid="{00000000-0005-0000-0000-00009A080000}"/>
    <cellStyle name="Cálculo 14 3 5 2 2" xfId="12179" xr:uid="{00000000-0005-0000-0000-00009B080000}"/>
    <cellStyle name="Cálculo 14 3 5 2 2 2" xfId="27287" xr:uid="{00000000-0005-0000-0000-00009C080000}"/>
    <cellStyle name="Cálculo 14 3 5 2 3" xfId="14042" xr:uid="{00000000-0005-0000-0000-00009D080000}"/>
    <cellStyle name="Cálculo 14 3 5 2 3 2" xfId="29150" xr:uid="{00000000-0005-0000-0000-00009E080000}"/>
    <cellStyle name="Cálculo 14 3 5 2 4" xfId="20976" xr:uid="{00000000-0005-0000-0000-00009F080000}"/>
    <cellStyle name="Cálculo 14 3 5 3" xfId="9613" xr:uid="{00000000-0005-0000-0000-0000A0080000}"/>
    <cellStyle name="Cálculo 14 3 5 3 2" xfId="24721" xr:uid="{00000000-0005-0000-0000-0000A1080000}"/>
    <cellStyle name="Cálculo 14 3 5 4" xfId="14007" xr:uid="{00000000-0005-0000-0000-0000A2080000}"/>
    <cellStyle name="Cálculo 14 3 5 4 2" xfId="29115" xr:uid="{00000000-0005-0000-0000-0000A3080000}"/>
    <cellStyle name="Cálculo 14 3 5 5" xfId="18339" xr:uid="{00000000-0005-0000-0000-0000A4080000}"/>
    <cellStyle name="Cálculo 14 3 6" xfId="2313" xr:uid="{00000000-0005-0000-0000-0000A5080000}"/>
    <cellStyle name="Cálculo 14 3 6 2" xfId="4950" xr:uid="{00000000-0005-0000-0000-0000A6080000}"/>
    <cellStyle name="Cálculo 14 3 6 2 2" xfId="11314" xr:uid="{00000000-0005-0000-0000-0000A7080000}"/>
    <cellStyle name="Cálculo 14 3 6 2 2 2" xfId="26422" xr:uid="{00000000-0005-0000-0000-0000A8080000}"/>
    <cellStyle name="Cálculo 14 3 6 2 3" xfId="7094" xr:uid="{00000000-0005-0000-0000-0000A9080000}"/>
    <cellStyle name="Cálculo 14 3 6 2 3 2" xfId="22202" xr:uid="{00000000-0005-0000-0000-0000AA080000}"/>
    <cellStyle name="Cálculo 14 3 6 2 4" xfId="20058" xr:uid="{00000000-0005-0000-0000-0000AB080000}"/>
    <cellStyle name="Cálculo 14 3 6 3" xfId="8780" xr:uid="{00000000-0005-0000-0000-0000AC080000}"/>
    <cellStyle name="Cálculo 14 3 6 3 2" xfId="23888" xr:uid="{00000000-0005-0000-0000-0000AD080000}"/>
    <cellStyle name="Cálculo 14 3 6 4" xfId="15983" xr:uid="{00000000-0005-0000-0000-0000AE080000}"/>
    <cellStyle name="Cálculo 14 3 6 4 2" xfId="31091" xr:uid="{00000000-0005-0000-0000-0000AF080000}"/>
    <cellStyle name="Cálculo 14 3 6 5" xfId="17538" xr:uid="{00000000-0005-0000-0000-0000B0080000}"/>
    <cellStyle name="Cálculo 14 3 7" xfId="3883" xr:uid="{00000000-0005-0000-0000-0000B1080000}"/>
    <cellStyle name="Cálculo 14 3 7 2" xfId="6520" xr:uid="{00000000-0005-0000-0000-0000B2080000}"/>
    <cellStyle name="Cálculo 14 3 7 2 2" xfId="12831" xr:uid="{00000000-0005-0000-0000-0000B3080000}"/>
    <cellStyle name="Cálculo 14 3 7 2 2 2" xfId="27939" xr:uid="{00000000-0005-0000-0000-0000B4080000}"/>
    <cellStyle name="Cálculo 14 3 7 2 3" xfId="14388" xr:uid="{00000000-0005-0000-0000-0000B5080000}"/>
    <cellStyle name="Cálculo 14 3 7 2 3 2" xfId="29496" xr:uid="{00000000-0005-0000-0000-0000B6080000}"/>
    <cellStyle name="Cálculo 14 3 7 2 4" xfId="21628" xr:uid="{00000000-0005-0000-0000-0000B7080000}"/>
    <cellStyle name="Cálculo 14 3 7 3" xfId="10265" xr:uid="{00000000-0005-0000-0000-0000B8080000}"/>
    <cellStyle name="Cálculo 14 3 7 3 2" xfId="25373" xr:uid="{00000000-0005-0000-0000-0000B9080000}"/>
    <cellStyle name="Cálculo 14 3 7 4" xfId="13853" xr:uid="{00000000-0005-0000-0000-0000BA080000}"/>
    <cellStyle name="Cálculo 14 3 7 4 2" xfId="28961" xr:uid="{00000000-0005-0000-0000-0000BB080000}"/>
    <cellStyle name="Cálculo 14 3 7 5" xfId="18991" xr:uid="{00000000-0005-0000-0000-0000BC080000}"/>
    <cellStyle name="Cálculo 14 3 8" xfId="4448" xr:uid="{00000000-0005-0000-0000-0000BD080000}"/>
    <cellStyle name="Cálculo 14 3 8 2" xfId="10830" xr:uid="{00000000-0005-0000-0000-0000BE080000}"/>
    <cellStyle name="Cálculo 14 3 8 2 2" xfId="25938" xr:uid="{00000000-0005-0000-0000-0000BF080000}"/>
    <cellStyle name="Cálculo 14 3 8 3" xfId="14465" xr:uid="{00000000-0005-0000-0000-0000C0080000}"/>
    <cellStyle name="Cálculo 14 3 8 3 2" xfId="29573" xr:uid="{00000000-0005-0000-0000-0000C1080000}"/>
    <cellStyle name="Cálculo 14 3 8 4" xfId="19556" xr:uid="{00000000-0005-0000-0000-0000C2080000}"/>
    <cellStyle name="Cálculo 14 3 9" xfId="8312" xr:uid="{00000000-0005-0000-0000-0000C3080000}"/>
    <cellStyle name="Cálculo 14 3 9 2" xfId="23420" xr:uid="{00000000-0005-0000-0000-0000C4080000}"/>
    <cellStyle name="Cálculo 14 4" xfId="2048" xr:uid="{00000000-0005-0000-0000-0000C5080000}"/>
    <cellStyle name="Cálculo 14 4 10" xfId="14335" xr:uid="{00000000-0005-0000-0000-0000C6080000}"/>
    <cellStyle name="Cálculo 14 4 10 2" xfId="29443" xr:uid="{00000000-0005-0000-0000-0000C7080000}"/>
    <cellStyle name="Cálculo 14 4 11" xfId="14962" xr:uid="{00000000-0005-0000-0000-0000C8080000}"/>
    <cellStyle name="Cálculo 14 4 11 2" xfId="30070" xr:uid="{00000000-0005-0000-0000-0000C9080000}"/>
    <cellStyle name="Cálculo 14 4 12" xfId="17273" xr:uid="{00000000-0005-0000-0000-0000CA080000}"/>
    <cellStyle name="Cálculo 14 4 2" xfId="2555" xr:uid="{00000000-0005-0000-0000-0000CB080000}"/>
    <cellStyle name="Cálculo 14 4 2 2" xfId="5192" xr:uid="{00000000-0005-0000-0000-0000CC080000}"/>
    <cellStyle name="Cálculo 14 4 2 2 2" xfId="11556" xr:uid="{00000000-0005-0000-0000-0000CD080000}"/>
    <cellStyle name="Cálculo 14 4 2 2 2 2" xfId="26664" xr:uid="{00000000-0005-0000-0000-0000CE080000}"/>
    <cellStyle name="Cálculo 14 4 2 2 3" xfId="15238" xr:uid="{00000000-0005-0000-0000-0000CF080000}"/>
    <cellStyle name="Cálculo 14 4 2 2 3 2" xfId="30346" xr:uid="{00000000-0005-0000-0000-0000D0080000}"/>
    <cellStyle name="Cálculo 14 4 2 2 4" xfId="20300" xr:uid="{00000000-0005-0000-0000-0000D1080000}"/>
    <cellStyle name="Cálculo 14 4 2 3" xfId="9022" xr:uid="{00000000-0005-0000-0000-0000D2080000}"/>
    <cellStyle name="Cálculo 14 4 2 3 2" xfId="24130" xr:uid="{00000000-0005-0000-0000-0000D3080000}"/>
    <cellStyle name="Cálculo 14 4 2 4" xfId="8121" xr:uid="{00000000-0005-0000-0000-0000D4080000}"/>
    <cellStyle name="Cálculo 14 4 2 4 2" xfId="23229" xr:uid="{00000000-0005-0000-0000-0000D5080000}"/>
    <cellStyle name="Cálculo 14 4 2 5" xfId="7831" xr:uid="{00000000-0005-0000-0000-0000D6080000}"/>
    <cellStyle name="Cálculo 14 4 2 5 2" xfId="22939" xr:uid="{00000000-0005-0000-0000-0000D7080000}"/>
    <cellStyle name="Cálculo 14 4 2 6" xfId="17663" xr:uid="{00000000-0005-0000-0000-0000D8080000}"/>
    <cellStyle name="Cálculo 14 4 3" xfId="2808" xr:uid="{00000000-0005-0000-0000-0000D9080000}"/>
    <cellStyle name="Cálculo 14 4 3 2" xfId="5445" xr:uid="{00000000-0005-0000-0000-0000DA080000}"/>
    <cellStyle name="Cálculo 14 4 3 2 2" xfId="14703" xr:uid="{00000000-0005-0000-0000-0000DB080000}"/>
    <cellStyle name="Cálculo 14 4 3 2 2 2" xfId="29811" xr:uid="{00000000-0005-0000-0000-0000DC080000}"/>
    <cellStyle name="Cálculo 14 4 3 2 3" xfId="20553" xr:uid="{00000000-0005-0000-0000-0000DD080000}"/>
    <cellStyle name="Cálculo 14 4 3 3" xfId="16032" xr:uid="{00000000-0005-0000-0000-0000DE080000}"/>
    <cellStyle name="Cálculo 14 4 3 3 2" xfId="31140" xr:uid="{00000000-0005-0000-0000-0000DF080000}"/>
    <cellStyle name="Cálculo 14 4 3 4" xfId="17916" xr:uid="{00000000-0005-0000-0000-0000E0080000}"/>
    <cellStyle name="Cálculo 14 4 4" xfId="3111" xr:uid="{00000000-0005-0000-0000-0000E1080000}"/>
    <cellStyle name="Cálculo 14 4 4 2" xfId="5748" xr:uid="{00000000-0005-0000-0000-0000E2080000}"/>
    <cellStyle name="Cálculo 14 4 4 2 2" xfId="12059" xr:uid="{00000000-0005-0000-0000-0000E3080000}"/>
    <cellStyle name="Cálculo 14 4 4 2 2 2" xfId="27167" xr:uid="{00000000-0005-0000-0000-0000E4080000}"/>
    <cellStyle name="Cálculo 14 4 4 2 3" xfId="14100" xr:uid="{00000000-0005-0000-0000-0000E5080000}"/>
    <cellStyle name="Cálculo 14 4 4 2 3 2" xfId="29208" xr:uid="{00000000-0005-0000-0000-0000E6080000}"/>
    <cellStyle name="Cálculo 14 4 4 2 4" xfId="20856" xr:uid="{00000000-0005-0000-0000-0000E7080000}"/>
    <cellStyle name="Cálculo 14 4 4 3" xfId="9493" xr:uid="{00000000-0005-0000-0000-0000E8080000}"/>
    <cellStyle name="Cálculo 14 4 4 3 2" xfId="24601" xr:uid="{00000000-0005-0000-0000-0000E9080000}"/>
    <cellStyle name="Cálculo 14 4 4 4" xfId="16510" xr:uid="{00000000-0005-0000-0000-0000EA080000}"/>
    <cellStyle name="Cálculo 14 4 4 4 2" xfId="31618" xr:uid="{00000000-0005-0000-0000-0000EB080000}"/>
    <cellStyle name="Cálculo 14 4 4 5" xfId="18219" xr:uid="{00000000-0005-0000-0000-0000EC080000}"/>
    <cellStyle name="Cálculo 14 4 5" xfId="3437" xr:uid="{00000000-0005-0000-0000-0000ED080000}"/>
    <cellStyle name="Cálculo 14 4 5 2" xfId="6074" xr:uid="{00000000-0005-0000-0000-0000EE080000}"/>
    <cellStyle name="Cálculo 14 4 5 2 2" xfId="12385" xr:uid="{00000000-0005-0000-0000-0000EF080000}"/>
    <cellStyle name="Cálculo 14 4 5 2 2 2" xfId="27493" xr:uid="{00000000-0005-0000-0000-0000F0080000}"/>
    <cellStyle name="Cálculo 14 4 5 2 3" xfId="15477" xr:uid="{00000000-0005-0000-0000-0000F1080000}"/>
    <cellStyle name="Cálculo 14 4 5 2 3 2" xfId="30585" xr:uid="{00000000-0005-0000-0000-0000F2080000}"/>
    <cellStyle name="Cálculo 14 4 5 2 4" xfId="21182" xr:uid="{00000000-0005-0000-0000-0000F3080000}"/>
    <cellStyle name="Cálculo 14 4 5 3" xfId="9819" xr:uid="{00000000-0005-0000-0000-0000F4080000}"/>
    <cellStyle name="Cálculo 14 4 5 3 2" xfId="24927" xr:uid="{00000000-0005-0000-0000-0000F5080000}"/>
    <cellStyle name="Cálculo 14 4 5 4" xfId="7509" xr:uid="{00000000-0005-0000-0000-0000F6080000}"/>
    <cellStyle name="Cálculo 14 4 5 4 2" xfId="22617" xr:uid="{00000000-0005-0000-0000-0000F7080000}"/>
    <cellStyle name="Cálculo 14 4 5 5" xfId="18545" xr:uid="{00000000-0005-0000-0000-0000F8080000}"/>
    <cellStyle name="Cálculo 14 4 6" xfId="3743" xr:uid="{00000000-0005-0000-0000-0000F9080000}"/>
    <cellStyle name="Cálculo 14 4 6 2" xfId="6380" xr:uid="{00000000-0005-0000-0000-0000FA080000}"/>
    <cellStyle name="Cálculo 14 4 6 2 2" xfId="12691" xr:uid="{00000000-0005-0000-0000-0000FB080000}"/>
    <cellStyle name="Cálculo 14 4 6 2 2 2" xfId="27799" xr:uid="{00000000-0005-0000-0000-0000FC080000}"/>
    <cellStyle name="Cálculo 14 4 6 2 3" xfId="11689" xr:uid="{00000000-0005-0000-0000-0000FD080000}"/>
    <cellStyle name="Cálculo 14 4 6 2 3 2" xfId="26797" xr:uid="{00000000-0005-0000-0000-0000FE080000}"/>
    <cellStyle name="Cálculo 14 4 6 2 4" xfId="21488" xr:uid="{00000000-0005-0000-0000-0000FF080000}"/>
    <cellStyle name="Cálculo 14 4 6 3" xfId="10125" xr:uid="{00000000-0005-0000-0000-000000090000}"/>
    <cellStyle name="Cálculo 14 4 6 3 2" xfId="25233" xr:uid="{00000000-0005-0000-0000-000001090000}"/>
    <cellStyle name="Cálculo 14 4 6 4" xfId="7057" xr:uid="{00000000-0005-0000-0000-000002090000}"/>
    <cellStyle name="Cálculo 14 4 6 4 2" xfId="22165" xr:uid="{00000000-0005-0000-0000-000003090000}"/>
    <cellStyle name="Cálculo 14 4 6 5" xfId="18851" xr:uid="{00000000-0005-0000-0000-000004090000}"/>
    <cellStyle name="Cálculo 14 4 7" xfId="4120" xr:uid="{00000000-0005-0000-0000-000005090000}"/>
    <cellStyle name="Cálculo 14 4 7 2" xfId="6757" xr:uid="{00000000-0005-0000-0000-000006090000}"/>
    <cellStyle name="Cálculo 14 4 7 2 2" xfId="13068" xr:uid="{00000000-0005-0000-0000-000007090000}"/>
    <cellStyle name="Cálculo 14 4 7 2 2 2" xfId="28176" xr:uid="{00000000-0005-0000-0000-000008090000}"/>
    <cellStyle name="Cálculo 14 4 7 2 3" xfId="16742" xr:uid="{00000000-0005-0000-0000-000009090000}"/>
    <cellStyle name="Cálculo 14 4 7 2 3 2" xfId="31850" xr:uid="{00000000-0005-0000-0000-00000A090000}"/>
    <cellStyle name="Cálculo 14 4 7 2 4" xfId="21865" xr:uid="{00000000-0005-0000-0000-00000B090000}"/>
    <cellStyle name="Cálculo 14 4 7 3" xfId="10502" xr:uid="{00000000-0005-0000-0000-00000C090000}"/>
    <cellStyle name="Cálculo 14 4 7 3 2" xfId="25610" xr:uid="{00000000-0005-0000-0000-00000D090000}"/>
    <cellStyle name="Cálculo 14 4 7 4" xfId="15507" xr:uid="{00000000-0005-0000-0000-00000E090000}"/>
    <cellStyle name="Cálculo 14 4 7 4 2" xfId="30615" xr:uid="{00000000-0005-0000-0000-00000F090000}"/>
    <cellStyle name="Cálculo 14 4 7 5" xfId="19228" xr:uid="{00000000-0005-0000-0000-000010090000}"/>
    <cellStyle name="Cálculo 14 4 8" xfId="4685" xr:uid="{00000000-0005-0000-0000-000011090000}"/>
    <cellStyle name="Cálculo 14 4 8 2" xfId="11067" xr:uid="{00000000-0005-0000-0000-000012090000}"/>
    <cellStyle name="Cálculo 14 4 8 2 2" xfId="26175" xr:uid="{00000000-0005-0000-0000-000013090000}"/>
    <cellStyle name="Cálculo 14 4 8 3" xfId="15028" xr:uid="{00000000-0005-0000-0000-000014090000}"/>
    <cellStyle name="Cálculo 14 4 8 3 2" xfId="30136" xr:uid="{00000000-0005-0000-0000-000015090000}"/>
    <cellStyle name="Cálculo 14 4 8 4" xfId="19793" xr:uid="{00000000-0005-0000-0000-000016090000}"/>
    <cellStyle name="Cálculo 14 4 9" xfId="8546" xr:uid="{00000000-0005-0000-0000-000017090000}"/>
    <cellStyle name="Cálculo 14 4 9 2" xfId="23654" xr:uid="{00000000-0005-0000-0000-000018090000}"/>
    <cellStyle name="Cálculo 14 5" xfId="2073" xr:uid="{00000000-0005-0000-0000-000019090000}"/>
    <cellStyle name="Cálculo 14 5 10" xfId="8063" xr:uid="{00000000-0005-0000-0000-00001A090000}"/>
    <cellStyle name="Cálculo 14 5 10 2" xfId="23171" xr:uid="{00000000-0005-0000-0000-00001B090000}"/>
    <cellStyle name="Cálculo 14 5 11" xfId="17298" xr:uid="{00000000-0005-0000-0000-00001C090000}"/>
    <cellStyle name="Cálculo 14 5 2" xfId="2833" xr:uid="{00000000-0005-0000-0000-00001D090000}"/>
    <cellStyle name="Cálculo 14 5 2 2" xfId="5470" xr:uid="{00000000-0005-0000-0000-00001E090000}"/>
    <cellStyle name="Cálculo 14 5 2 2 2" xfId="15093" xr:uid="{00000000-0005-0000-0000-00001F090000}"/>
    <cellStyle name="Cálculo 14 5 2 2 2 2" xfId="30201" xr:uid="{00000000-0005-0000-0000-000020090000}"/>
    <cellStyle name="Cálculo 14 5 2 2 3" xfId="20578" xr:uid="{00000000-0005-0000-0000-000021090000}"/>
    <cellStyle name="Cálculo 14 5 2 3" xfId="9186" xr:uid="{00000000-0005-0000-0000-000022090000}"/>
    <cellStyle name="Cálculo 14 5 2 3 2" xfId="24294" xr:uid="{00000000-0005-0000-0000-000023090000}"/>
    <cellStyle name="Cálculo 14 5 2 4" xfId="17941" xr:uid="{00000000-0005-0000-0000-000024090000}"/>
    <cellStyle name="Cálculo 14 5 3" xfId="3136" xr:uid="{00000000-0005-0000-0000-000025090000}"/>
    <cellStyle name="Cálculo 14 5 3 2" xfId="5773" xr:uid="{00000000-0005-0000-0000-000026090000}"/>
    <cellStyle name="Cálculo 14 5 3 2 2" xfId="12084" xr:uid="{00000000-0005-0000-0000-000027090000}"/>
    <cellStyle name="Cálculo 14 5 3 2 2 2" xfId="27192" xr:uid="{00000000-0005-0000-0000-000028090000}"/>
    <cellStyle name="Cálculo 14 5 3 2 3" xfId="14479" xr:uid="{00000000-0005-0000-0000-000029090000}"/>
    <cellStyle name="Cálculo 14 5 3 2 3 2" xfId="29587" xr:uid="{00000000-0005-0000-0000-00002A090000}"/>
    <cellStyle name="Cálculo 14 5 3 2 4" xfId="20881" xr:uid="{00000000-0005-0000-0000-00002B090000}"/>
    <cellStyle name="Cálculo 14 5 3 3" xfId="9518" xr:uid="{00000000-0005-0000-0000-00002C090000}"/>
    <cellStyle name="Cálculo 14 5 3 3 2" xfId="24626" xr:uid="{00000000-0005-0000-0000-00002D090000}"/>
    <cellStyle name="Cálculo 14 5 3 4" xfId="16065" xr:uid="{00000000-0005-0000-0000-00002E090000}"/>
    <cellStyle name="Cálculo 14 5 3 4 2" xfId="31173" xr:uid="{00000000-0005-0000-0000-00002F090000}"/>
    <cellStyle name="Cálculo 14 5 3 5" xfId="18244" xr:uid="{00000000-0005-0000-0000-000030090000}"/>
    <cellStyle name="Cálculo 14 5 4" xfId="3462" xr:uid="{00000000-0005-0000-0000-000031090000}"/>
    <cellStyle name="Cálculo 14 5 4 2" xfId="6099" xr:uid="{00000000-0005-0000-0000-000032090000}"/>
    <cellStyle name="Cálculo 14 5 4 2 2" xfId="12410" xr:uid="{00000000-0005-0000-0000-000033090000}"/>
    <cellStyle name="Cálculo 14 5 4 2 2 2" xfId="27518" xr:uid="{00000000-0005-0000-0000-000034090000}"/>
    <cellStyle name="Cálculo 14 5 4 2 3" xfId="7667" xr:uid="{00000000-0005-0000-0000-000035090000}"/>
    <cellStyle name="Cálculo 14 5 4 2 3 2" xfId="22775" xr:uid="{00000000-0005-0000-0000-000036090000}"/>
    <cellStyle name="Cálculo 14 5 4 2 4" xfId="21207" xr:uid="{00000000-0005-0000-0000-000037090000}"/>
    <cellStyle name="Cálculo 14 5 4 3" xfId="9844" xr:uid="{00000000-0005-0000-0000-000038090000}"/>
    <cellStyle name="Cálculo 14 5 4 3 2" xfId="24952" xr:uid="{00000000-0005-0000-0000-000039090000}"/>
    <cellStyle name="Cálculo 14 5 4 4" xfId="16478" xr:uid="{00000000-0005-0000-0000-00003A090000}"/>
    <cellStyle name="Cálculo 14 5 4 4 2" xfId="31586" xr:uid="{00000000-0005-0000-0000-00003B090000}"/>
    <cellStyle name="Cálculo 14 5 4 5" xfId="18570" xr:uid="{00000000-0005-0000-0000-00003C090000}"/>
    <cellStyle name="Cálculo 14 5 5" xfId="3768" xr:uid="{00000000-0005-0000-0000-00003D090000}"/>
    <cellStyle name="Cálculo 14 5 5 2" xfId="6405" xr:uid="{00000000-0005-0000-0000-00003E090000}"/>
    <cellStyle name="Cálculo 14 5 5 2 2" xfId="12716" xr:uid="{00000000-0005-0000-0000-00003F090000}"/>
    <cellStyle name="Cálculo 14 5 5 2 2 2" xfId="27824" xr:uid="{00000000-0005-0000-0000-000040090000}"/>
    <cellStyle name="Cálculo 14 5 5 2 3" xfId="13893" xr:uid="{00000000-0005-0000-0000-000041090000}"/>
    <cellStyle name="Cálculo 14 5 5 2 3 2" xfId="29001" xr:uid="{00000000-0005-0000-0000-000042090000}"/>
    <cellStyle name="Cálculo 14 5 5 2 4" xfId="21513" xr:uid="{00000000-0005-0000-0000-000043090000}"/>
    <cellStyle name="Cálculo 14 5 5 3" xfId="10150" xr:uid="{00000000-0005-0000-0000-000044090000}"/>
    <cellStyle name="Cálculo 14 5 5 3 2" xfId="25258" xr:uid="{00000000-0005-0000-0000-000045090000}"/>
    <cellStyle name="Cálculo 14 5 5 4" xfId="14739" xr:uid="{00000000-0005-0000-0000-000046090000}"/>
    <cellStyle name="Cálculo 14 5 5 4 2" xfId="29847" xr:uid="{00000000-0005-0000-0000-000047090000}"/>
    <cellStyle name="Cálculo 14 5 5 5" xfId="18876" xr:uid="{00000000-0005-0000-0000-000048090000}"/>
    <cellStyle name="Cálculo 14 5 6" xfId="4145" xr:uid="{00000000-0005-0000-0000-000049090000}"/>
    <cellStyle name="Cálculo 14 5 6 2" xfId="6782" xr:uid="{00000000-0005-0000-0000-00004A090000}"/>
    <cellStyle name="Cálculo 14 5 6 2 2" xfId="13093" xr:uid="{00000000-0005-0000-0000-00004B090000}"/>
    <cellStyle name="Cálculo 14 5 6 2 2 2" xfId="28201" xr:uid="{00000000-0005-0000-0000-00004C090000}"/>
    <cellStyle name="Cálculo 14 5 6 2 3" xfId="16767" xr:uid="{00000000-0005-0000-0000-00004D090000}"/>
    <cellStyle name="Cálculo 14 5 6 2 3 2" xfId="31875" xr:uid="{00000000-0005-0000-0000-00004E090000}"/>
    <cellStyle name="Cálculo 14 5 6 2 4" xfId="21890" xr:uid="{00000000-0005-0000-0000-00004F090000}"/>
    <cellStyle name="Cálculo 14 5 6 3" xfId="10527" xr:uid="{00000000-0005-0000-0000-000050090000}"/>
    <cellStyle name="Cálculo 14 5 6 3 2" xfId="25635" xr:uid="{00000000-0005-0000-0000-000051090000}"/>
    <cellStyle name="Cálculo 14 5 6 4" xfId="14022" xr:uid="{00000000-0005-0000-0000-000052090000}"/>
    <cellStyle name="Cálculo 14 5 6 4 2" xfId="29130" xr:uid="{00000000-0005-0000-0000-000053090000}"/>
    <cellStyle name="Cálculo 14 5 6 5" xfId="19253" xr:uid="{00000000-0005-0000-0000-000054090000}"/>
    <cellStyle name="Cálculo 14 5 7" xfId="4710" xr:uid="{00000000-0005-0000-0000-000055090000}"/>
    <cellStyle name="Cálculo 14 5 7 2" xfId="11092" xr:uid="{00000000-0005-0000-0000-000056090000}"/>
    <cellStyle name="Cálculo 14 5 7 2 2" xfId="26200" xr:uid="{00000000-0005-0000-0000-000057090000}"/>
    <cellStyle name="Cálculo 14 5 7 3" xfId="8253" xr:uid="{00000000-0005-0000-0000-000058090000}"/>
    <cellStyle name="Cálculo 14 5 7 3 2" xfId="23361" xr:uid="{00000000-0005-0000-0000-000059090000}"/>
    <cellStyle name="Cálculo 14 5 7 4" xfId="19818" xr:uid="{00000000-0005-0000-0000-00005A090000}"/>
    <cellStyle name="Cálculo 14 5 8" xfId="8571" xr:uid="{00000000-0005-0000-0000-00005B090000}"/>
    <cellStyle name="Cálculo 14 5 8 2" xfId="23679" xr:uid="{00000000-0005-0000-0000-00005C090000}"/>
    <cellStyle name="Cálculo 14 5 9" xfId="14859" xr:uid="{00000000-0005-0000-0000-00005D090000}"/>
    <cellStyle name="Cálculo 14 5 9 2" xfId="29967" xr:uid="{00000000-0005-0000-0000-00005E090000}"/>
    <cellStyle name="Cálculo 15" xfId="755" xr:uid="{00000000-0005-0000-0000-00005F090000}"/>
    <cellStyle name="Cálculo 15 2" xfId="1829" xr:uid="{00000000-0005-0000-0000-000060090000}"/>
    <cellStyle name="Cálculo 15 2 10" xfId="8330" xr:uid="{00000000-0005-0000-0000-000061090000}"/>
    <cellStyle name="Cálculo 15 2 10 2" xfId="23438" xr:uid="{00000000-0005-0000-0000-000062090000}"/>
    <cellStyle name="Cálculo 15 2 11" xfId="7709" xr:uid="{00000000-0005-0000-0000-000063090000}"/>
    <cellStyle name="Cálculo 15 2 11 2" xfId="22817" xr:uid="{00000000-0005-0000-0000-000064090000}"/>
    <cellStyle name="Cálculo 15 2 12" xfId="14119" xr:uid="{00000000-0005-0000-0000-000065090000}"/>
    <cellStyle name="Cálculo 15 2 12 2" xfId="29227" xr:uid="{00000000-0005-0000-0000-000066090000}"/>
    <cellStyle name="Cálculo 15 2 13" xfId="17054" xr:uid="{00000000-0005-0000-0000-000067090000}"/>
    <cellStyle name="Cálculo 15 2 2" xfId="2389" xr:uid="{00000000-0005-0000-0000-000068090000}"/>
    <cellStyle name="Cálculo 15 2 2 2" xfId="5026" xr:uid="{00000000-0005-0000-0000-000069090000}"/>
    <cellStyle name="Cálculo 15 2 2 2 2" xfId="11390" xr:uid="{00000000-0005-0000-0000-00006A090000}"/>
    <cellStyle name="Cálculo 15 2 2 2 2 2" xfId="26498" xr:uid="{00000000-0005-0000-0000-00006B090000}"/>
    <cellStyle name="Cálculo 15 2 2 2 3" xfId="13601" xr:uid="{00000000-0005-0000-0000-00006C090000}"/>
    <cellStyle name="Cálculo 15 2 2 2 3 2" xfId="28709" xr:uid="{00000000-0005-0000-0000-00006D090000}"/>
    <cellStyle name="Cálculo 15 2 2 2 4" xfId="20134" xr:uid="{00000000-0005-0000-0000-00006E090000}"/>
    <cellStyle name="Cálculo 15 2 2 3" xfId="8856" xr:uid="{00000000-0005-0000-0000-00006F090000}"/>
    <cellStyle name="Cálculo 15 2 2 3 2" xfId="23964" xr:uid="{00000000-0005-0000-0000-000070090000}"/>
    <cellStyle name="Cálculo 15 2 3" xfId="2231" xr:uid="{00000000-0005-0000-0000-000071090000}"/>
    <cellStyle name="Cálculo 15 2 3 2" xfId="4868" xr:uid="{00000000-0005-0000-0000-000072090000}"/>
    <cellStyle name="Cálculo 15 2 3 2 2" xfId="13857" xr:uid="{00000000-0005-0000-0000-000073090000}"/>
    <cellStyle name="Cálculo 15 2 3 2 2 2" xfId="28965" xr:uid="{00000000-0005-0000-0000-000074090000}"/>
    <cellStyle name="Cálculo 15 2 3 2 3" xfId="19976" xr:uid="{00000000-0005-0000-0000-000075090000}"/>
    <cellStyle name="Cálculo 15 2 3 3" xfId="7386" xr:uid="{00000000-0005-0000-0000-000076090000}"/>
    <cellStyle name="Cálculo 15 2 3 3 2" xfId="22494" xr:uid="{00000000-0005-0000-0000-000077090000}"/>
    <cellStyle name="Cálculo 15 2 3 4" xfId="17456" xr:uid="{00000000-0005-0000-0000-000078090000}"/>
    <cellStyle name="Cálculo 15 2 4" xfId="2923" xr:uid="{00000000-0005-0000-0000-000079090000}"/>
    <cellStyle name="Cálculo 15 2 4 2" xfId="5560" xr:uid="{00000000-0005-0000-0000-00007A090000}"/>
    <cellStyle name="Cálculo 15 2 4 2 2" xfId="11871" xr:uid="{00000000-0005-0000-0000-00007B090000}"/>
    <cellStyle name="Cálculo 15 2 4 2 2 2" xfId="26979" xr:uid="{00000000-0005-0000-0000-00007C090000}"/>
    <cellStyle name="Cálculo 15 2 4 2 3" xfId="13385" xr:uid="{00000000-0005-0000-0000-00007D090000}"/>
    <cellStyle name="Cálculo 15 2 4 2 3 2" xfId="28493" xr:uid="{00000000-0005-0000-0000-00007E090000}"/>
    <cellStyle name="Cálculo 15 2 4 2 4" xfId="20668" xr:uid="{00000000-0005-0000-0000-00007F090000}"/>
    <cellStyle name="Cálculo 15 2 4 3" xfId="9305" xr:uid="{00000000-0005-0000-0000-000080090000}"/>
    <cellStyle name="Cálculo 15 2 4 3 2" xfId="24413" xr:uid="{00000000-0005-0000-0000-000081090000}"/>
    <cellStyle name="Cálculo 15 2 4 4" xfId="7931" xr:uid="{00000000-0005-0000-0000-000082090000}"/>
    <cellStyle name="Cálculo 15 2 4 4 2" xfId="23039" xr:uid="{00000000-0005-0000-0000-000083090000}"/>
    <cellStyle name="Cálculo 15 2 4 5" xfId="18031" xr:uid="{00000000-0005-0000-0000-000084090000}"/>
    <cellStyle name="Cálculo 15 2 5" xfId="3249" xr:uid="{00000000-0005-0000-0000-000085090000}"/>
    <cellStyle name="Cálculo 15 2 5 2" xfId="5886" xr:uid="{00000000-0005-0000-0000-000086090000}"/>
    <cellStyle name="Cálculo 15 2 5 2 2" xfId="12197" xr:uid="{00000000-0005-0000-0000-000087090000}"/>
    <cellStyle name="Cálculo 15 2 5 2 2 2" xfId="27305" xr:uid="{00000000-0005-0000-0000-000088090000}"/>
    <cellStyle name="Cálculo 15 2 5 2 3" xfId="7350" xr:uid="{00000000-0005-0000-0000-000089090000}"/>
    <cellStyle name="Cálculo 15 2 5 2 3 2" xfId="22458" xr:uid="{00000000-0005-0000-0000-00008A090000}"/>
    <cellStyle name="Cálculo 15 2 5 2 4" xfId="20994" xr:uid="{00000000-0005-0000-0000-00008B090000}"/>
    <cellStyle name="Cálculo 15 2 5 3" xfId="9631" xr:uid="{00000000-0005-0000-0000-00008C090000}"/>
    <cellStyle name="Cálculo 15 2 5 3 2" xfId="24739" xr:uid="{00000000-0005-0000-0000-00008D090000}"/>
    <cellStyle name="Cálculo 15 2 5 4" xfId="14553" xr:uid="{00000000-0005-0000-0000-00008E090000}"/>
    <cellStyle name="Cálculo 15 2 5 4 2" xfId="29661" xr:uid="{00000000-0005-0000-0000-00008F090000}"/>
    <cellStyle name="Cálculo 15 2 5 5" xfId="18357" xr:uid="{00000000-0005-0000-0000-000090090000}"/>
    <cellStyle name="Cálculo 15 2 6" xfId="3555" xr:uid="{00000000-0005-0000-0000-000091090000}"/>
    <cellStyle name="Cálculo 15 2 6 2" xfId="6192" xr:uid="{00000000-0005-0000-0000-000092090000}"/>
    <cellStyle name="Cálculo 15 2 6 2 2" xfId="12503" xr:uid="{00000000-0005-0000-0000-000093090000}"/>
    <cellStyle name="Cálculo 15 2 6 2 2 2" xfId="27611" xr:uid="{00000000-0005-0000-0000-000094090000}"/>
    <cellStyle name="Cálculo 15 2 6 2 3" xfId="14963" xr:uid="{00000000-0005-0000-0000-000095090000}"/>
    <cellStyle name="Cálculo 15 2 6 2 3 2" xfId="30071" xr:uid="{00000000-0005-0000-0000-000096090000}"/>
    <cellStyle name="Cálculo 15 2 6 2 4" xfId="21300" xr:uid="{00000000-0005-0000-0000-000097090000}"/>
    <cellStyle name="Cálculo 15 2 6 3" xfId="9937" xr:uid="{00000000-0005-0000-0000-000098090000}"/>
    <cellStyle name="Cálculo 15 2 6 3 2" xfId="25045" xr:uid="{00000000-0005-0000-0000-000099090000}"/>
    <cellStyle name="Cálculo 15 2 6 4" xfId="8190" xr:uid="{00000000-0005-0000-0000-00009A090000}"/>
    <cellStyle name="Cálculo 15 2 6 4 2" xfId="23298" xr:uid="{00000000-0005-0000-0000-00009B090000}"/>
    <cellStyle name="Cálculo 15 2 6 5" xfId="18663" xr:uid="{00000000-0005-0000-0000-00009C090000}"/>
    <cellStyle name="Cálculo 15 2 7" xfId="3901" xr:uid="{00000000-0005-0000-0000-00009D090000}"/>
    <cellStyle name="Cálculo 15 2 7 2" xfId="6538" xr:uid="{00000000-0005-0000-0000-00009E090000}"/>
    <cellStyle name="Cálculo 15 2 7 2 2" xfId="12849" xr:uid="{00000000-0005-0000-0000-00009F090000}"/>
    <cellStyle name="Cálculo 15 2 7 2 2 2" xfId="27957" xr:uid="{00000000-0005-0000-0000-0000A0090000}"/>
    <cellStyle name="Cálculo 15 2 7 2 3" xfId="15181" xr:uid="{00000000-0005-0000-0000-0000A1090000}"/>
    <cellStyle name="Cálculo 15 2 7 2 3 2" xfId="30289" xr:uid="{00000000-0005-0000-0000-0000A2090000}"/>
    <cellStyle name="Cálculo 15 2 7 2 4" xfId="21646" xr:uid="{00000000-0005-0000-0000-0000A3090000}"/>
    <cellStyle name="Cálculo 15 2 7 3" xfId="10283" xr:uid="{00000000-0005-0000-0000-0000A4090000}"/>
    <cellStyle name="Cálculo 15 2 7 3 2" xfId="25391" xr:uid="{00000000-0005-0000-0000-0000A5090000}"/>
    <cellStyle name="Cálculo 15 2 7 4" xfId="16140" xr:uid="{00000000-0005-0000-0000-0000A6090000}"/>
    <cellStyle name="Cálculo 15 2 7 4 2" xfId="31248" xr:uid="{00000000-0005-0000-0000-0000A7090000}"/>
    <cellStyle name="Cálculo 15 2 7 5" xfId="19009" xr:uid="{00000000-0005-0000-0000-0000A8090000}"/>
    <cellStyle name="Cálculo 15 2 8" xfId="4265" xr:uid="{00000000-0005-0000-0000-0000A9090000}"/>
    <cellStyle name="Cálculo 15 2 8 2" xfId="6902" xr:uid="{00000000-0005-0000-0000-0000AA090000}"/>
    <cellStyle name="Cálculo 15 2 8 2 2" xfId="13213" xr:uid="{00000000-0005-0000-0000-0000AB090000}"/>
    <cellStyle name="Cálculo 15 2 8 2 2 2" xfId="28321" xr:uid="{00000000-0005-0000-0000-0000AC090000}"/>
    <cellStyle name="Cálculo 15 2 8 2 3" xfId="16877" xr:uid="{00000000-0005-0000-0000-0000AD090000}"/>
    <cellStyle name="Cálculo 15 2 8 2 3 2" xfId="31985" xr:uid="{00000000-0005-0000-0000-0000AE090000}"/>
    <cellStyle name="Cálculo 15 2 8 2 4" xfId="22010" xr:uid="{00000000-0005-0000-0000-0000AF090000}"/>
    <cellStyle name="Cálculo 15 2 8 3" xfId="10647" xr:uid="{00000000-0005-0000-0000-0000B0090000}"/>
    <cellStyle name="Cálculo 15 2 8 3 2" xfId="25755" xr:uid="{00000000-0005-0000-0000-0000B1090000}"/>
    <cellStyle name="Cálculo 15 2 8 4" xfId="15266" xr:uid="{00000000-0005-0000-0000-0000B2090000}"/>
    <cellStyle name="Cálculo 15 2 8 4 2" xfId="30374" xr:uid="{00000000-0005-0000-0000-0000B3090000}"/>
    <cellStyle name="Cálculo 15 2 8 5" xfId="19373" xr:uid="{00000000-0005-0000-0000-0000B4090000}"/>
    <cellStyle name="Cálculo 15 2 9" xfId="4466" xr:uid="{00000000-0005-0000-0000-0000B5090000}"/>
    <cellStyle name="Cálculo 15 2 9 2" xfId="10848" xr:uid="{00000000-0005-0000-0000-0000B6090000}"/>
    <cellStyle name="Cálculo 15 2 9 2 2" xfId="25956" xr:uid="{00000000-0005-0000-0000-0000B7090000}"/>
    <cellStyle name="Cálculo 15 2 9 3" xfId="14031" xr:uid="{00000000-0005-0000-0000-0000B8090000}"/>
    <cellStyle name="Cálculo 15 2 9 3 2" xfId="29139" xr:uid="{00000000-0005-0000-0000-0000B9090000}"/>
    <cellStyle name="Cálculo 15 2 9 4" xfId="19574" xr:uid="{00000000-0005-0000-0000-0000BA090000}"/>
    <cellStyle name="Cálculo 15 3" xfId="1812" xr:uid="{00000000-0005-0000-0000-0000BB090000}"/>
    <cellStyle name="Cálculo 15 3 10" xfId="14855" xr:uid="{00000000-0005-0000-0000-0000BC090000}"/>
    <cellStyle name="Cálculo 15 3 10 2" xfId="29963" xr:uid="{00000000-0005-0000-0000-0000BD090000}"/>
    <cellStyle name="Cálculo 15 3 11" xfId="14778" xr:uid="{00000000-0005-0000-0000-0000BE090000}"/>
    <cellStyle name="Cálculo 15 3 11 2" xfId="29886" xr:uid="{00000000-0005-0000-0000-0000BF090000}"/>
    <cellStyle name="Cálculo 15 3 12" xfId="17037" xr:uid="{00000000-0005-0000-0000-0000C0090000}"/>
    <cellStyle name="Cálculo 15 3 2" xfId="2372" xr:uid="{00000000-0005-0000-0000-0000C1090000}"/>
    <cellStyle name="Cálculo 15 3 2 2" xfId="5009" xr:uid="{00000000-0005-0000-0000-0000C2090000}"/>
    <cellStyle name="Cálculo 15 3 2 2 2" xfId="11373" xr:uid="{00000000-0005-0000-0000-0000C3090000}"/>
    <cellStyle name="Cálculo 15 3 2 2 2 2" xfId="26481" xr:uid="{00000000-0005-0000-0000-0000C4090000}"/>
    <cellStyle name="Cálculo 15 3 2 2 3" xfId="7277" xr:uid="{00000000-0005-0000-0000-0000C5090000}"/>
    <cellStyle name="Cálculo 15 3 2 2 3 2" xfId="22385" xr:uid="{00000000-0005-0000-0000-0000C6090000}"/>
    <cellStyle name="Cálculo 15 3 2 2 4" xfId="20117" xr:uid="{00000000-0005-0000-0000-0000C7090000}"/>
    <cellStyle name="Cálculo 15 3 2 3" xfId="8839" xr:uid="{00000000-0005-0000-0000-0000C8090000}"/>
    <cellStyle name="Cálculo 15 3 2 3 2" xfId="23947" xr:uid="{00000000-0005-0000-0000-0000C9090000}"/>
    <cellStyle name="Cálculo 15 3 2 4" xfId="15273" xr:uid="{00000000-0005-0000-0000-0000CA090000}"/>
    <cellStyle name="Cálculo 15 3 2 4 2" xfId="30381" xr:uid="{00000000-0005-0000-0000-0000CB090000}"/>
    <cellStyle name="Cálculo 15 3 2 5" xfId="14337" xr:uid="{00000000-0005-0000-0000-0000CC090000}"/>
    <cellStyle name="Cálculo 15 3 2 5 2" xfId="29445" xr:uid="{00000000-0005-0000-0000-0000CD090000}"/>
    <cellStyle name="Cálculo 15 3 2 6" xfId="17580" xr:uid="{00000000-0005-0000-0000-0000CE090000}"/>
    <cellStyle name="Cálculo 15 3 3" xfId="2248" xr:uid="{00000000-0005-0000-0000-0000CF090000}"/>
    <cellStyle name="Cálculo 15 3 3 2" xfId="4885" xr:uid="{00000000-0005-0000-0000-0000D0090000}"/>
    <cellStyle name="Cálculo 15 3 3 2 2" xfId="15483" xr:uid="{00000000-0005-0000-0000-0000D1090000}"/>
    <cellStyle name="Cálculo 15 3 3 2 2 2" xfId="30591" xr:uid="{00000000-0005-0000-0000-0000D2090000}"/>
    <cellStyle name="Cálculo 15 3 3 2 3" xfId="19993" xr:uid="{00000000-0005-0000-0000-0000D3090000}"/>
    <cellStyle name="Cálculo 15 3 3 3" xfId="15085" xr:uid="{00000000-0005-0000-0000-0000D4090000}"/>
    <cellStyle name="Cálculo 15 3 3 3 2" xfId="30193" xr:uid="{00000000-0005-0000-0000-0000D5090000}"/>
    <cellStyle name="Cálculo 15 3 3 4" xfId="17473" xr:uid="{00000000-0005-0000-0000-0000D6090000}"/>
    <cellStyle name="Cálculo 15 3 4" xfId="2341" xr:uid="{00000000-0005-0000-0000-0000D7090000}"/>
    <cellStyle name="Cálculo 15 3 4 2" xfId="4978" xr:uid="{00000000-0005-0000-0000-0000D8090000}"/>
    <cellStyle name="Cálculo 15 3 4 2 2" xfId="11342" xr:uid="{00000000-0005-0000-0000-0000D9090000}"/>
    <cellStyle name="Cálculo 15 3 4 2 2 2" xfId="26450" xr:uid="{00000000-0005-0000-0000-0000DA090000}"/>
    <cellStyle name="Cálculo 15 3 4 2 3" xfId="16160" xr:uid="{00000000-0005-0000-0000-0000DB090000}"/>
    <cellStyle name="Cálculo 15 3 4 2 3 2" xfId="31268" xr:uid="{00000000-0005-0000-0000-0000DC090000}"/>
    <cellStyle name="Cálculo 15 3 4 2 4" xfId="20086" xr:uid="{00000000-0005-0000-0000-0000DD090000}"/>
    <cellStyle name="Cálculo 15 3 4 3" xfId="8808" xr:uid="{00000000-0005-0000-0000-0000DE090000}"/>
    <cellStyle name="Cálculo 15 3 4 3 2" xfId="23916" xr:uid="{00000000-0005-0000-0000-0000DF090000}"/>
    <cellStyle name="Cálculo 15 3 4 4" xfId="14790" xr:uid="{00000000-0005-0000-0000-0000E0090000}"/>
    <cellStyle name="Cálculo 15 3 4 4 2" xfId="29898" xr:uid="{00000000-0005-0000-0000-0000E1090000}"/>
    <cellStyle name="Cálculo 15 3 4 5" xfId="17566" xr:uid="{00000000-0005-0000-0000-0000E2090000}"/>
    <cellStyle name="Cálculo 15 3 5" xfId="3232" xr:uid="{00000000-0005-0000-0000-0000E3090000}"/>
    <cellStyle name="Cálculo 15 3 5 2" xfId="5869" xr:uid="{00000000-0005-0000-0000-0000E4090000}"/>
    <cellStyle name="Cálculo 15 3 5 2 2" xfId="12180" xr:uid="{00000000-0005-0000-0000-0000E5090000}"/>
    <cellStyle name="Cálculo 15 3 5 2 2 2" xfId="27288" xr:uid="{00000000-0005-0000-0000-0000E6090000}"/>
    <cellStyle name="Cálculo 15 3 5 2 3" xfId="15873" xr:uid="{00000000-0005-0000-0000-0000E7090000}"/>
    <cellStyle name="Cálculo 15 3 5 2 3 2" xfId="30981" xr:uid="{00000000-0005-0000-0000-0000E8090000}"/>
    <cellStyle name="Cálculo 15 3 5 2 4" xfId="20977" xr:uid="{00000000-0005-0000-0000-0000E9090000}"/>
    <cellStyle name="Cálculo 15 3 5 3" xfId="9614" xr:uid="{00000000-0005-0000-0000-0000EA090000}"/>
    <cellStyle name="Cálculo 15 3 5 3 2" xfId="24722" xr:uid="{00000000-0005-0000-0000-0000EB090000}"/>
    <cellStyle name="Cálculo 15 3 5 4" xfId="14239" xr:uid="{00000000-0005-0000-0000-0000EC090000}"/>
    <cellStyle name="Cálculo 15 3 5 4 2" xfId="29347" xr:uid="{00000000-0005-0000-0000-0000ED090000}"/>
    <cellStyle name="Cálculo 15 3 5 5" xfId="18340" xr:uid="{00000000-0005-0000-0000-0000EE090000}"/>
    <cellStyle name="Cálculo 15 3 6" xfId="2314" xr:uid="{00000000-0005-0000-0000-0000EF090000}"/>
    <cellStyle name="Cálculo 15 3 6 2" xfId="4951" xr:uid="{00000000-0005-0000-0000-0000F0090000}"/>
    <cellStyle name="Cálculo 15 3 6 2 2" xfId="11315" xr:uid="{00000000-0005-0000-0000-0000F1090000}"/>
    <cellStyle name="Cálculo 15 3 6 2 2 2" xfId="26423" xr:uid="{00000000-0005-0000-0000-0000F2090000}"/>
    <cellStyle name="Cálculo 15 3 6 2 3" xfId="7792" xr:uid="{00000000-0005-0000-0000-0000F3090000}"/>
    <cellStyle name="Cálculo 15 3 6 2 3 2" xfId="22900" xr:uid="{00000000-0005-0000-0000-0000F4090000}"/>
    <cellStyle name="Cálculo 15 3 6 2 4" xfId="20059" xr:uid="{00000000-0005-0000-0000-0000F5090000}"/>
    <cellStyle name="Cálculo 15 3 6 3" xfId="8781" xr:uid="{00000000-0005-0000-0000-0000F6090000}"/>
    <cellStyle name="Cálculo 15 3 6 3 2" xfId="23889" xr:uid="{00000000-0005-0000-0000-0000F7090000}"/>
    <cellStyle name="Cálculo 15 3 6 4" xfId="13816" xr:uid="{00000000-0005-0000-0000-0000F8090000}"/>
    <cellStyle name="Cálculo 15 3 6 4 2" xfId="28924" xr:uid="{00000000-0005-0000-0000-0000F9090000}"/>
    <cellStyle name="Cálculo 15 3 6 5" xfId="17539" xr:uid="{00000000-0005-0000-0000-0000FA090000}"/>
    <cellStyle name="Cálculo 15 3 7" xfId="3884" xr:uid="{00000000-0005-0000-0000-0000FB090000}"/>
    <cellStyle name="Cálculo 15 3 7 2" xfId="6521" xr:uid="{00000000-0005-0000-0000-0000FC090000}"/>
    <cellStyle name="Cálculo 15 3 7 2 2" xfId="12832" xr:uid="{00000000-0005-0000-0000-0000FD090000}"/>
    <cellStyle name="Cálculo 15 3 7 2 2 2" xfId="27940" xr:uid="{00000000-0005-0000-0000-0000FE090000}"/>
    <cellStyle name="Cálculo 15 3 7 2 3" xfId="15458" xr:uid="{00000000-0005-0000-0000-0000FF090000}"/>
    <cellStyle name="Cálculo 15 3 7 2 3 2" xfId="30566" xr:uid="{00000000-0005-0000-0000-0000000A0000}"/>
    <cellStyle name="Cálculo 15 3 7 2 4" xfId="21629" xr:uid="{00000000-0005-0000-0000-0000010A0000}"/>
    <cellStyle name="Cálculo 15 3 7 3" xfId="10266" xr:uid="{00000000-0005-0000-0000-0000020A0000}"/>
    <cellStyle name="Cálculo 15 3 7 3 2" xfId="25374" xr:uid="{00000000-0005-0000-0000-0000030A0000}"/>
    <cellStyle name="Cálculo 15 3 7 4" xfId="14009" xr:uid="{00000000-0005-0000-0000-0000040A0000}"/>
    <cellStyle name="Cálculo 15 3 7 4 2" xfId="29117" xr:uid="{00000000-0005-0000-0000-0000050A0000}"/>
    <cellStyle name="Cálculo 15 3 7 5" xfId="18992" xr:uid="{00000000-0005-0000-0000-0000060A0000}"/>
    <cellStyle name="Cálculo 15 3 8" xfId="4449" xr:uid="{00000000-0005-0000-0000-0000070A0000}"/>
    <cellStyle name="Cálculo 15 3 8 2" xfId="10831" xr:uid="{00000000-0005-0000-0000-0000080A0000}"/>
    <cellStyle name="Cálculo 15 3 8 2 2" xfId="25939" xr:uid="{00000000-0005-0000-0000-0000090A0000}"/>
    <cellStyle name="Cálculo 15 3 8 3" xfId="14312" xr:uid="{00000000-0005-0000-0000-00000A0A0000}"/>
    <cellStyle name="Cálculo 15 3 8 3 2" xfId="29420" xr:uid="{00000000-0005-0000-0000-00000B0A0000}"/>
    <cellStyle name="Cálculo 15 3 8 4" xfId="19557" xr:uid="{00000000-0005-0000-0000-00000C0A0000}"/>
    <cellStyle name="Cálculo 15 3 9" xfId="8313" xr:uid="{00000000-0005-0000-0000-00000D0A0000}"/>
    <cellStyle name="Cálculo 15 3 9 2" xfId="23421" xr:uid="{00000000-0005-0000-0000-00000E0A0000}"/>
    <cellStyle name="Cálculo 15 4" xfId="2049" xr:uid="{00000000-0005-0000-0000-00000F0A0000}"/>
    <cellStyle name="Cálculo 15 4 10" xfId="7788" xr:uid="{00000000-0005-0000-0000-0000100A0000}"/>
    <cellStyle name="Cálculo 15 4 10 2" xfId="22896" xr:uid="{00000000-0005-0000-0000-0000110A0000}"/>
    <cellStyle name="Cálculo 15 4 11" xfId="7582" xr:uid="{00000000-0005-0000-0000-0000120A0000}"/>
    <cellStyle name="Cálculo 15 4 11 2" xfId="22690" xr:uid="{00000000-0005-0000-0000-0000130A0000}"/>
    <cellStyle name="Cálculo 15 4 12" xfId="17274" xr:uid="{00000000-0005-0000-0000-0000140A0000}"/>
    <cellStyle name="Cálculo 15 4 2" xfId="2556" xr:uid="{00000000-0005-0000-0000-0000150A0000}"/>
    <cellStyle name="Cálculo 15 4 2 2" xfId="5193" xr:uid="{00000000-0005-0000-0000-0000160A0000}"/>
    <cellStyle name="Cálculo 15 4 2 2 2" xfId="11557" xr:uid="{00000000-0005-0000-0000-0000170A0000}"/>
    <cellStyle name="Cálculo 15 4 2 2 2 2" xfId="26665" xr:uid="{00000000-0005-0000-0000-0000180A0000}"/>
    <cellStyle name="Cálculo 15 4 2 2 3" xfId="8065" xr:uid="{00000000-0005-0000-0000-0000190A0000}"/>
    <cellStyle name="Cálculo 15 4 2 2 3 2" xfId="23173" xr:uid="{00000000-0005-0000-0000-00001A0A0000}"/>
    <cellStyle name="Cálculo 15 4 2 2 4" xfId="20301" xr:uid="{00000000-0005-0000-0000-00001B0A0000}"/>
    <cellStyle name="Cálculo 15 4 2 3" xfId="9023" xr:uid="{00000000-0005-0000-0000-00001C0A0000}"/>
    <cellStyle name="Cálculo 15 4 2 3 2" xfId="24131" xr:uid="{00000000-0005-0000-0000-00001D0A0000}"/>
    <cellStyle name="Cálculo 15 4 2 4" xfId="14770" xr:uid="{00000000-0005-0000-0000-00001E0A0000}"/>
    <cellStyle name="Cálculo 15 4 2 4 2" xfId="29878" xr:uid="{00000000-0005-0000-0000-00001F0A0000}"/>
    <cellStyle name="Cálculo 15 4 2 5" xfId="7138" xr:uid="{00000000-0005-0000-0000-0000200A0000}"/>
    <cellStyle name="Cálculo 15 4 2 5 2" xfId="22246" xr:uid="{00000000-0005-0000-0000-0000210A0000}"/>
    <cellStyle name="Cálculo 15 4 2 6" xfId="17664" xr:uid="{00000000-0005-0000-0000-0000220A0000}"/>
    <cellStyle name="Cálculo 15 4 3" xfId="2809" xr:uid="{00000000-0005-0000-0000-0000230A0000}"/>
    <cellStyle name="Cálculo 15 4 3 2" xfId="5446" xr:uid="{00000000-0005-0000-0000-0000240A0000}"/>
    <cellStyle name="Cálculo 15 4 3 2 2" xfId="8162" xr:uid="{00000000-0005-0000-0000-0000250A0000}"/>
    <cellStyle name="Cálculo 15 4 3 2 2 2" xfId="23270" xr:uid="{00000000-0005-0000-0000-0000260A0000}"/>
    <cellStyle name="Cálculo 15 4 3 2 3" xfId="20554" xr:uid="{00000000-0005-0000-0000-0000270A0000}"/>
    <cellStyle name="Cálculo 15 4 3 3" xfId="13756" xr:uid="{00000000-0005-0000-0000-0000280A0000}"/>
    <cellStyle name="Cálculo 15 4 3 3 2" xfId="28864" xr:uid="{00000000-0005-0000-0000-0000290A0000}"/>
    <cellStyle name="Cálculo 15 4 3 4" xfId="17917" xr:uid="{00000000-0005-0000-0000-00002A0A0000}"/>
    <cellStyle name="Cálculo 15 4 4" xfId="3112" xr:uid="{00000000-0005-0000-0000-00002B0A0000}"/>
    <cellStyle name="Cálculo 15 4 4 2" xfId="5749" xr:uid="{00000000-0005-0000-0000-00002C0A0000}"/>
    <cellStyle name="Cálculo 15 4 4 2 2" xfId="12060" xr:uid="{00000000-0005-0000-0000-00002D0A0000}"/>
    <cellStyle name="Cálculo 15 4 4 2 2 2" xfId="27168" xr:uid="{00000000-0005-0000-0000-00002E0A0000}"/>
    <cellStyle name="Cálculo 15 4 4 2 3" xfId="16404" xr:uid="{00000000-0005-0000-0000-00002F0A0000}"/>
    <cellStyle name="Cálculo 15 4 4 2 3 2" xfId="31512" xr:uid="{00000000-0005-0000-0000-0000300A0000}"/>
    <cellStyle name="Cálculo 15 4 4 2 4" xfId="20857" xr:uid="{00000000-0005-0000-0000-0000310A0000}"/>
    <cellStyle name="Cálculo 15 4 4 3" xfId="9494" xr:uid="{00000000-0005-0000-0000-0000320A0000}"/>
    <cellStyle name="Cálculo 15 4 4 3 2" xfId="24602" xr:uid="{00000000-0005-0000-0000-0000330A0000}"/>
    <cellStyle name="Cálculo 15 4 4 4" xfId="13852" xr:uid="{00000000-0005-0000-0000-0000340A0000}"/>
    <cellStyle name="Cálculo 15 4 4 4 2" xfId="28960" xr:uid="{00000000-0005-0000-0000-0000350A0000}"/>
    <cellStyle name="Cálculo 15 4 4 5" xfId="18220" xr:uid="{00000000-0005-0000-0000-0000360A0000}"/>
    <cellStyle name="Cálculo 15 4 5" xfId="3438" xr:uid="{00000000-0005-0000-0000-0000370A0000}"/>
    <cellStyle name="Cálculo 15 4 5 2" xfId="6075" xr:uid="{00000000-0005-0000-0000-0000380A0000}"/>
    <cellStyle name="Cálculo 15 4 5 2 2" xfId="12386" xr:uid="{00000000-0005-0000-0000-0000390A0000}"/>
    <cellStyle name="Cálculo 15 4 5 2 2 2" xfId="27494" xr:uid="{00000000-0005-0000-0000-00003A0A0000}"/>
    <cellStyle name="Cálculo 15 4 5 2 3" xfId="14134" xr:uid="{00000000-0005-0000-0000-00003B0A0000}"/>
    <cellStyle name="Cálculo 15 4 5 2 3 2" xfId="29242" xr:uid="{00000000-0005-0000-0000-00003C0A0000}"/>
    <cellStyle name="Cálculo 15 4 5 2 4" xfId="21183" xr:uid="{00000000-0005-0000-0000-00003D0A0000}"/>
    <cellStyle name="Cálculo 15 4 5 3" xfId="9820" xr:uid="{00000000-0005-0000-0000-00003E0A0000}"/>
    <cellStyle name="Cálculo 15 4 5 3 2" xfId="24928" xr:uid="{00000000-0005-0000-0000-00003F0A0000}"/>
    <cellStyle name="Cálculo 15 4 5 4" xfId="7557" xr:uid="{00000000-0005-0000-0000-0000400A0000}"/>
    <cellStyle name="Cálculo 15 4 5 4 2" xfId="22665" xr:uid="{00000000-0005-0000-0000-0000410A0000}"/>
    <cellStyle name="Cálculo 15 4 5 5" xfId="18546" xr:uid="{00000000-0005-0000-0000-0000420A0000}"/>
    <cellStyle name="Cálculo 15 4 6" xfId="3744" xr:uid="{00000000-0005-0000-0000-0000430A0000}"/>
    <cellStyle name="Cálculo 15 4 6 2" xfId="6381" xr:uid="{00000000-0005-0000-0000-0000440A0000}"/>
    <cellStyle name="Cálculo 15 4 6 2 2" xfId="12692" xr:uid="{00000000-0005-0000-0000-0000450A0000}"/>
    <cellStyle name="Cálculo 15 4 6 2 2 2" xfId="27800" xr:uid="{00000000-0005-0000-0000-0000460A0000}"/>
    <cellStyle name="Cálculo 15 4 6 2 3" xfId="15667" xr:uid="{00000000-0005-0000-0000-0000470A0000}"/>
    <cellStyle name="Cálculo 15 4 6 2 3 2" xfId="30775" xr:uid="{00000000-0005-0000-0000-0000480A0000}"/>
    <cellStyle name="Cálculo 15 4 6 2 4" xfId="21489" xr:uid="{00000000-0005-0000-0000-0000490A0000}"/>
    <cellStyle name="Cálculo 15 4 6 3" xfId="10126" xr:uid="{00000000-0005-0000-0000-00004A0A0000}"/>
    <cellStyle name="Cálculo 15 4 6 3 2" xfId="25234" xr:uid="{00000000-0005-0000-0000-00004B0A0000}"/>
    <cellStyle name="Cálculo 15 4 6 4" xfId="15751" xr:uid="{00000000-0005-0000-0000-00004C0A0000}"/>
    <cellStyle name="Cálculo 15 4 6 4 2" xfId="30859" xr:uid="{00000000-0005-0000-0000-00004D0A0000}"/>
    <cellStyle name="Cálculo 15 4 6 5" xfId="18852" xr:uid="{00000000-0005-0000-0000-00004E0A0000}"/>
    <cellStyle name="Cálculo 15 4 7" xfId="4121" xr:uid="{00000000-0005-0000-0000-00004F0A0000}"/>
    <cellStyle name="Cálculo 15 4 7 2" xfId="6758" xr:uid="{00000000-0005-0000-0000-0000500A0000}"/>
    <cellStyle name="Cálculo 15 4 7 2 2" xfId="13069" xr:uid="{00000000-0005-0000-0000-0000510A0000}"/>
    <cellStyle name="Cálculo 15 4 7 2 2 2" xfId="28177" xr:uid="{00000000-0005-0000-0000-0000520A0000}"/>
    <cellStyle name="Cálculo 15 4 7 2 3" xfId="16743" xr:uid="{00000000-0005-0000-0000-0000530A0000}"/>
    <cellStyle name="Cálculo 15 4 7 2 3 2" xfId="31851" xr:uid="{00000000-0005-0000-0000-0000540A0000}"/>
    <cellStyle name="Cálculo 15 4 7 2 4" xfId="21866" xr:uid="{00000000-0005-0000-0000-0000550A0000}"/>
    <cellStyle name="Cálculo 15 4 7 3" xfId="10503" xr:uid="{00000000-0005-0000-0000-0000560A0000}"/>
    <cellStyle name="Cálculo 15 4 7 3 2" xfId="25611" xr:uid="{00000000-0005-0000-0000-0000570A0000}"/>
    <cellStyle name="Cálculo 15 4 7 4" xfId="9295" xr:uid="{00000000-0005-0000-0000-0000580A0000}"/>
    <cellStyle name="Cálculo 15 4 7 4 2" xfId="24403" xr:uid="{00000000-0005-0000-0000-0000590A0000}"/>
    <cellStyle name="Cálculo 15 4 7 5" xfId="19229" xr:uid="{00000000-0005-0000-0000-00005A0A0000}"/>
    <cellStyle name="Cálculo 15 4 8" xfId="4686" xr:uid="{00000000-0005-0000-0000-00005B0A0000}"/>
    <cellStyle name="Cálculo 15 4 8 2" xfId="11068" xr:uid="{00000000-0005-0000-0000-00005C0A0000}"/>
    <cellStyle name="Cálculo 15 4 8 2 2" xfId="26176" xr:uid="{00000000-0005-0000-0000-00005D0A0000}"/>
    <cellStyle name="Cálculo 15 4 8 3" xfId="15179" xr:uid="{00000000-0005-0000-0000-00005E0A0000}"/>
    <cellStyle name="Cálculo 15 4 8 3 2" xfId="30287" xr:uid="{00000000-0005-0000-0000-00005F0A0000}"/>
    <cellStyle name="Cálculo 15 4 8 4" xfId="19794" xr:uid="{00000000-0005-0000-0000-0000600A0000}"/>
    <cellStyle name="Cálculo 15 4 9" xfId="8547" xr:uid="{00000000-0005-0000-0000-0000610A0000}"/>
    <cellStyle name="Cálculo 15 4 9 2" xfId="23655" xr:uid="{00000000-0005-0000-0000-0000620A0000}"/>
    <cellStyle name="Cálculo 15 5" xfId="2072" xr:uid="{00000000-0005-0000-0000-0000630A0000}"/>
    <cellStyle name="Cálculo 15 5 10" xfId="7858" xr:uid="{00000000-0005-0000-0000-0000640A0000}"/>
    <cellStyle name="Cálculo 15 5 10 2" xfId="22966" xr:uid="{00000000-0005-0000-0000-0000650A0000}"/>
    <cellStyle name="Cálculo 15 5 11" xfId="17297" xr:uid="{00000000-0005-0000-0000-0000660A0000}"/>
    <cellStyle name="Cálculo 15 5 2" xfId="2832" xr:uid="{00000000-0005-0000-0000-0000670A0000}"/>
    <cellStyle name="Cálculo 15 5 2 2" xfId="5469" xr:uid="{00000000-0005-0000-0000-0000680A0000}"/>
    <cellStyle name="Cálculo 15 5 2 2 2" xfId="14510" xr:uid="{00000000-0005-0000-0000-0000690A0000}"/>
    <cellStyle name="Cálculo 15 5 2 2 2 2" xfId="29618" xr:uid="{00000000-0005-0000-0000-00006A0A0000}"/>
    <cellStyle name="Cálculo 15 5 2 2 3" xfId="20577" xr:uid="{00000000-0005-0000-0000-00006B0A0000}"/>
    <cellStyle name="Cálculo 15 5 2 3" xfId="13699" xr:uid="{00000000-0005-0000-0000-00006C0A0000}"/>
    <cellStyle name="Cálculo 15 5 2 3 2" xfId="28807" xr:uid="{00000000-0005-0000-0000-00006D0A0000}"/>
    <cellStyle name="Cálculo 15 5 2 4" xfId="17940" xr:uid="{00000000-0005-0000-0000-00006E0A0000}"/>
    <cellStyle name="Cálculo 15 5 3" xfId="3135" xr:uid="{00000000-0005-0000-0000-00006F0A0000}"/>
    <cellStyle name="Cálculo 15 5 3 2" xfId="5772" xr:uid="{00000000-0005-0000-0000-0000700A0000}"/>
    <cellStyle name="Cálculo 15 5 3 2 2" xfId="12083" xr:uid="{00000000-0005-0000-0000-0000710A0000}"/>
    <cellStyle name="Cálculo 15 5 3 2 2 2" xfId="27191" xr:uid="{00000000-0005-0000-0000-0000720A0000}"/>
    <cellStyle name="Cálculo 15 5 3 2 3" xfId="15050" xr:uid="{00000000-0005-0000-0000-0000730A0000}"/>
    <cellStyle name="Cálculo 15 5 3 2 3 2" xfId="30158" xr:uid="{00000000-0005-0000-0000-0000740A0000}"/>
    <cellStyle name="Cálculo 15 5 3 2 4" xfId="20880" xr:uid="{00000000-0005-0000-0000-0000750A0000}"/>
    <cellStyle name="Cálculo 15 5 3 3" xfId="9517" xr:uid="{00000000-0005-0000-0000-0000760A0000}"/>
    <cellStyle name="Cálculo 15 5 3 3 2" xfId="24625" xr:uid="{00000000-0005-0000-0000-0000770A0000}"/>
    <cellStyle name="Cálculo 15 5 3 4" xfId="13921" xr:uid="{00000000-0005-0000-0000-0000780A0000}"/>
    <cellStyle name="Cálculo 15 5 3 4 2" xfId="29029" xr:uid="{00000000-0005-0000-0000-0000790A0000}"/>
    <cellStyle name="Cálculo 15 5 3 5" xfId="18243" xr:uid="{00000000-0005-0000-0000-00007A0A0000}"/>
    <cellStyle name="Cálculo 15 5 4" xfId="3461" xr:uid="{00000000-0005-0000-0000-00007B0A0000}"/>
    <cellStyle name="Cálculo 15 5 4 2" xfId="6098" xr:uid="{00000000-0005-0000-0000-00007C0A0000}"/>
    <cellStyle name="Cálculo 15 5 4 2 2" xfId="12409" xr:uid="{00000000-0005-0000-0000-00007D0A0000}"/>
    <cellStyle name="Cálculo 15 5 4 2 2 2" xfId="27517" xr:uid="{00000000-0005-0000-0000-00007E0A0000}"/>
    <cellStyle name="Cálculo 15 5 4 2 3" xfId="8154" xr:uid="{00000000-0005-0000-0000-00007F0A0000}"/>
    <cellStyle name="Cálculo 15 5 4 2 3 2" xfId="23262" xr:uid="{00000000-0005-0000-0000-0000800A0000}"/>
    <cellStyle name="Cálculo 15 5 4 2 4" xfId="21206" xr:uid="{00000000-0005-0000-0000-0000810A0000}"/>
    <cellStyle name="Cálculo 15 5 4 3" xfId="9843" xr:uid="{00000000-0005-0000-0000-0000820A0000}"/>
    <cellStyle name="Cálculo 15 5 4 3 2" xfId="24951" xr:uid="{00000000-0005-0000-0000-0000830A0000}"/>
    <cellStyle name="Cálculo 15 5 4 4" xfId="13499" xr:uid="{00000000-0005-0000-0000-0000840A0000}"/>
    <cellStyle name="Cálculo 15 5 4 4 2" xfId="28607" xr:uid="{00000000-0005-0000-0000-0000850A0000}"/>
    <cellStyle name="Cálculo 15 5 4 5" xfId="18569" xr:uid="{00000000-0005-0000-0000-0000860A0000}"/>
    <cellStyle name="Cálculo 15 5 5" xfId="3767" xr:uid="{00000000-0005-0000-0000-0000870A0000}"/>
    <cellStyle name="Cálculo 15 5 5 2" xfId="6404" xr:uid="{00000000-0005-0000-0000-0000880A0000}"/>
    <cellStyle name="Cálculo 15 5 5 2 2" xfId="12715" xr:uid="{00000000-0005-0000-0000-0000890A0000}"/>
    <cellStyle name="Cálculo 15 5 5 2 2 2" xfId="27823" xr:uid="{00000000-0005-0000-0000-00008A0A0000}"/>
    <cellStyle name="Cálculo 15 5 5 2 3" xfId="14865" xr:uid="{00000000-0005-0000-0000-00008B0A0000}"/>
    <cellStyle name="Cálculo 15 5 5 2 3 2" xfId="29973" xr:uid="{00000000-0005-0000-0000-00008C0A0000}"/>
    <cellStyle name="Cálculo 15 5 5 2 4" xfId="21512" xr:uid="{00000000-0005-0000-0000-00008D0A0000}"/>
    <cellStyle name="Cálculo 15 5 5 3" xfId="10149" xr:uid="{00000000-0005-0000-0000-00008E0A0000}"/>
    <cellStyle name="Cálculo 15 5 5 3 2" xfId="25257" xr:uid="{00000000-0005-0000-0000-00008F0A0000}"/>
    <cellStyle name="Cálculo 15 5 5 4" xfId="16223" xr:uid="{00000000-0005-0000-0000-0000900A0000}"/>
    <cellStyle name="Cálculo 15 5 5 4 2" xfId="31331" xr:uid="{00000000-0005-0000-0000-0000910A0000}"/>
    <cellStyle name="Cálculo 15 5 5 5" xfId="18875" xr:uid="{00000000-0005-0000-0000-0000920A0000}"/>
    <cellStyle name="Cálculo 15 5 6" xfId="4144" xr:uid="{00000000-0005-0000-0000-0000930A0000}"/>
    <cellStyle name="Cálculo 15 5 6 2" xfId="6781" xr:uid="{00000000-0005-0000-0000-0000940A0000}"/>
    <cellStyle name="Cálculo 15 5 6 2 2" xfId="13092" xr:uid="{00000000-0005-0000-0000-0000950A0000}"/>
    <cellStyle name="Cálculo 15 5 6 2 2 2" xfId="28200" xr:uid="{00000000-0005-0000-0000-0000960A0000}"/>
    <cellStyle name="Cálculo 15 5 6 2 3" xfId="16766" xr:uid="{00000000-0005-0000-0000-0000970A0000}"/>
    <cellStyle name="Cálculo 15 5 6 2 3 2" xfId="31874" xr:uid="{00000000-0005-0000-0000-0000980A0000}"/>
    <cellStyle name="Cálculo 15 5 6 2 4" xfId="21889" xr:uid="{00000000-0005-0000-0000-0000990A0000}"/>
    <cellStyle name="Cálculo 15 5 6 3" xfId="10526" xr:uid="{00000000-0005-0000-0000-00009A0A0000}"/>
    <cellStyle name="Cálculo 15 5 6 3 2" xfId="25634" xr:uid="{00000000-0005-0000-0000-00009B0A0000}"/>
    <cellStyle name="Cálculo 15 5 6 4" xfId="8111" xr:uid="{00000000-0005-0000-0000-00009C0A0000}"/>
    <cellStyle name="Cálculo 15 5 6 4 2" xfId="23219" xr:uid="{00000000-0005-0000-0000-00009D0A0000}"/>
    <cellStyle name="Cálculo 15 5 6 5" xfId="19252" xr:uid="{00000000-0005-0000-0000-00009E0A0000}"/>
    <cellStyle name="Cálculo 15 5 7" xfId="4709" xr:uid="{00000000-0005-0000-0000-00009F0A0000}"/>
    <cellStyle name="Cálculo 15 5 7 2" xfId="11091" xr:uid="{00000000-0005-0000-0000-0000A00A0000}"/>
    <cellStyle name="Cálculo 15 5 7 2 2" xfId="26199" xr:uid="{00000000-0005-0000-0000-0000A10A0000}"/>
    <cellStyle name="Cálculo 15 5 7 3" xfId="13770" xr:uid="{00000000-0005-0000-0000-0000A20A0000}"/>
    <cellStyle name="Cálculo 15 5 7 3 2" xfId="28878" xr:uid="{00000000-0005-0000-0000-0000A30A0000}"/>
    <cellStyle name="Cálculo 15 5 7 4" xfId="19817" xr:uid="{00000000-0005-0000-0000-0000A40A0000}"/>
    <cellStyle name="Cálculo 15 5 8" xfId="8570" xr:uid="{00000000-0005-0000-0000-0000A50A0000}"/>
    <cellStyle name="Cálculo 15 5 8 2" xfId="23678" xr:uid="{00000000-0005-0000-0000-0000A60A0000}"/>
    <cellStyle name="Cálculo 15 5 9" xfId="15395" xr:uid="{00000000-0005-0000-0000-0000A70A0000}"/>
    <cellStyle name="Cálculo 15 5 9 2" xfId="30503" xr:uid="{00000000-0005-0000-0000-0000A80A0000}"/>
    <cellStyle name="Cálculo 16" xfId="756" xr:uid="{00000000-0005-0000-0000-0000A90A0000}"/>
    <cellStyle name="Cálculo 16 2" xfId="1830" xr:uid="{00000000-0005-0000-0000-0000AA0A0000}"/>
    <cellStyle name="Cálculo 16 2 10" xfId="8331" xr:uid="{00000000-0005-0000-0000-0000AB0A0000}"/>
    <cellStyle name="Cálculo 16 2 10 2" xfId="23439" xr:uid="{00000000-0005-0000-0000-0000AC0A0000}"/>
    <cellStyle name="Cálculo 16 2 11" xfId="11782" xr:uid="{00000000-0005-0000-0000-0000AD0A0000}"/>
    <cellStyle name="Cálculo 16 2 11 2" xfId="26890" xr:uid="{00000000-0005-0000-0000-0000AE0A0000}"/>
    <cellStyle name="Cálculo 16 2 12" xfId="14444" xr:uid="{00000000-0005-0000-0000-0000AF0A0000}"/>
    <cellStyle name="Cálculo 16 2 12 2" xfId="29552" xr:uid="{00000000-0005-0000-0000-0000B00A0000}"/>
    <cellStyle name="Cálculo 16 2 13" xfId="17055" xr:uid="{00000000-0005-0000-0000-0000B10A0000}"/>
    <cellStyle name="Cálculo 16 2 2" xfId="2390" xr:uid="{00000000-0005-0000-0000-0000B20A0000}"/>
    <cellStyle name="Cálculo 16 2 2 2" xfId="5027" xr:uid="{00000000-0005-0000-0000-0000B30A0000}"/>
    <cellStyle name="Cálculo 16 2 2 2 2" xfId="11391" xr:uid="{00000000-0005-0000-0000-0000B40A0000}"/>
    <cellStyle name="Cálculo 16 2 2 2 2 2" xfId="26499" xr:uid="{00000000-0005-0000-0000-0000B50A0000}"/>
    <cellStyle name="Cálculo 16 2 2 2 3" xfId="9288" xr:uid="{00000000-0005-0000-0000-0000B60A0000}"/>
    <cellStyle name="Cálculo 16 2 2 2 3 2" xfId="24396" xr:uid="{00000000-0005-0000-0000-0000B70A0000}"/>
    <cellStyle name="Cálculo 16 2 2 2 4" xfId="20135" xr:uid="{00000000-0005-0000-0000-0000B80A0000}"/>
    <cellStyle name="Cálculo 16 2 2 3" xfId="8857" xr:uid="{00000000-0005-0000-0000-0000B90A0000}"/>
    <cellStyle name="Cálculo 16 2 2 3 2" xfId="23965" xr:uid="{00000000-0005-0000-0000-0000BA0A0000}"/>
    <cellStyle name="Cálculo 16 2 3" xfId="2230" xr:uid="{00000000-0005-0000-0000-0000BB0A0000}"/>
    <cellStyle name="Cálculo 16 2 3 2" xfId="4867" xr:uid="{00000000-0005-0000-0000-0000BC0A0000}"/>
    <cellStyle name="Cálculo 16 2 3 2 2" xfId="15450" xr:uid="{00000000-0005-0000-0000-0000BD0A0000}"/>
    <cellStyle name="Cálculo 16 2 3 2 2 2" xfId="30558" xr:uid="{00000000-0005-0000-0000-0000BE0A0000}"/>
    <cellStyle name="Cálculo 16 2 3 2 3" xfId="19975" xr:uid="{00000000-0005-0000-0000-0000BF0A0000}"/>
    <cellStyle name="Cálculo 16 2 3 3" xfId="14570" xr:uid="{00000000-0005-0000-0000-0000C00A0000}"/>
    <cellStyle name="Cálculo 16 2 3 3 2" xfId="29678" xr:uid="{00000000-0005-0000-0000-0000C10A0000}"/>
    <cellStyle name="Cálculo 16 2 3 4" xfId="17455" xr:uid="{00000000-0005-0000-0000-0000C20A0000}"/>
    <cellStyle name="Cálculo 16 2 4" xfId="2924" xr:uid="{00000000-0005-0000-0000-0000C30A0000}"/>
    <cellStyle name="Cálculo 16 2 4 2" xfId="5561" xr:uid="{00000000-0005-0000-0000-0000C40A0000}"/>
    <cellStyle name="Cálculo 16 2 4 2 2" xfId="11872" xr:uid="{00000000-0005-0000-0000-0000C50A0000}"/>
    <cellStyle name="Cálculo 16 2 4 2 2 2" xfId="26980" xr:uid="{00000000-0005-0000-0000-0000C60A0000}"/>
    <cellStyle name="Cálculo 16 2 4 2 3" xfId="7122" xr:uid="{00000000-0005-0000-0000-0000C70A0000}"/>
    <cellStyle name="Cálculo 16 2 4 2 3 2" xfId="22230" xr:uid="{00000000-0005-0000-0000-0000C80A0000}"/>
    <cellStyle name="Cálculo 16 2 4 2 4" xfId="20669" xr:uid="{00000000-0005-0000-0000-0000C90A0000}"/>
    <cellStyle name="Cálculo 16 2 4 3" xfId="9306" xr:uid="{00000000-0005-0000-0000-0000CA0A0000}"/>
    <cellStyle name="Cálculo 16 2 4 3 2" xfId="24414" xr:uid="{00000000-0005-0000-0000-0000CB0A0000}"/>
    <cellStyle name="Cálculo 16 2 4 4" xfId="9296" xr:uid="{00000000-0005-0000-0000-0000CC0A0000}"/>
    <cellStyle name="Cálculo 16 2 4 4 2" xfId="24404" xr:uid="{00000000-0005-0000-0000-0000CD0A0000}"/>
    <cellStyle name="Cálculo 16 2 4 5" xfId="18032" xr:uid="{00000000-0005-0000-0000-0000CE0A0000}"/>
    <cellStyle name="Cálculo 16 2 5" xfId="3250" xr:uid="{00000000-0005-0000-0000-0000CF0A0000}"/>
    <cellStyle name="Cálculo 16 2 5 2" xfId="5887" xr:uid="{00000000-0005-0000-0000-0000D00A0000}"/>
    <cellStyle name="Cálculo 16 2 5 2 2" xfId="12198" xr:uid="{00000000-0005-0000-0000-0000D10A0000}"/>
    <cellStyle name="Cálculo 16 2 5 2 2 2" xfId="27306" xr:uid="{00000000-0005-0000-0000-0000D20A0000}"/>
    <cellStyle name="Cálculo 16 2 5 2 3" xfId="15025" xr:uid="{00000000-0005-0000-0000-0000D30A0000}"/>
    <cellStyle name="Cálculo 16 2 5 2 3 2" xfId="30133" xr:uid="{00000000-0005-0000-0000-0000D40A0000}"/>
    <cellStyle name="Cálculo 16 2 5 2 4" xfId="20995" xr:uid="{00000000-0005-0000-0000-0000D50A0000}"/>
    <cellStyle name="Cálculo 16 2 5 3" xfId="9632" xr:uid="{00000000-0005-0000-0000-0000D60A0000}"/>
    <cellStyle name="Cálculo 16 2 5 3 2" xfId="24740" xr:uid="{00000000-0005-0000-0000-0000D70A0000}"/>
    <cellStyle name="Cálculo 16 2 5 4" xfId="15409" xr:uid="{00000000-0005-0000-0000-0000D80A0000}"/>
    <cellStyle name="Cálculo 16 2 5 4 2" xfId="30517" xr:uid="{00000000-0005-0000-0000-0000D90A0000}"/>
    <cellStyle name="Cálculo 16 2 5 5" xfId="18358" xr:uid="{00000000-0005-0000-0000-0000DA0A0000}"/>
    <cellStyle name="Cálculo 16 2 6" xfId="3556" xr:uid="{00000000-0005-0000-0000-0000DB0A0000}"/>
    <cellStyle name="Cálculo 16 2 6 2" xfId="6193" xr:uid="{00000000-0005-0000-0000-0000DC0A0000}"/>
    <cellStyle name="Cálculo 16 2 6 2 2" xfId="12504" xr:uid="{00000000-0005-0000-0000-0000DD0A0000}"/>
    <cellStyle name="Cálculo 16 2 6 2 2 2" xfId="27612" xr:uid="{00000000-0005-0000-0000-0000DE0A0000}"/>
    <cellStyle name="Cálculo 16 2 6 2 3" xfId="7706" xr:uid="{00000000-0005-0000-0000-0000DF0A0000}"/>
    <cellStyle name="Cálculo 16 2 6 2 3 2" xfId="22814" xr:uid="{00000000-0005-0000-0000-0000E00A0000}"/>
    <cellStyle name="Cálculo 16 2 6 2 4" xfId="21301" xr:uid="{00000000-0005-0000-0000-0000E10A0000}"/>
    <cellStyle name="Cálculo 16 2 6 3" xfId="9938" xr:uid="{00000000-0005-0000-0000-0000E20A0000}"/>
    <cellStyle name="Cálculo 16 2 6 3 2" xfId="25046" xr:uid="{00000000-0005-0000-0000-0000E30A0000}"/>
    <cellStyle name="Cálculo 16 2 6 4" xfId="8293" xr:uid="{00000000-0005-0000-0000-0000E40A0000}"/>
    <cellStyle name="Cálculo 16 2 6 4 2" xfId="23401" xr:uid="{00000000-0005-0000-0000-0000E50A0000}"/>
    <cellStyle name="Cálculo 16 2 6 5" xfId="18664" xr:uid="{00000000-0005-0000-0000-0000E60A0000}"/>
    <cellStyle name="Cálculo 16 2 7" xfId="3902" xr:uid="{00000000-0005-0000-0000-0000E70A0000}"/>
    <cellStyle name="Cálculo 16 2 7 2" xfId="6539" xr:uid="{00000000-0005-0000-0000-0000E80A0000}"/>
    <cellStyle name="Cálculo 16 2 7 2 2" xfId="12850" xr:uid="{00000000-0005-0000-0000-0000E90A0000}"/>
    <cellStyle name="Cálculo 16 2 7 2 2 2" xfId="27958" xr:uid="{00000000-0005-0000-0000-0000EA0A0000}"/>
    <cellStyle name="Cálculo 16 2 7 2 3" xfId="7045" xr:uid="{00000000-0005-0000-0000-0000EB0A0000}"/>
    <cellStyle name="Cálculo 16 2 7 2 3 2" xfId="22153" xr:uid="{00000000-0005-0000-0000-0000EC0A0000}"/>
    <cellStyle name="Cálculo 16 2 7 2 4" xfId="21647" xr:uid="{00000000-0005-0000-0000-0000ED0A0000}"/>
    <cellStyle name="Cálculo 16 2 7 3" xfId="10284" xr:uid="{00000000-0005-0000-0000-0000EE0A0000}"/>
    <cellStyle name="Cálculo 16 2 7 3 2" xfId="25392" xr:uid="{00000000-0005-0000-0000-0000EF0A0000}"/>
    <cellStyle name="Cálculo 16 2 7 4" xfId="14681" xr:uid="{00000000-0005-0000-0000-0000F00A0000}"/>
    <cellStyle name="Cálculo 16 2 7 4 2" xfId="29789" xr:uid="{00000000-0005-0000-0000-0000F10A0000}"/>
    <cellStyle name="Cálculo 16 2 7 5" xfId="19010" xr:uid="{00000000-0005-0000-0000-0000F20A0000}"/>
    <cellStyle name="Cálculo 16 2 8" xfId="4266" xr:uid="{00000000-0005-0000-0000-0000F30A0000}"/>
    <cellStyle name="Cálculo 16 2 8 2" xfId="6903" xr:uid="{00000000-0005-0000-0000-0000F40A0000}"/>
    <cellStyle name="Cálculo 16 2 8 2 2" xfId="13214" xr:uid="{00000000-0005-0000-0000-0000F50A0000}"/>
    <cellStyle name="Cálculo 16 2 8 2 2 2" xfId="28322" xr:uid="{00000000-0005-0000-0000-0000F60A0000}"/>
    <cellStyle name="Cálculo 16 2 8 2 3" xfId="16878" xr:uid="{00000000-0005-0000-0000-0000F70A0000}"/>
    <cellStyle name="Cálculo 16 2 8 2 3 2" xfId="31986" xr:uid="{00000000-0005-0000-0000-0000F80A0000}"/>
    <cellStyle name="Cálculo 16 2 8 2 4" xfId="22011" xr:uid="{00000000-0005-0000-0000-0000F90A0000}"/>
    <cellStyle name="Cálculo 16 2 8 3" xfId="10648" xr:uid="{00000000-0005-0000-0000-0000FA0A0000}"/>
    <cellStyle name="Cálculo 16 2 8 3 2" xfId="25756" xr:uid="{00000000-0005-0000-0000-0000FB0A0000}"/>
    <cellStyle name="Cálculo 16 2 8 4" xfId="14021" xr:uid="{00000000-0005-0000-0000-0000FC0A0000}"/>
    <cellStyle name="Cálculo 16 2 8 4 2" xfId="29129" xr:uid="{00000000-0005-0000-0000-0000FD0A0000}"/>
    <cellStyle name="Cálculo 16 2 8 5" xfId="19374" xr:uid="{00000000-0005-0000-0000-0000FE0A0000}"/>
    <cellStyle name="Cálculo 16 2 9" xfId="4467" xr:uid="{00000000-0005-0000-0000-0000FF0A0000}"/>
    <cellStyle name="Cálculo 16 2 9 2" xfId="10849" xr:uid="{00000000-0005-0000-0000-0000000B0000}"/>
    <cellStyle name="Cálculo 16 2 9 2 2" xfId="25957" xr:uid="{00000000-0005-0000-0000-0000010B0000}"/>
    <cellStyle name="Cálculo 16 2 9 3" xfId="8203" xr:uid="{00000000-0005-0000-0000-0000020B0000}"/>
    <cellStyle name="Cálculo 16 2 9 3 2" xfId="23311" xr:uid="{00000000-0005-0000-0000-0000030B0000}"/>
    <cellStyle name="Cálculo 16 2 9 4" xfId="19575" xr:uid="{00000000-0005-0000-0000-0000040B0000}"/>
    <cellStyle name="Cálculo 16 3" xfId="1813" xr:uid="{00000000-0005-0000-0000-0000050B0000}"/>
    <cellStyle name="Cálculo 16 3 10" xfId="7255" xr:uid="{00000000-0005-0000-0000-0000060B0000}"/>
    <cellStyle name="Cálculo 16 3 10 2" xfId="22363" xr:uid="{00000000-0005-0000-0000-0000070B0000}"/>
    <cellStyle name="Cálculo 16 3 11" xfId="13600" xr:uid="{00000000-0005-0000-0000-0000080B0000}"/>
    <cellStyle name="Cálculo 16 3 11 2" xfId="28708" xr:uid="{00000000-0005-0000-0000-0000090B0000}"/>
    <cellStyle name="Cálculo 16 3 12" xfId="17038" xr:uid="{00000000-0005-0000-0000-00000A0B0000}"/>
    <cellStyle name="Cálculo 16 3 2" xfId="2373" xr:uid="{00000000-0005-0000-0000-00000B0B0000}"/>
    <cellStyle name="Cálculo 16 3 2 2" xfId="5010" xr:uid="{00000000-0005-0000-0000-00000C0B0000}"/>
    <cellStyle name="Cálculo 16 3 2 2 2" xfId="11374" xr:uid="{00000000-0005-0000-0000-00000D0B0000}"/>
    <cellStyle name="Cálculo 16 3 2 2 2 2" xfId="26482" xr:uid="{00000000-0005-0000-0000-00000E0B0000}"/>
    <cellStyle name="Cálculo 16 3 2 2 3" xfId="16265" xr:uid="{00000000-0005-0000-0000-00000F0B0000}"/>
    <cellStyle name="Cálculo 16 3 2 2 3 2" xfId="31373" xr:uid="{00000000-0005-0000-0000-0000100B0000}"/>
    <cellStyle name="Cálculo 16 3 2 2 4" xfId="20118" xr:uid="{00000000-0005-0000-0000-0000110B0000}"/>
    <cellStyle name="Cálculo 16 3 2 3" xfId="8840" xr:uid="{00000000-0005-0000-0000-0000120B0000}"/>
    <cellStyle name="Cálculo 16 3 2 3 2" xfId="23948" xr:uid="{00000000-0005-0000-0000-0000130B0000}"/>
    <cellStyle name="Cálculo 16 3 2 4" xfId="16122" xr:uid="{00000000-0005-0000-0000-0000140B0000}"/>
    <cellStyle name="Cálculo 16 3 2 4 2" xfId="31230" xr:uid="{00000000-0005-0000-0000-0000150B0000}"/>
    <cellStyle name="Cálculo 16 3 2 5" xfId="15043" xr:uid="{00000000-0005-0000-0000-0000160B0000}"/>
    <cellStyle name="Cálculo 16 3 2 5 2" xfId="30151" xr:uid="{00000000-0005-0000-0000-0000170B0000}"/>
    <cellStyle name="Cálculo 16 3 2 6" xfId="17581" xr:uid="{00000000-0005-0000-0000-0000180B0000}"/>
    <cellStyle name="Cálculo 16 3 3" xfId="2247" xr:uid="{00000000-0005-0000-0000-0000190B0000}"/>
    <cellStyle name="Cálculo 16 3 3 2" xfId="4884" xr:uid="{00000000-0005-0000-0000-00001A0B0000}"/>
    <cellStyle name="Cálculo 16 3 3 2 2" xfId="15638" xr:uid="{00000000-0005-0000-0000-00001B0B0000}"/>
    <cellStyle name="Cálculo 16 3 3 2 2 2" xfId="30746" xr:uid="{00000000-0005-0000-0000-00001C0B0000}"/>
    <cellStyle name="Cálculo 16 3 3 2 3" xfId="19992" xr:uid="{00000000-0005-0000-0000-00001D0B0000}"/>
    <cellStyle name="Cálculo 16 3 3 3" xfId="13881" xr:uid="{00000000-0005-0000-0000-00001E0B0000}"/>
    <cellStyle name="Cálculo 16 3 3 3 2" xfId="28989" xr:uid="{00000000-0005-0000-0000-00001F0B0000}"/>
    <cellStyle name="Cálculo 16 3 3 4" xfId="17472" xr:uid="{00000000-0005-0000-0000-0000200B0000}"/>
    <cellStyle name="Cálculo 16 3 4" xfId="2648" xr:uid="{00000000-0005-0000-0000-0000210B0000}"/>
    <cellStyle name="Cálculo 16 3 4 2" xfId="5285" xr:uid="{00000000-0005-0000-0000-0000220B0000}"/>
    <cellStyle name="Cálculo 16 3 4 2 2" xfId="11649" xr:uid="{00000000-0005-0000-0000-0000230B0000}"/>
    <cellStyle name="Cálculo 16 3 4 2 2 2" xfId="26757" xr:uid="{00000000-0005-0000-0000-0000240B0000}"/>
    <cellStyle name="Cálculo 16 3 4 2 3" xfId="14691" xr:uid="{00000000-0005-0000-0000-0000250B0000}"/>
    <cellStyle name="Cálculo 16 3 4 2 3 2" xfId="29799" xr:uid="{00000000-0005-0000-0000-0000260B0000}"/>
    <cellStyle name="Cálculo 16 3 4 2 4" xfId="20393" xr:uid="{00000000-0005-0000-0000-0000270B0000}"/>
    <cellStyle name="Cálculo 16 3 4 3" xfId="9115" xr:uid="{00000000-0005-0000-0000-0000280B0000}"/>
    <cellStyle name="Cálculo 16 3 4 3 2" xfId="24223" xr:uid="{00000000-0005-0000-0000-0000290B0000}"/>
    <cellStyle name="Cálculo 16 3 4 4" xfId="13572" xr:uid="{00000000-0005-0000-0000-00002A0B0000}"/>
    <cellStyle name="Cálculo 16 3 4 4 2" xfId="28680" xr:uid="{00000000-0005-0000-0000-00002B0B0000}"/>
    <cellStyle name="Cálculo 16 3 4 5" xfId="17756" xr:uid="{00000000-0005-0000-0000-00002C0B0000}"/>
    <cellStyle name="Cálculo 16 3 5" xfId="3233" xr:uid="{00000000-0005-0000-0000-00002D0B0000}"/>
    <cellStyle name="Cálculo 16 3 5 2" xfId="5870" xr:uid="{00000000-0005-0000-0000-00002E0B0000}"/>
    <cellStyle name="Cálculo 16 3 5 2 2" xfId="12181" xr:uid="{00000000-0005-0000-0000-00002F0B0000}"/>
    <cellStyle name="Cálculo 16 3 5 2 2 2" xfId="27289" xr:uid="{00000000-0005-0000-0000-0000300B0000}"/>
    <cellStyle name="Cálculo 16 3 5 2 3" xfId="11808" xr:uid="{00000000-0005-0000-0000-0000310B0000}"/>
    <cellStyle name="Cálculo 16 3 5 2 3 2" xfId="26916" xr:uid="{00000000-0005-0000-0000-0000320B0000}"/>
    <cellStyle name="Cálculo 16 3 5 2 4" xfId="20978" xr:uid="{00000000-0005-0000-0000-0000330B0000}"/>
    <cellStyle name="Cálculo 16 3 5 3" xfId="9615" xr:uid="{00000000-0005-0000-0000-0000340B0000}"/>
    <cellStyle name="Cálculo 16 3 5 3 2" xfId="24723" xr:uid="{00000000-0005-0000-0000-0000350B0000}"/>
    <cellStyle name="Cálculo 16 3 5 4" xfId="16512" xr:uid="{00000000-0005-0000-0000-0000360B0000}"/>
    <cellStyle name="Cálculo 16 3 5 4 2" xfId="31620" xr:uid="{00000000-0005-0000-0000-0000370B0000}"/>
    <cellStyle name="Cálculo 16 3 5 5" xfId="18341" xr:uid="{00000000-0005-0000-0000-0000380B0000}"/>
    <cellStyle name="Cálculo 16 3 6" xfId="2315" xr:uid="{00000000-0005-0000-0000-0000390B0000}"/>
    <cellStyle name="Cálculo 16 3 6 2" xfId="4952" xr:uid="{00000000-0005-0000-0000-00003A0B0000}"/>
    <cellStyle name="Cálculo 16 3 6 2 2" xfId="11316" xr:uid="{00000000-0005-0000-0000-00003B0B0000}"/>
    <cellStyle name="Cálculo 16 3 6 2 2 2" xfId="26424" xr:uid="{00000000-0005-0000-0000-00003C0B0000}"/>
    <cellStyle name="Cálculo 16 3 6 2 3" xfId="15101" xr:uid="{00000000-0005-0000-0000-00003D0B0000}"/>
    <cellStyle name="Cálculo 16 3 6 2 3 2" xfId="30209" xr:uid="{00000000-0005-0000-0000-00003E0B0000}"/>
    <cellStyle name="Cálculo 16 3 6 2 4" xfId="20060" xr:uid="{00000000-0005-0000-0000-00003F0B0000}"/>
    <cellStyle name="Cálculo 16 3 6 3" xfId="8782" xr:uid="{00000000-0005-0000-0000-0000400B0000}"/>
    <cellStyle name="Cálculo 16 3 6 3 2" xfId="23890" xr:uid="{00000000-0005-0000-0000-0000410B0000}"/>
    <cellStyle name="Cálculo 16 3 6 4" xfId="14986" xr:uid="{00000000-0005-0000-0000-0000420B0000}"/>
    <cellStyle name="Cálculo 16 3 6 4 2" xfId="30094" xr:uid="{00000000-0005-0000-0000-0000430B0000}"/>
    <cellStyle name="Cálculo 16 3 6 5" xfId="17540" xr:uid="{00000000-0005-0000-0000-0000440B0000}"/>
    <cellStyle name="Cálculo 16 3 7" xfId="3885" xr:uid="{00000000-0005-0000-0000-0000450B0000}"/>
    <cellStyle name="Cálculo 16 3 7 2" xfId="6522" xr:uid="{00000000-0005-0000-0000-0000460B0000}"/>
    <cellStyle name="Cálculo 16 3 7 2 2" xfId="12833" xr:uid="{00000000-0005-0000-0000-0000470B0000}"/>
    <cellStyle name="Cálculo 16 3 7 2 2 2" xfId="27941" xr:uid="{00000000-0005-0000-0000-0000480B0000}"/>
    <cellStyle name="Cálculo 16 3 7 2 3" xfId="16506" xr:uid="{00000000-0005-0000-0000-0000490B0000}"/>
    <cellStyle name="Cálculo 16 3 7 2 3 2" xfId="31614" xr:uid="{00000000-0005-0000-0000-00004A0B0000}"/>
    <cellStyle name="Cálculo 16 3 7 2 4" xfId="21630" xr:uid="{00000000-0005-0000-0000-00004B0B0000}"/>
    <cellStyle name="Cálculo 16 3 7 3" xfId="10267" xr:uid="{00000000-0005-0000-0000-00004C0B0000}"/>
    <cellStyle name="Cálculo 16 3 7 3 2" xfId="25375" xr:uid="{00000000-0005-0000-0000-00004D0B0000}"/>
    <cellStyle name="Cálculo 16 3 7 4" xfId="13402" xr:uid="{00000000-0005-0000-0000-00004E0B0000}"/>
    <cellStyle name="Cálculo 16 3 7 4 2" xfId="28510" xr:uid="{00000000-0005-0000-0000-00004F0B0000}"/>
    <cellStyle name="Cálculo 16 3 7 5" xfId="18993" xr:uid="{00000000-0005-0000-0000-0000500B0000}"/>
    <cellStyle name="Cálculo 16 3 8" xfId="4450" xr:uid="{00000000-0005-0000-0000-0000510B0000}"/>
    <cellStyle name="Cálculo 16 3 8 2" xfId="10832" xr:uid="{00000000-0005-0000-0000-0000520B0000}"/>
    <cellStyle name="Cálculo 16 3 8 2 2" xfId="25940" xr:uid="{00000000-0005-0000-0000-0000530B0000}"/>
    <cellStyle name="Cálculo 16 3 8 3" xfId="16139" xr:uid="{00000000-0005-0000-0000-0000540B0000}"/>
    <cellStyle name="Cálculo 16 3 8 3 2" xfId="31247" xr:uid="{00000000-0005-0000-0000-0000550B0000}"/>
    <cellStyle name="Cálculo 16 3 8 4" xfId="19558" xr:uid="{00000000-0005-0000-0000-0000560B0000}"/>
    <cellStyle name="Cálculo 16 3 9" xfId="8314" xr:uid="{00000000-0005-0000-0000-0000570B0000}"/>
    <cellStyle name="Cálculo 16 3 9 2" xfId="23422" xr:uid="{00000000-0005-0000-0000-0000580B0000}"/>
    <cellStyle name="Cálculo 16 4" xfId="2050" xr:uid="{00000000-0005-0000-0000-0000590B0000}"/>
    <cellStyle name="Cálculo 16 4 10" xfId="13652" xr:uid="{00000000-0005-0000-0000-00005A0B0000}"/>
    <cellStyle name="Cálculo 16 4 10 2" xfId="28760" xr:uid="{00000000-0005-0000-0000-00005B0B0000}"/>
    <cellStyle name="Cálculo 16 4 11" xfId="7048" xr:uid="{00000000-0005-0000-0000-00005C0B0000}"/>
    <cellStyle name="Cálculo 16 4 11 2" xfId="22156" xr:uid="{00000000-0005-0000-0000-00005D0B0000}"/>
    <cellStyle name="Cálculo 16 4 12" xfId="17275" xr:uid="{00000000-0005-0000-0000-00005E0B0000}"/>
    <cellStyle name="Cálculo 16 4 2" xfId="2557" xr:uid="{00000000-0005-0000-0000-00005F0B0000}"/>
    <cellStyle name="Cálculo 16 4 2 2" xfId="5194" xr:uid="{00000000-0005-0000-0000-0000600B0000}"/>
    <cellStyle name="Cálculo 16 4 2 2 2" xfId="11558" xr:uid="{00000000-0005-0000-0000-0000610B0000}"/>
    <cellStyle name="Cálculo 16 4 2 2 2 2" xfId="26666" xr:uid="{00000000-0005-0000-0000-0000620B0000}"/>
    <cellStyle name="Cálculo 16 4 2 2 3" xfId="15368" xr:uid="{00000000-0005-0000-0000-0000630B0000}"/>
    <cellStyle name="Cálculo 16 4 2 2 3 2" xfId="30476" xr:uid="{00000000-0005-0000-0000-0000640B0000}"/>
    <cellStyle name="Cálculo 16 4 2 2 4" xfId="20302" xr:uid="{00000000-0005-0000-0000-0000650B0000}"/>
    <cellStyle name="Cálculo 16 4 2 3" xfId="9024" xr:uid="{00000000-0005-0000-0000-0000660B0000}"/>
    <cellStyle name="Cálculo 16 4 2 3 2" xfId="24132" xr:uid="{00000000-0005-0000-0000-0000670B0000}"/>
    <cellStyle name="Cálculo 16 4 2 4" xfId="16529" xr:uid="{00000000-0005-0000-0000-0000680B0000}"/>
    <cellStyle name="Cálculo 16 4 2 4 2" xfId="31637" xr:uid="{00000000-0005-0000-0000-0000690B0000}"/>
    <cellStyle name="Cálculo 16 4 2 5" xfId="15437" xr:uid="{00000000-0005-0000-0000-00006A0B0000}"/>
    <cellStyle name="Cálculo 16 4 2 5 2" xfId="30545" xr:uid="{00000000-0005-0000-0000-00006B0B0000}"/>
    <cellStyle name="Cálculo 16 4 2 6" xfId="17665" xr:uid="{00000000-0005-0000-0000-00006C0B0000}"/>
    <cellStyle name="Cálculo 16 4 3" xfId="2810" xr:uid="{00000000-0005-0000-0000-00006D0B0000}"/>
    <cellStyle name="Cálculo 16 4 3 2" xfId="5447" xr:uid="{00000000-0005-0000-0000-00006E0B0000}"/>
    <cellStyle name="Cálculo 16 4 3 2 2" xfId="15366" xr:uid="{00000000-0005-0000-0000-00006F0B0000}"/>
    <cellStyle name="Cálculo 16 4 3 2 2 2" xfId="30474" xr:uid="{00000000-0005-0000-0000-0000700B0000}"/>
    <cellStyle name="Cálculo 16 4 3 2 3" xfId="20555" xr:uid="{00000000-0005-0000-0000-0000710B0000}"/>
    <cellStyle name="Cálculo 16 4 3 3" xfId="16385" xr:uid="{00000000-0005-0000-0000-0000720B0000}"/>
    <cellStyle name="Cálculo 16 4 3 3 2" xfId="31493" xr:uid="{00000000-0005-0000-0000-0000730B0000}"/>
    <cellStyle name="Cálculo 16 4 3 4" xfId="17918" xr:uid="{00000000-0005-0000-0000-0000740B0000}"/>
    <cellStyle name="Cálculo 16 4 4" xfId="3113" xr:uid="{00000000-0005-0000-0000-0000750B0000}"/>
    <cellStyle name="Cálculo 16 4 4 2" xfId="5750" xr:uid="{00000000-0005-0000-0000-0000760B0000}"/>
    <cellStyle name="Cálculo 16 4 4 2 2" xfId="12061" xr:uid="{00000000-0005-0000-0000-0000770B0000}"/>
    <cellStyle name="Cálculo 16 4 4 2 2 2" xfId="27169" xr:uid="{00000000-0005-0000-0000-0000780B0000}"/>
    <cellStyle name="Cálculo 16 4 4 2 3" xfId="7260" xr:uid="{00000000-0005-0000-0000-0000790B0000}"/>
    <cellStyle name="Cálculo 16 4 4 2 3 2" xfId="22368" xr:uid="{00000000-0005-0000-0000-00007A0B0000}"/>
    <cellStyle name="Cálculo 16 4 4 2 4" xfId="20858" xr:uid="{00000000-0005-0000-0000-00007B0B0000}"/>
    <cellStyle name="Cálculo 16 4 4 3" xfId="9495" xr:uid="{00000000-0005-0000-0000-00007C0B0000}"/>
    <cellStyle name="Cálculo 16 4 4 3 2" xfId="24603" xr:uid="{00000000-0005-0000-0000-00007D0B0000}"/>
    <cellStyle name="Cálculo 16 4 4 4" xfId="13503" xr:uid="{00000000-0005-0000-0000-00007E0B0000}"/>
    <cellStyle name="Cálculo 16 4 4 4 2" xfId="28611" xr:uid="{00000000-0005-0000-0000-00007F0B0000}"/>
    <cellStyle name="Cálculo 16 4 4 5" xfId="18221" xr:uid="{00000000-0005-0000-0000-0000800B0000}"/>
    <cellStyle name="Cálculo 16 4 5" xfId="3439" xr:uid="{00000000-0005-0000-0000-0000810B0000}"/>
    <cellStyle name="Cálculo 16 4 5 2" xfId="6076" xr:uid="{00000000-0005-0000-0000-0000820B0000}"/>
    <cellStyle name="Cálculo 16 4 5 2 2" xfId="12387" xr:uid="{00000000-0005-0000-0000-0000830B0000}"/>
    <cellStyle name="Cálculo 16 4 5 2 2 2" xfId="27495" xr:uid="{00000000-0005-0000-0000-0000840B0000}"/>
    <cellStyle name="Cálculo 16 4 5 2 3" xfId="14712" xr:uid="{00000000-0005-0000-0000-0000850B0000}"/>
    <cellStyle name="Cálculo 16 4 5 2 3 2" xfId="29820" xr:uid="{00000000-0005-0000-0000-0000860B0000}"/>
    <cellStyle name="Cálculo 16 4 5 2 4" xfId="21184" xr:uid="{00000000-0005-0000-0000-0000870B0000}"/>
    <cellStyle name="Cálculo 16 4 5 3" xfId="9821" xr:uid="{00000000-0005-0000-0000-0000880B0000}"/>
    <cellStyle name="Cálculo 16 4 5 3 2" xfId="24929" xr:uid="{00000000-0005-0000-0000-0000890B0000}"/>
    <cellStyle name="Cálculo 16 4 5 4" xfId="13625" xr:uid="{00000000-0005-0000-0000-00008A0B0000}"/>
    <cellStyle name="Cálculo 16 4 5 4 2" xfId="28733" xr:uid="{00000000-0005-0000-0000-00008B0B0000}"/>
    <cellStyle name="Cálculo 16 4 5 5" xfId="18547" xr:uid="{00000000-0005-0000-0000-00008C0B0000}"/>
    <cellStyle name="Cálculo 16 4 6" xfId="3745" xr:uid="{00000000-0005-0000-0000-00008D0B0000}"/>
    <cellStyle name="Cálculo 16 4 6 2" xfId="6382" xr:uid="{00000000-0005-0000-0000-00008E0B0000}"/>
    <cellStyle name="Cálculo 16 4 6 2 2" xfId="12693" xr:uid="{00000000-0005-0000-0000-00008F0B0000}"/>
    <cellStyle name="Cálculo 16 4 6 2 2 2" xfId="27801" xr:uid="{00000000-0005-0000-0000-0000900B0000}"/>
    <cellStyle name="Cálculo 16 4 6 2 3" xfId="13395" xr:uid="{00000000-0005-0000-0000-0000910B0000}"/>
    <cellStyle name="Cálculo 16 4 6 2 3 2" xfId="28503" xr:uid="{00000000-0005-0000-0000-0000920B0000}"/>
    <cellStyle name="Cálculo 16 4 6 2 4" xfId="21490" xr:uid="{00000000-0005-0000-0000-0000930B0000}"/>
    <cellStyle name="Cálculo 16 4 6 3" xfId="10127" xr:uid="{00000000-0005-0000-0000-0000940B0000}"/>
    <cellStyle name="Cálculo 16 4 6 3 2" xfId="25235" xr:uid="{00000000-0005-0000-0000-0000950B0000}"/>
    <cellStyle name="Cálculo 16 4 6 4" xfId="14809" xr:uid="{00000000-0005-0000-0000-0000960B0000}"/>
    <cellStyle name="Cálculo 16 4 6 4 2" xfId="29917" xr:uid="{00000000-0005-0000-0000-0000970B0000}"/>
    <cellStyle name="Cálculo 16 4 6 5" xfId="18853" xr:uid="{00000000-0005-0000-0000-0000980B0000}"/>
    <cellStyle name="Cálculo 16 4 7" xfId="4122" xr:uid="{00000000-0005-0000-0000-0000990B0000}"/>
    <cellStyle name="Cálculo 16 4 7 2" xfId="6759" xr:uid="{00000000-0005-0000-0000-00009A0B0000}"/>
    <cellStyle name="Cálculo 16 4 7 2 2" xfId="13070" xr:uid="{00000000-0005-0000-0000-00009B0B0000}"/>
    <cellStyle name="Cálculo 16 4 7 2 2 2" xfId="28178" xr:uid="{00000000-0005-0000-0000-00009C0B0000}"/>
    <cellStyle name="Cálculo 16 4 7 2 3" xfId="16744" xr:uid="{00000000-0005-0000-0000-00009D0B0000}"/>
    <cellStyle name="Cálculo 16 4 7 2 3 2" xfId="31852" xr:uid="{00000000-0005-0000-0000-00009E0B0000}"/>
    <cellStyle name="Cálculo 16 4 7 2 4" xfId="21867" xr:uid="{00000000-0005-0000-0000-00009F0B0000}"/>
    <cellStyle name="Cálculo 16 4 7 3" xfId="10504" xr:uid="{00000000-0005-0000-0000-0000A00B0000}"/>
    <cellStyle name="Cálculo 16 4 7 3 2" xfId="25612" xr:uid="{00000000-0005-0000-0000-0000A10B0000}"/>
    <cellStyle name="Cálculo 16 4 7 4" xfId="14527" xr:uid="{00000000-0005-0000-0000-0000A20B0000}"/>
    <cellStyle name="Cálculo 16 4 7 4 2" xfId="29635" xr:uid="{00000000-0005-0000-0000-0000A30B0000}"/>
    <cellStyle name="Cálculo 16 4 7 5" xfId="19230" xr:uid="{00000000-0005-0000-0000-0000A40B0000}"/>
    <cellStyle name="Cálculo 16 4 8" xfId="4687" xr:uid="{00000000-0005-0000-0000-0000A50B0000}"/>
    <cellStyle name="Cálculo 16 4 8 2" xfId="11069" xr:uid="{00000000-0005-0000-0000-0000A60B0000}"/>
    <cellStyle name="Cálculo 16 4 8 2 2" xfId="26177" xr:uid="{00000000-0005-0000-0000-0000A70B0000}"/>
    <cellStyle name="Cálculo 16 4 8 3" xfId="15378" xr:uid="{00000000-0005-0000-0000-0000A80B0000}"/>
    <cellStyle name="Cálculo 16 4 8 3 2" xfId="30486" xr:uid="{00000000-0005-0000-0000-0000A90B0000}"/>
    <cellStyle name="Cálculo 16 4 8 4" xfId="19795" xr:uid="{00000000-0005-0000-0000-0000AA0B0000}"/>
    <cellStyle name="Cálculo 16 4 9" xfId="8548" xr:uid="{00000000-0005-0000-0000-0000AB0B0000}"/>
    <cellStyle name="Cálculo 16 4 9 2" xfId="23656" xr:uid="{00000000-0005-0000-0000-0000AC0B0000}"/>
    <cellStyle name="Cálculo 16 5" xfId="2071" xr:uid="{00000000-0005-0000-0000-0000AD0B0000}"/>
    <cellStyle name="Cálculo 16 5 10" xfId="15071" xr:uid="{00000000-0005-0000-0000-0000AE0B0000}"/>
    <cellStyle name="Cálculo 16 5 10 2" xfId="30179" xr:uid="{00000000-0005-0000-0000-0000AF0B0000}"/>
    <cellStyle name="Cálculo 16 5 11" xfId="17296" xr:uid="{00000000-0005-0000-0000-0000B00B0000}"/>
    <cellStyle name="Cálculo 16 5 2" xfId="2831" xr:uid="{00000000-0005-0000-0000-0000B10B0000}"/>
    <cellStyle name="Cálculo 16 5 2 2" xfId="5468" xr:uid="{00000000-0005-0000-0000-0000B20B0000}"/>
    <cellStyle name="Cálculo 16 5 2 2 2" xfId="13658" xr:uid="{00000000-0005-0000-0000-0000B30B0000}"/>
    <cellStyle name="Cálculo 16 5 2 2 2 2" xfId="28766" xr:uid="{00000000-0005-0000-0000-0000B40B0000}"/>
    <cellStyle name="Cálculo 16 5 2 2 3" xfId="20576" xr:uid="{00000000-0005-0000-0000-0000B50B0000}"/>
    <cellStyle name="Cálculo 16 5 2 3" xfId="7888" xr:uid="{00000000-0005-0000-0000-0000B60B0000}"/>
    <cellStyle name="Cálculo 16 5 2 3 2" xfId="22996" xr:uid="{00000000-0005-0000-0000-0000B70B0000}"/>
    <cellStyle name="Cálculo 16 5 2 4" xfId="17939" xr:uid="{00000000-0005-0000-0000-0000B80B0000}"/>
    <cellStyle name="Cálculo 16 5 3" xfId="3134" xr:uid="{00000000-0005-0000-0000-0000B90B0000}"/>
    <cellStyle name="Cálculo 16 5 3 2" xfId="5771" xr:uid="{00000000-0005-0000-0000-0000BA0B0000}"/>
    <cellStyle name="Cálculo 16 5 3 2 2" xfId="12082" xr:uid="{00000000-0005-0000-0000-0000BB0B0000}"/>
    <cellStyle name="Cálculo 16 5 3 2 2 2" xfId="27190" xr:uid="{00000000-0005-0000-0000-0000BC0B0000}"/>
    <cellStyle name="Cálculo 16 5 3 2 3" xfId="9231" xr:uid="{00000000-0005-0000-0000-0000BD0B0000}"/>
    <cellStyle name="Cálculo 16 5 3 2 3 2" xfId="24339" xr:uid="{00000000-0005-0000-0000-0000BE0B0000}"/>
    <cellStyle name="Cálculo 16 5 3 2 4" xfId="20879" xr:uid="{00000000-0005-0000-0000-0000BF0B0000}"/>
    <cellStyle name="Cálculo 16 5 3 3" xfId="9516" xr:uid="{00000000-0005-0000-0000-0000C00B0000}"/>
    <cellStyle name="Cálculo 16 5 3 3 2" xfId="24624" xr:uid="{00000000-0005-0000-0000-0000C10B0000}"/>
    <cellStyle name="Cálculo 16 5 3 4" xfId="15548" xr:uid="{00000000-0005-0000-0000-0000C20B0000}"/>
    <cellStyle name="Cálculo 16 5 3 4 2" xfId="30656" xr:uid="{00000000-0005-0000-0000-0000C30B0000}"/>
    <cellStyle name="Cálculo 16 5 3 5" xfId="18242" xr:uid="{00000000-0005-0000-0000-0000C40B0000}"/>
    <cellStyle name="Cálculo 16 5 4" xfId="3460" xr:uid="{00000000-0005-0000-0000-0000C50B0000}"/>
    <cellStyle name="Cálculo 16 5 4 2" xfId="6097" xr:uid="{00000000-0005-0000-0000-0000C60B0000}"/>
    <cellStyle name="Cálculo 16 5 4 2 2" xfId="12408" xr:uid="{00000000-0005-0000-0000-0000C70B0000}"/>
    <cellStyle name="Cálculo 16 5 4 2 2 2" xfId="27516" xr:uid="{00000000-0005-0000-0000-0000C80B0000}"/>
    <cellStyle name="Cálculo 16 5 4 2 3" xfId="14369" xr:uid="{00000000-0005-0000-0000-0000C90B0000}"/>
    <cellStyle name="Cálculo 16 5 4 2 3 2" xfId="29477" xr:uid="{00000000-0005-0000-0000-0000CA0B0000}"/>
    <cellStyle name="Cálculo 16 5 4 2 4" xfId="21205" xr:uid="{00000000-0005-0000-0000-0000CB0B0000}"/>
    <cellStyle name="Cálculo 16 5 4 3" xfId="9842" xr:uid="{00000000-0005-0000-0000-0000CC0B0000}"/>
    <cellStyle name="Cálculo 16 5 4 3 2" xfId="24950" xr:uid="{00000000-0005-0000-0000-0000CD0B0000}"/>
    <cellStyle name="Cálculo 16 5 4 4" xfId="15094" xr:uid="{00000000-0005-0000-0000-0000CE0B0000}"/>
    <cellStyle name="Cálculo 16 5 4 4 2" xfId="30202" xr:uid="{00000000-0005-0000-0000-0000CF0B0000}"/>
    <cellStyle name="Cálculo 16 5 4 5" xfId="18568" xr:uid="{00000000-0005-0000-0000-0000D00B0000}"/>
    <cellStyle name="Cálculo 16 5 5" xfId="3766" xr:uid="{00000000-0005-0000-0000-0000D10B0000}"/>
    <cellStyle name="Cálculo 16 5 5 2" xfId="6403" xr:uid="{00000000-0005-0000-0000-0000D20B0000}"/>
    <cellStyle name="Cálculo 16 5 5 2 2" xfId="12714" xr:uid="{00000000-0005-0000-0000-0000D30B0000}"/>
    <cellStyle name="Cálculo 16 5 5 2 2 2" xfId="27822" xr:uid="{00000000-0005-0000-0000-0000D40B0000}"/>
    <cellStyle name="Cálculo 16 5 5 2 3" xfId="14684" xr:uid="{00000000-0005-0000-0000-0000D50B0000}"/>
    <cellStyle name="Cálculo 16 5 5 2 3 2" xfId="29792" xr:uid="{00000000-0005-0000-0000-0000D60B0000}"/>
    <cellStyle name="Cálculo 16 5 5 2 4" xfId="21511" xr:uid="{00000000-0005-0000-0000-0000D70B0000}"/>
    <cellStyle name="Cálculo 16 5 5 3" xfId="10148" xr:uid="{00000000-0005-0000-0000-0000D80B0000}"/>
    <cellStyle name="Cálculo 16 5 5 3 2" xfId="25256" xr:uid="{00000000-0005-0000-0000-0000D90B0000}"/>
    <cellStyle name="Cálculo 16 5 5 4" xfId="7726" xr:uid="{00000000-0005-0000-0000-0000DA0B0000}"/>
    <cellStyle name="Cálculo 16 5 5 4 2" xfId="22834" xr:uid="{00000000-0005-0000-0000-0000DB0B0000}"/>
    <cellStyle name="Cálculo 16 5 5 5" xfId="18874" xr:uid="{00000000-0005-0000-0000-0000DC0B0000}"/>
    <cellStyle name="Cálculo 16 5 6" xfId="4143" xr:uid="{00000000-0005-0000-0000-0000DD0B0000}"/>
    <cellStyle name="Cálculo 16 5 6 2" xfId="6780" xr:uid="{00000000-0005-0000-0000-0000DE0B0000}"/>
    <cellStyle name="Cálculo 16 5 6 2 2" xfId="13091" xr:uid="{00000000-0005-0000-0000-0000DF0B0000}"/>
    <cellStyle name="Cálculo 16 5 6 2 2 2" xfId="28199" xr:uid="{00000000-0005-0000-0000-0000E00B0000}"/>
    <cellStyle name="Cálculo 16 5 6 2 3" xfId="16765" xr:uid="{00000000-0005-0000-0000-0000E10B0000}"/>
    <cellStyle name="Cálculo 16 5 6 2 3 2" xfId="31873" xr:uid="{00000000-0005-0000-0000-0000E20B0000}"/>
    <cellStyle name="Cálculo 16 5 6 2 4" xfId="21888" xr:uid="{00000000-0005-0000-0000-0000E30B0000}"/>
    <cellStyle name="Cálculo 16 5 6 3" xfId="10525" xr:uid="{00000000-0005-0000-0000-0000E40B0000}"/>
    <cellStyle name="Cálculo 16 5 6 3 2" xfId="25633" xr:uid="{00000000-0005-0000-0000-0000E50B0000}"/>
    <cellStyle name="Cálculo 16 5 6 4" xfId="7610" xr:uid="{00000000-0005-0000-0000-0000E60B0000}"/>
    <cellStyle name="Cálculo 16 5 6 4 2" xfId="22718" xr:uid="{00000000-0005-0000-0000-0000E70B0000}"/>
    <cellStyle name="Cálculo 16 5 6 5" xfId="19251" xr:uid="{00000000-0005-0000-0000-0000E80B0000}"/>
    <cellStyle name="Cálculo 16 5 7" xfId="4708" xr:uid="{00000000-0005-0000-0000-0000E90B0000}"/>
    <cellStyle name="Cálculo 16 5 7 2" xfId="11090" xr:uid="{00000000-0005-0000-0000-0000EA0B0000}"/>
    <cellStyle name="Cálculo 16 5 7 2 2" xfId="26198" xr:uid="{00000000-0005-0000-0000-0000EB0B0000}"/>
    <cellStyle name="Cálculo 16 5 7 3" xfId="7060" xr:uid="{00000000-0005-0000-0000-0000EC0B0000}"/>
    <cellStyle name="Cálculo 16 5 7 3 2" xfId="22168" xr:uid="{00000000-0005-0000-0000-0000ED0B0000}"/>
    <cellStyle name="Cálculo 16 5 7 4" xfId="19816" xr:uid="{00000000-0005-0000-0000-0000EE0B0000}"/>
    <cellStyle name="Cálculo 16 5 8" xfId="8569" xr:uid="{00000000-0005-0000-0000-0000EF0B0000}"/>
    <cellStyle name="Cálculo 16 5 8 2" xfId="23677" xr:uid="{00000000-0005-0000-0000-0000F00B0000}"/>
    <cellStyle name="Cálculo 16 5 9" xfId="7502" xr:uid="{00000000-0005-0000-0000-0000F10B0000}"/>
    <cellStyle name="Cálculo 16 5 9 2" xfId="22610" xr:uid="{00000000-0005-0000-0000-0000F20B0000}"/>
    <cellStyle name="Cálculo 17" xfId="757" xr:uid="{00000000-0005-0000-0000-0000F30B0000}"/>
    <cellStyle name="Cálculo 17 2" xfId="1831" xr:uid="{00000000-0005-0000-0000-0000F40B0000}"/>
    <cellStyle name="Cálculo 17 2 10" xfId="8332" xr:uid="{00000000-0005-0000-0000-0000F50B0000}"/>
    <cellStyle name="Cálculo 17 2 10 2" xfId="23440" xr:uid="{00000000-0005-0000-0000-0000F60B0000}"/>
    <cellStyle name="Cálculo 17 2 11" xfId="7724" xr:uid="{00000000-0005-0000-0000-0000F70B0000}"/>
    <cellStyle name="Cálculo 17 2 11 2" xfId="22832" xr:uid="{00000000-0005-0000-0000-0000F80B0000}"/>
    <cellStyle name="Cálculo 17 2 12" xfId="15968" xr:uid="{00000000-0005-0000-0000-0000F90B0000}"/>
    <cellStyle name="Cálculo 17 2 12 2" xfId="31076" xr:uid="{00000000-0005-0000-0000-0000FA0B0000}"/>
    <cellStyle name="Cálculo 17 2 13" xfId="17056" xr:uid="{00000000-0005-0000-0000-0000FB0B0000}"/>
    <cellStyle name="Cálculo 17 2 2" xfId="2391" xr:uid="{00000000-0005-0000-0000-0000FC0B0000}"/>
    <cellStyle name="Cálculo 17 2 2 2" xfId="5028" xr:uid="{00000000-0005-0000-0000-0000FD0B0000}"/>
    <cellStyle name="Cálculo 17 2 2 2 2" xfId="11392" xr:uid="{00000000-0005-0000-0000-0000FE0B0000}"/>
    <cellStyle name="Cálculo 17 2 2 2 2 2" xfId="26500" xr:uid="{00000000-0005-0000-0000-0000FF0B0000}"/>
    <cellStyle name="Cálculo 17 2 2 2 3" xfId="7383" xr:uid="{00000000-0005-0000-0000-0000000C0000}"/>
    <cellStyle name="Cálculo 17 2 2 2 3 2" xfId="22491" xr:uid="{00000000-0005-0000-0000-0000010C0000}"/>
    <cellStyle name="Cálculo 17 2 2 2 4" xfId="20136" xr:uid="{00000000-0005-0000-0000-0000020C0000}"/>
    <cellStyle name="Cálculo 17 2 2 3" xfId="8858" xr:uid="{00000000-0005-0000-0000-0000030C0000}"/>
    <cellStyle name="Cálculo 17 2 2 3 2" xfId="23966" xr:uid="{00000000-0005-0000-0000-0000040C0000}"/>
    <cellStyle name="Cálculo 17 2 3" xfId="2229" xr:uid="{00000000-0005-0000-0000-0000050C0000}"/>
    <cellStyle name="Cálculo 17 2 3 2" xfId="4866" xr:uid="{00000000-0005-0000-0000-0000060C0000}"/>
    <cellStyle name="Cálculo 17 2 3 2 2" xfId="11217" xr:uid="{00000000-0005-0000-0000-0000070C0000}"/>
    <cellStyle name="Cálculo 17 2 3 2 2 2" xfId="26325" xr:uid="{00000000-0005-0000-0000-0000080C0000}"/>
    <cellStyle name="Cálculo 17 2 3 2 3" xfId="19974" xr:uid="{00000000-0005-0000-0000-0000090C0000}"/>
    <cellStyle name="Cálculo 17 2 3 3" xfId="7552" xr:uid="{00000000-0005-0000-0000-00000A0C0000}"/>
    <cellStyle name="Cálculo 17 2 3 3 2" xfId="22660" xr:uid="{00000000-0005-0000-0000-00000B0C0000}"/>
    <cellStyle name="Cálculo 17 2 3 4" xfId="17454" xr:uid="{00000000-0005-0000-0000-00000C0C0000}"/>
    <cellStyle name="Cálculo 17 2 4" xfId="2925" xr:uid="{00000000-0005-0000-0000-00000D0C0000}"/>
    <cellStyle name="Cálculo 17 2 4 2" xfId="5562" xr:uid="{00000000-0005-0000-0000-00000E0C0000}"/>
    <cellStyle name="Cálculo 17 2 4 2 2" xfId="11873" xr:uid="{00000000-0005-0000-0000-00000F0C0000}"/>
    <cellStyle name="Cálculo 17 2 4 2 2 2" xfId="26981" xr:uid="{00000000-0005-0000-0000-0000100C0000}"/>
    <cellStyle name="Cálculo 17 2 4 2 3" xfId="14845" xr:uid="{00000000-0005-0000-0000-0000110C0000}"/>
    <cellStyle name="Cálculo 17 2 4 2 3 2" xfId="29953" xr:uid="{00000000-0005-0000-0000-0000120C0000}"/>
    <cellStyle name="Cálculo 17 2 4 2 4" xfId="20670" xr:uid="{00000000-0005-0000-0000-0000130C0000}"/>
    <cellStyle name="Cálculo 17 2 4 3" xfId="9307" xr:uid="{00000000-0005-0000-0000-0000140C0000}"/>
    <cellStyle name="Cálculo 17 2 4 3 2" xfId="24415" xr:uid="{00000000-0005-0000-0000-0000150C0000}"/>
    <cellStyle name="Cálculo 17 2 4 4" xfId="7213" xr:uid="{00000000-0005-0000-0000-0000160C0000}"/>
    <cellStyle name="Cálculo 17 2 4 4 2" xfId="22321" xr:uid="{00000000-0005-0000-0000-0000170C0000}"/>
    <cellStyle name="Cálculo 17 2 4 5" xfId="18033" xr:uid="{00000000-0005-0000-0000-0000180C0000}"/>
    <cellStyle name="Cálculo 17 2 5" xfId="3251" xr:uid="{00000000-0005-0000-0000-0000190C0000}"/>
    <cellStyle name="Cálculo 17 2 5 2" xfId="5888" xr:uid="{00000000-0005-0000-0000-00001A0C0000}"/>
    <cellStyle name="Cálculo 17 2 5 2 2" xfId="12199" xr:uid="{00000000-0005-0000-0000-00001B0C0000}"/>
    <cellStyle name="Cálculo 17 2 5 2 2 2" xfId="27307" xr:uid="{00000000-0005-0000-0000-00001C0C0000}"/>
    <cellStyle name="Cálculo 17 2 5 2 3" xfId="15078" xr:uid="{00000000-0005-0000-0000-00001D0C0000}"/>
    <cellStyle name="Cálculo 17 2 5 2 3 2" xfId="30186" xr:uid="{00000000-0005-0000-0000-00001E0C0000}"/>
    <cellStyle name="Cálculo 17 2 5 2 4" xfId="20996" xr:uid="{00000000-0005-0000-0000-00001F0C0000}"/>
    <cellStyle name="Cálculo 17 2 5 3" xfId="9633" xr:uid="{00000000-0005-0000-0000-0000200C0000}"/>
    <cellStyle name="Cálculo 17 2 5 3 2" xfId="24741" xr:uid="{00000000-0005-0000-0000-0000210C0000}"/>
    <cellStyle name="Cálculo 17 2 5 4" xfId="13665" xr:uid="{00000000-0005-0000-0000-0000220C0000}"/>
    <cellStyle name="Cálculo 17 2 5 4 2" xfId="28773" xr:uid="{00000000-0005-0000-0000-0000230C0000}"/>
    <cellStyle name="Cálculo 17 2 5 5" xfId="18359" xr:uid="{00000000-0005-0000-0000-0000240C0000}"/>
    <cellStyle name="Cálculo 17 2 6" xfId="3557" xr:uid="{00000000-0005-0000-0000-0000250C0000}"/>
    <cellStyle name="Cálculo 17 2 6 2" xfId="6194" xr:uid="{00000000-0005-0000-0000-0000260C0000}"/>
    <cellStyle name="Cálculo 17 2 6 2 2" xfId="12505" xr:uid="{00000000-0005-0000-0000-0000270C0000}"/>
    <cellStyle name="Cálculo 17 2 6 2 2 2" xfId="27613" xr:uid="{00000000-0005-0000-0000-0000280C0000}"/>
    <cellStyle name="Cálculo 17 2 6 2 3" xfId="14879" xr:uid="{00000000-0005-0000-0000-0000290C0000}"/>
    <cellStyle name="Cálculo 17 2 6 2 3 2" xfId="29987" xr:uid="{00000000-0005-0000-0000-00002A0C0000}"/>
    <cellStyle name="Cálculo 17 2 6 2 4" xfId="21302" xr:uid="{00000000-0005-0000-0000-00002B0C0000}"/>
    <cellStyle name="Cálculo 17 2 6 3" xfId="9939" xr:uid="{00000000-0005-0000-0000-00002C0C0000}"/>
    <cellStyle name="Cálculo 17 2 6 3 2" xfId="25047" xr:uid="{00000000-0005-0000-0000-00002D0C0000}"/>
    <cellStyle name="Cálculo 17 2 6 4" xfId="15732" xr:uid="{00000000-0005-0000-0000-00002E0C0000}"/>
    <cellStyle name="Cálculo 17 2 6 4 2" xfId="30840" xr:uid="{00000000-0005-0000-0000-00002F0C0000}"/>
    <cellStyle name="Cálculo 17 2 6 5" xfId="18665" xr:uid="{00000000-0005-0000-0000-0000300C0000}"/>
    <cellStyle name="Cálculo 17 2 7" xfId="3903" xr:uid="{00000000-0005-0000-0000-0000310C0000}"/>
    <cellStyle name="Cálculo 17 2 7 2" xfId="6540" xr:uid="{00000000-0005-0000-0000-0000320C0000}"/>
    <cellStyle name="Cálculo 17 2 7 2 2" xfId="12851" xr:uid="{00000000-0005-0000-0000-0000330C0000}"/>
    <cellStyle name="Cálculo 17 2 7 2 2 2" xfId="27959" xr:uid="{00000000-0005-0000-0000-0000340C0000}"/>
    <cellStyle name="Cálculo 17 2 7 2 3" xfId="14254" xr:uid="{00000000-0005-0000-0000-0000350C0000}"/>
    <cellStyle name="Cálculo 17 2 7 2 3 2" xfId="29362" xr:uid="{00000000-0005-0000-0000-0000360C0000}"/>
    <cellStyle name="Cálculo 17 2 7 2 4" xfId="21648" xr:uid="{00000000-0005-0000-0000-0000370C0000}"/>
    <cellStyle name="Cálculo 17 2 7 3" xfId="10285" xr:uid="{00000000-0005-0000-0000-0000380C0000}"/>
    <cellStyle name="Cálculo 17 2 7 3 2" xfId="25393" xr:uid="{00000000-0005-0000-0000-0000390C0000}"/>
    <cellStyle name="Cálculo 17 2 7 4" xfId="13511" xr:uid="{00000000-0005-0000-0000-00003A0C0000}"/>
    <cellStyle name="Cálculo 17 2 7 4 2" xfId="28619" xr:uid="{00000000-0005-0000-0000-00003B0C0000}"/>
    <cellStyle name="Cálculo 17 2 7 5" xfId="19011" xr:uid="{00000000-0005-0000-0000-00003C0C0000}"/>
    <cellStyle name="Cálculo 17 2 8" xfId="4267" xr:uid="{00000000-0005-0000-0000-00003D0C0000}"/>
    <cellStyle name="Cálculo 17 2 8 2" xfId="6904" xr:uid="{00000000-0005-0000-0000-00003E0C0000}"/>
    <cellStyle name="Cálculo 17 2 8 2 2" xfId="13215" xr:uid="{00000000-0005-0000-0000-00003F0C0000}"/>
    <cellStyle name="Cálculo 17 2 8 2 2 2" xfId="28323" xr:uid="{00000000-0005-0000-0000-0000400C0000}"/>
    <cellStyle name="Cálculo 17 2 8 2 3" xfId="16879" xr:uid="{00000000-0005-0000-0000-0000410C0000}"/>
    <cellStyle name="Cálculo 17 2 8 2 3 2" xfId="31987" xr:uid="{00000000-0005-0000-0000-0000420C0000}"/>
    <cellStyle name="Cálculo 17 2 8 2 4" xfId="22012" xr:uid="{00000000-0005-0000-0000-0000430C0000}"/>
    <cellStyle name="Cálculo 17 2 8 3" xfId="10649" xr:uid="{00000000-0005-0000-0000-0000440C0000}"/>
    <cellStyle name="Cálculo 17 2 8 3 2" xfId="25757" xr:uid="{00000000-0005-0000-0000-0000450C0000}"/>
    <cellStyle name="Cálculo 17 2 8 4" xfId="15743" xr:uid="{00000000-0005-0000-0000-0000460C0000}"/>
    <cellStyle name="Cálculo 17 2 8 4 2" xfId="30851" xr:uid="{00000000-0005-0000-0000-0000470C0000}"/>
    <cellStyle name="Cálculo 17 2 8 5" xfId="19375" xr:uid="{00000000-0005-0000-0000-0000480C0000}"/>
    <cellStyle name="Cálculo 17 2 9" xfId="4468" xr:uid="{00000000-0005-0000-0000-0000490C0000}"/>
    <cellStyle name="Cálculo 17 2 9 2" xfId="10850" xr:uid="{00000000-0005-0000-0000-00004A0C0000}"/>
    <cellStyle name="Cálculo 17 2 9 2 2" xfId="25958" xr:uid="{00000000-0005-0000-0000-00004B0C0000}"/>
    <cellStyle name="Cálculo 17 2 9 3" xfId="14127" xr:uid="{00000000-0005-0000-0000-00004C0C0000}"/>
    <cellStyle name="Cálculo 17 2 9 3 2" xfId="29235" xr:uid="{00000000-0005-0000-0000-00004D0C0000}"/>
    <cellStyle name="Cálculo 17 2 9 4" xfId="19576" xr:uid="{00000000-0005-0000-0000-00004E0C0000}"/>
    <cellStyle name="Cálculo 17 3" xfId="1814" xr:uid="{00000000-0005-0000-0000-00004F0C0000}"/>
    <cellStyle name="Cálculo 17 3 10" xfId="11771" xr:uid="{00000000-0005-0000-0000-0000500C0000}"/>
    <cellStyle name="Cálculo 17 3 10 2" xfId="26879" xr:uid="{00000000-0005-0000-0000-0000510C0000}"/>
    <cellStyle name="Cálculo 17 3 11" xfId="15299" xr:uid="{00000000-0005-0000-0000-0000520C0000}"/>
    <cellStyle name="Cálculo 17 3 11 2" xfId="30407" xr:uid="{00000000-0005-0000-0000-0000530C0000}"/>
    <cellStyle name="Cálculo 17 3 12" xfId="17039" xr:uid="{00000000-0005-0000-0000-0000540C0000}"/>
    <cellStyle name="Cálculo 17 3 2" xfId="2374" xr:uid="{00000000-0005-0000-0000-0000550C0000}"/>
    <cellStyle name="Cálculo 17 3 2 2" xfId="5011" xr:uid="{00000000-0005-0000-0000-0000560C0000}"/>
    <cellStyle name="Cálculo 17 3 2 2 2" xfId="11375" xr:uid="{00000000-0005-0000-0000-0000570C0000}"/>
    <cellStyle name="Cálculo 17 3 2 2 2 2" xfId="26483" xr:uid="{00000000-0005-0000-0000-0000580C0000}"/>
    <cellStyle name="Cálculo 17 3 2 2 3" xfId="14869" xr:uid="{00000000-0005-0000-0000-0000590C0000}"/>
    <cellStyle name="Cálculo 17 3 2 2 3 2" xfId="29977" xr:uid="{00000000-0005-0000-0000-00005A0C0000}"/>
    <cellStyle name="Cálculo 17 3 2 2 4" xfId="20119" xr:uid="{00000000-0005-0000-0000-00005B0C0000}"/>
    <cellStyle name="Cálculo 17 3 2 3" xfId="8841" xr:uid="{00000000-0005-0000-0000-00005C0C0000}"/>
    <cellStyle name="Cálculo 17 3 2 3 2" xfId="23949" xr:uid="{00000000-0005-0000-0000-00005D0C0000}"/>
    <cellStyle name="Cálculo 17 3 2 4" xfId="13549" xr:uid="{00000000-0005-0000-0000-00005E0C0000}"/>
    <cellStyle name="Cálculo 17 3 2 4 2" xfId="28657" xr:uid="{00000000-0005-0000-0000-00005F0C0000}"/>
    <cellStyle name="Cálculo 17 3 2 5" xfId="13733" xr:uid="{00000000-0005-0000-0000-0000600C0000}"/>
    <cellStyle name="Cálculo 17 3 2 5 2" xfId="28841" xr:uid="{00000000-0005-0000-0000-0000610C0000}"/>
    <cellStyle name="Cálculo 17 3 2 6" xfId="17582" xr:uid="{00000000-0005-0000-0000-0000620C0000}"/>
    <cellStyle name="Cálculo 17 3 3" xfId="2246" xr:uid="{00000000-0005-0000-0000-0000630C0000}"/>
    <cellStyle name="Cálculo 17 3 3 2" xfId="4883" xr:uid="{00000000-0005-0000-0000-0000640C0000}"/>
    <cellStyle name="Cálculo 17 3 3 2 2" xfId="11225" xr:uid="{00000000-0005-0000-0000-0000650C0000}"/>
    <cellStyle name="Cálculo 17 3 3 2 2 2" xfId="26333" xr:uid="{00000000-0005-0000-0000-0000660C0000}"/>
    <cellStyle name="Cálculo 17 3 3 2 3" xfId="19991" xr:uid="{00000000-0005-0000-0000-0000670C0000}"/>
    <cellStyle name="Cálculo 17 3 3 3" xfId="14794" xr:uid="{00000000-0005-0000-0000-0000680C0000}"/>
    <cellStyle name="Cálculo 17 3 3 3 2" xfId="29902" xr:uid="{00000000-0005-0000-0000-0000690C0000}"/>
    <cellStyle name="Cálculo 17 3 3 4" xfId="17471" xr:uid="{00000000-0005-0000-0000-00006A0C0000}"/>
    <cellStyle name="Cálculo 17 3 4" xfId="2342" xr:uid="{00000000-0005-0000-0000-00006B0C0000}"/>
    <cellStyle name="Cálculo 17 3 4 2" xfId="4979" xr:uid="{00000000-0005-0000-0000-00006C0C0000}"/>
    <cellStyle name="Cálculo 17 3 4 2 2" xfId="11343" xr:uid="{00000000-0005-0000-0000-00006D0C0000}"/>
    <cellStyle name="Cálculo 17 3 4 2 2 2" xfId="26451" xr:uid="{00000000-0005-0000-0000-00006E0C0000}"/>
    <cellStyle name="Cálculo 17 3 4 2 3" xfId="13398" xr:uid="{00000000-0005-0000-0000-00006F0C0000}"/>
    <cellStyle name="Cálculo 17 3 4 2 3 2" xfId="28506" xr:uid="{00000000-0005-0000-0000-0000700C0000}"/>
    <cellStyle name="Cálculo 17 3 4 2 4" xfId="20087" xr:uid="{00000000-0005-0000-0000-0000710C0000}"/>
    <cellStyle name="Cálculo 17 3 4 3" xfId="8809" xr:uid="{00000000-0005-0000-0000-0000720C0000}"/>
    <cellStyle name="Cálculo 17 3 4 3 2" xfId="23917" xr:uid="{00000000-0005-0000-0000-0000730C0000}"/>
    <cellStyle name="Cálculo 17 3 4 4" xfId="16156" xr:uid="{00000000-0005-0000-0000-0000740C0000}"/>
    <cellStyle name="Cálculo 17 3 4 4 2" xfId="31264" xr:uid="{00000000-0005-0000-0000-0000750C0000}"/>
    <cellStyle name="Cálculo 17 3 4 5" xfId="17567" xr:uid="{00000000-0005-0000-0000-0000760C0000}"/>
    <cellStyle name="Cálculo 17 3 5" xfId="3234" xr:uid="{00000000-0005-0000-0000-0000770C0000}"/>
    <cellStyle name="Cálculo 17 3 5 2" xfId="5871" xr:uid="{00000000-0005-0000-0000-0000780C0000}"/>
    <cellStyle name="Cálculo 17 3 5 2 2" xfId="12182" xr:uid="{00000000-0005-0000-0000-0000790C0000}"/>
    <cellStyle name="Cálculo 17 3 5 2 2 2" xfId="27290" xr:uid="{00000000-0005-0000-0000-00007A0C0000}"/>
    <cellStyle name="Cálculo 17 3 5 2 3" xfId="16184" xr:uid="{00000000-0005-0000-0000-00007B0C0000}"/>
    <cellStyle name="Cálculo 17 3 5 2 3 2" xfId="31292" xr:uid="{00000000-0005-0000-0000-00007C0C0000}"/>
    <cellStyle name="Cálculo 17 3 5 2 4" xfId="20979" xr:uid="{00000000-0005-0000-0000-00007D0C0000}"/>
    <cellStyle name="Cálculo 17 3 5 3" xfId="9616" xr:uid="{00000000-0005-0000-0000-00007E0C0000}"/>
    <cellStyle name="Cálculo 17 3 5 3 2" xfId="24724" xr:uid="{00000000-0005-0000-0000-00007F0C0000}"/>
    <cellStyle name="Cálculo 17 3 5 4" xfId="13800" xr:uid="{00000000-0005-0000-0000-0000800C0000}"/>
    <cellStyle name="Cálculo 17 3 5 4 2" xfId="28908" xr:uid="{00000000-0005-0000-0000-0000810C0000}"/>
    <cellStyle name="Cálculo 17 3 5 5" xfId="18342" xr:uid="{00000000-0005-0000-0000-0000820C0000}"/>
    <cellStyle name="Cálculo 17 3 6" xfId="2316" xr:uid="{00000000-0005-0000-0000-0000830C0000}"/>
    <cellStyle name="Cálculo 17 3 6 2" xfId="4953" xr:uid="{00000000-0005-0000-0000-0000840C0000}"/>
    <cellStyle name="Cálculo 17 3 6 2 2" xfId="11317" xr:uid="{00000000-0005-0000-0000-0000850C0000}"/>
    <cellStyle name="Cálculo 17 3 6 2 2 2" xfId="26425" xr:uid="{00000000-0005-0000-0000-0000860C0000}"/>
    <cellStyle name="Cálculo 17 3 6 2 3" xfId="9147" xr:uid="{00000000-0005-0000-0000-0000870C0000}"/>
    <cellStyle name="Cálculo 17 3 6 2 3 2" xfId="24255" xr:uid="{00000000-0005-0000-0000-0000880C0000}"/>
    <cellStyle name="Cálculo 17 3 6 2 4" xfId="20061" xr:uid="{00000000-0005-0000-0000-0000890C0000}"/>
    <cellStyle name="Cálculo 17 3 6 3" xfId="8783" xr:uid="{00000000-0005-0000-0000-00008A0C0000}"/>
    <cellStyle name="Cálculo 17 3 6 3 2" xfId="23891" xr:uid="{00000000-0005-0000-0000-00008B0C0000}"/>
    <cellStyle name="Cálculo 17 3 6 4" xfId="14678" xr:uid="{00000000-0005-0000-0000-00008C0C0000}"/>
    <cellStyle name="Cálculo 17 3 6 4 2" xfId="29786" xr:uid="{00000000-0005-0000-0000-00008D0C0000}"/>
    <cellStyle name="Cálculo 17 3 6 5" xfId="17541" xr:uid="{00000000-0005-0000-0000-00008E0C0000}"/>
    <cellStyle name="Cálculo 17 3 7" xfId="3886" xr:uid="{00000000-0005-0000-0000-00008F0C0000}"/>
    <cellStyle name="Cálculo 17 3 7 2" xfId="6523" xr:uid="{00000000-0005-0000-0000-0000900C0000}"/>
    <cellStyle name="Cálculo 17 3 7 2 2" xfId="12834" xr:uid="{00000000-0005-0000-0000-0000910C0000}"/>
    <cellStyle name="Cálculo 17 3 7 2 2 2" xfId="27942" xr:uid="{00000000-0005-0000-0000-0000920C0000}"/>
    <cellStyle name="Cálculo 17 3 7 2 3" xfId="7895" xr:uid="{00000000-0005-0000-0000-0000930C0000}"/>
    <cellStyle name="Cálculo 17 3 7 2 3 2" xfId="23003" xr:uid="{00000000-0005-0000-0000-0000940C0000}"/>
    <cellStyle name="Cálculo 17 3 7 2 4" xfId="21631" xr:uid="{00000000-0005-0000-0000-0000950C0000}"/>
    <cellStyle name="Cálculo 17 3 7 3" xfId="10268" xr:uid="{00000000-0005-0000-0000-0000960C0000}"/>
    <cellStyle name="Cálculo 17 3 7 3 2" xfId="25376" xr:uid="{00000000-0005-0000-0000-0000970C0000}"/>
    <cellStyle name="Cálculo 17 3 7 4" xfId="16400" xr:uid="{00000000-0005-0000-0000-0000980C0000}"/>
    <cellStyle name="Cálculo 17 3 7 4 2" xfId="31508" xr:uid="{00000000-0005-0000-0000-0000990C0000}"/>
    <cellStyle name="Cálculo 17 3 7 5" xfId="18994" xr:uid="{00000000-0005-0000-0000-00009A0C0000}"/>
    <cellStyle name="Cálculo 17 3 8" xfId="4451" xr:uid="{00000000-0005-0000-0000-00009B0C0000}"/>
    <cellStyle name="Cálculo 17 3 8 2" xfId="10833" xr:uid="{00000000-0005-0000-0000-00009C0C0000}"/>
    <cellStyle name="Cálculo 17 3 8 2 2" xfId="25941" xr:uid="{00000000-0005-0000-0000-00009D0C0000}"/>
    <cellStyle name="Cálculo 17 3 8 3" xfId="15130" xr:uid="{00000000-0005-0000-0000-00009E0C0000}"/>
    <cellStyle name="Cálculo 17 3 8 3 2" xfId="30238" xr:uid="{00000000-0005-0000-0000-00009F0C0000}"/>
    <cellStyle name="Cálculo 17 3 8 4" xfId="19559" xr:uid="{00000000-0005-0000-0000-0000A00C0000}"/>
    <cellStyle name="Cálculo 17 3 9" xfId="8315" xr:uid="{00000000-0005-0000-0000-0000A10C0000}"/>
    <cellStyle name="Cálculo 17 3 9 2" xfId="23423" xr:uid="{00000000-0005-0000-0000-0000A20C0000}"/>
    <cellStyle name="Cálculo 17 4" xfId="2051" xr:uid="{00000000-0005-0000-0000-0000A30C0000}"/>
    <cellStyle name="Cálculo 17 4 10" xfId="11781" xr:uid="{00000000-0005-0000-0000-0000A40C0000}"/>
    <cellStyle name="Cálculo 17 4 10 2" xfId="26889" xr:uid="{00000000-0005-0000-0000-0000A50C0000}"/>
    <cellStyle name="Cálculo 17 4 11" xfId="7497" xr:uid="{00000000-0005-0000-0000-0000A60C0000}"/>
    <cellStyle name="Cálculo 17 4 11 2" xfId="22605" xr:uid="{00000000-0005-0000-0000-0000A70C0000}"/>
    <cellStyle name="Cálculo 17 4 12" xfId="17276" xr:uid="{00000000-0005-0000-0000-0000A80C0000}"/>
    <cellStyle name="Cálculo 17 4 2" xfId="2558" xr:uid="{00000000-0005-0000-0000-0000A90C0000}"/>
    <cellStyle name="Cálculo 17 4 2 2" xfId="5195" xr:uid="{00000000-0005-0000-0000-0000AA0C0000}"/>
    <cellStyle name="Cálculo 17 4 2 2 2" xfId="11559" xr:uid="{00000000-0005-0000-0000-0000AB0C0000}"/>
    <cellStyle name="Cálculo 17 4 2 2 2 2" xfId="26667" xr:uid="{00000000-0005-0000-0000-0000AC0C0000}"/>
    <cellStyle name="Cálculo 17 4 2 2 3" xfId="9230" xr:uid="{00000000-0005-0000-0000-0000AD0C0000}"/>
    <cellStyle name="Cálculo 17 4 2 2 3 2" xfId="24338" xr:uid="{00000000-0005-0000-0000-0000AE0C0000}"/>
    <cellStyle name="Cálculo 17 4 2 2 4" xfId="20303" xr:uid="{00000000-0005-0000-0000-0000AF0C0000}"/>
    <cellStyle name="Cálculo 17 4 2 3" xfId="9025" xr:uid="{00000000-0005-0000-0000-0000B00C0000}"/>
    <cellStyle name="Cálculo 17 4 2 3 2" xfId="24133" xr:uid="{00000000-0005-0000-0000-0000B10C0000}"/>
    <cellStyle name="Cálculo 17 4 2 4" xfId="8160" xr:uid="{00000000-0005-0000-0000-0000B20C0000}"/>
    <cellStyle name="Cálculo 17 4 2 4 2" xfId="23268" xr:uid="{00000000-0005-0000-0000-0000B30C0000}"/>
    <cellStyle name="Cálculo 17 4 2 5" xfId="14046" xr:uid="{00000000-0005-0000-0000-0000B40C0000}"/>
    <cellStyle name="Cálculo 17 4 2 5 2" xfId="29154" xr:uid="{00000000-0005-0000-0000-0000B50C0000}"/>
    <cellStyle name="Cálculo 17 4 2 6" xfId="17666" xr:uid="{00000000-0005-0000-0000-0000B60C0000}"/>
    <cellStyle name="Cálculo 17 4 3" xfId="2811" xr:uid="{00000000-0005-0000-0000-0000B70C0000}"/>
    <cellStyle name="Cálculo 17 4 3 2" xfId="5448" xr:uid="{00000000-0005-0000-0000-0000B80C0000}"/>
    <cellStyle name="Cálculo 17 4 3 2 2" xfId="8034" xr:uid="{00000000-0005-0000-0000-0000B90C0000}"/>
    <cellStyle name="Cálculo 17 4 3 2 2 2" xfId="23142" xr:uid="{00000000-0005-0000-0000-0000BA0C0000}"/>
    <cellStyle name="Cálculo 17 4 3 2 3" xfId="20556" xr:uid="{00000000-0005-0000-0000-0000BB0C0000}"/>
    <cellStyle name="Cálculo 17 4 3 3" xfId="15963" xr:uid="{00000000-0005-0000-0000-0000BC0C0000}"/>
    <cellStyle name="Cálculo 17 4 3 3 2" xfId="31071" xr:uid="{00000000-0005-0000-0000-0000BD0C0000}"/>
    <cellStyle name="Cálculo 17 4 3 4" xfId="17919" xr:uid="{00000000-0005-0000-0000-0000BE0C0000}"/>
    <cellStyle name="Cálculo 17 4 4" xfId="3114" xr:uid="{00000000-0005-0000-0000-0000BF0C0000}"/>
    <cellStyle name="Cálculo 17 4 4 2" xfId="5751" xr:uid="{00000000-0005-0000-0000-0000C00C0000}"/>
    <cellStyle name="Cálculo 17 4 4 2 2" xfId="12062" xr:uid="{00000000-0005-0000-0000-0000C10C0000}"/>
    <cellStyle name="Cálculo 17 4 4 2 2 2" xfId="27170" xr:uid="{00000000-0005-0000-0000-0000C20C0000}"/>
    <cellStyle name="Cálculo 17 4 4 2 3" xfId="7079" xr:uid="{00000000-0005-0000-0000-0000C30C0000}"/>
    <cellStyle name="Cálculo 17 4 4 2 3 2" xfId="22187" xr:uid="{00000000-0005-0000-0000-0000C40C0000}"/>
    <cellStyle name="Cálculo 17 4 4 2 4" xfId="20859" xr:uid="{00000000-0005-0000-0000-0000C50C0000}"/>
    <cellStyle name="Cálculo 17 4 4 3" xfId="9496" xr:uid="{00000000-0005-0000-0000-0000C60C0000}"/>
    <cellStyle name="Cálculo 17 4 4 3 2" xfId="24604" xr:uid="{00000000-0005-0000-0000-0000C70C0000}"/>
    <cellStyle name="Cálculo 17 4 4 4" xfId="15546" xr:uid="{00000000-0005-0000-0000-0000C80C0000}"/>
    <cellStyle name="Cálculo 17 4 4 4 2" xfId="30654" xr:uid="{00000000-0005-0000-0000-0000C90C0000}"/>
    <cellStyle name="Cálculo 17 4 4 5" xfId="18222" xr:uid="{00000000-0005-0000-0000-0000CA0C0000}"/>
    <cellStyle name="Cálculo 17 4 5" xfId="3440" xr:uid="{00000000-0005-0000-0000-0000CB0C0000}"/>
    <cellStyle name="Cálculo 17 4 5 2" xfId="6077" xr:uid="{00000000-0005-0000-0000-0000CC0C0000}"/>
    <cellStyle name="Cálculo 17 4 5 2 2" xfId="12388" xr:uid="{00000000-0005-0000-0000-0000CD0C0000}"/>
    <cellStyle name="Cálculo 17 4 5 2 2 2" xfId="27496" xr:uid="{00000000-0005-0000-0000-0000CE0C0000}"/>
    <cellStyle name="Cálculo 17 4 5 2 3" xfId="15322" xr:uid="{00000000-0005-0000-0000-0000CF0C0000}"/>
    <cellStyle name="Cálculo 17 4 5 2 3 2" xfId="30430" xr:uid="{00000000-0005-0000-0000-0000D00C0000}"/>
    <cellStyle name="Cálculo 17 4 5 2 4" xfId="21185" xr:uid="{00000000-0005-0000-0000-0000D10C0000}"/>
    <cellStyle name="Cálculo 17 4 5 3" xfId="9822" xr:uid="{00000000-0005-0000-0000-0000D20C0000}"/>
    <cellStyle name="Cálculo 17 4 5 3 2" xfId="24930" xr:uid="{00000000-0005-0000-0000-0000D30C0000}"/>
    <cellStyle name="Cálculo 17 4 5 4" xfId="11790" xr:uid="{00000000-0005-0000-0000-0000D40C0000}"/>
    <cellStyle name="Cálculo 17 4 5 4 2" xfId="26898" xr:uid="{00000000-0005-0000-0000-0000D50C0000}"/>
    <cellStyle name="Cálculo 17 4 5 5" xfId="18548" xr:uid="{00000000-0005-0000-0000-0000D60C0000}"/>
    <cellStyle name="Cálculo 17 4 6" xfId="3746" xr:uid="{00000000-0005-0000-0000-0000D70C0000}"/>
    <cellStyle name="Cálculo 17 4 6 2" xfId="6383" xr:uid="{00000000-0005-0000-0000-0000D80C0000}"/>
    <cellStyle name="Cálculo 17 4 6 2 2" xfId="12694" xr:uid="{00000000-0005-0000-0000-0000D90C0000}"/>
    <cellStyle name="Cálculo 17 4 6 2 2 2" xfId="27802" xr:uid="{00000000-0005-0000-0000-0000DA0C0000}"/>
    <cellStyle name="Cálculo 17 4 6 2 3" xfId="13553" xr:uid="{00000000-0005-0000-0000-0000DB0C0000}"/>
    <cellStyle name="Cálculo 17 4 6 2 3 2" xfId="28661" xr:uid="{00000000-0005-0000-0000-0000DC0C0000}"/>
    <cellStyle name="Cálculo 17 4 6 2 4" xfId="21491" xr:uid="{00000000-0005-0000-0000-0000DD0C0000}"/>
    <cellStyle name="Cálculo 17 4 6 3" xfId="10128" xr:uid="{00000000-0005-0000-0000-0000DE0C0000}"/>
    <cellStyle name="Cálculo 17 4 6 3 2" xfId="25236" xr:uid="{00000000-0005-0000-0000-0000DF0C0000}"/>
    <cellStyle name="Cálculo 17 4 6 4" xfId="7067" xr:uid="{00000000-0005-0000-0000-0000E00C0000}"/>
    <cellStyle name="Cálculo 17 4 6 4 2" xfId="22175" xr:uid="{00000000-0005-0000-0000-0000E10C0000}"/>
    <cellStyle name="Cálculo 17 4 6 5" xfId="18854" xr:uid="{00000000-0005-0000-0000-0000E20C0000}"/>
    <cellStyle name="Cálculo 17 4 7" xfId="4123" xr:uid="{00000000-0005-0000-0000-0000E30C0000}"/>
    <cellStyle name="Cálculo 17 4 7 2" xfId="6760" xr:uid="{00000000-0005-0000-0000-0000E40C0000}"/>
    <cellStyle name="Cálculo 17 4 7 2 2" xfId="13071" xr:uid="{00000000-0005-0000-0000-0000E50C0000}"/>
    <cellStyle name="Cálculo 17 4 7 2 2 2" xfId="28179" xr:uid="{00000000-0005-0000-0000-0000E60C0000}"/>
    <cellStyle name="Cálculo 17 4 7 2 3" xfId="16745" xr:uid="{00000000-0005-0000-0000-0000E70C0000}"/>
    <cellStyle name="Cálculo 17 4 7 2 3 2" xfId="31853" xr:uid="{00000000-0005-0000-0000-0000E80C0000}"/>
    <cellStyle name="Cálculo 17 4 7 2 4" xfId="21868" xr:uid="{00000000-0005-0000-0000-0000E90C0000}"/>
    <cellStyle name="Cálculo 17 4 7 3" xfId="10505" xr:uid="{00000000-0005-0000-0000-0000EA0C0000}"/>
    <cellStyle name="Cálculo 17 4 7 3 2" xfId="25613" xr:uid="{00000000-0005-0000-0000-0000EB0C0000}"/>
    <cellStyle name="Cálculo 17 4 7 4" xfId="7426" xr:uid="{00000000-0005-0000-0000-0000EC0C0000}"/>
    <cellStyle name="Cálculo 17 4 7 4 2" xfId="22534" xr:uid="{00000000-0005-0000-0000-0000ED0C0000}"/>
    <cellStyle name="Cálculo 17 4 7 5" xfId="19231" xr:uid="{00000000-0005-0000-0000-0000EE0C0000}"/>
    <cellStyle name="Cálculo 17 4 8" xfId="4688" xr:uid="{00000000-0005-0000-0000-0000EF0C0000}"/>
    <cellStyle name="Cálculo 17 4 8 2" xfId="11070" xr:uid="{00000000-0005-0000-0000-0000F00C0000}"/>
    <cellStyle name="Cálculo 17 4 8 2 2" xfId="26178" xr:uid="{00000000-0005-0000-0000-0000F10C0000}"/>
    <cellStyle name="Cálculo 17 4 8 3" xfId="15070" xr:uid="{00000000-0005-0000-0000-0000F20C0000}"/>
    <cellStyle name="Cálculo 17 4 8 3 2" xfId="30178" xr:uid="{00000000-0005-0000-0000-0000F30C0000}"/>
    <cellStyle name="Cálculo 17 4 8 4" xfId="19796" xr:uid="{00000000-0005-0000-0000-0000F40C0000}"/>
    <cellStyle name="Cálculo 17 4 9" xfId="8549" xr:uid="{00000000-0005-0000-0000-0000F50C0000}"/>
    <cellStyle name="Cálculo 17 4 9 2" xfId="23657" xr:uid="{00000000-0005-0000-0000-0000F60C0000}"/>
    <cellStyle name="Cálculo 17 5" xfId="2070" xr:uid="{00000000-0005-0000-0000-0000F70C0000}"/>
    <cellStyle name="Cálculo 17 5 10" xfId="8080" xr:uid="{00000000-0005-0000-0000-0000F80C0000}"/>
    <cellStyle name="Cálculo 17 5 10 2" xfId="23188" xr:uid="{00000000-0005-0000-0000-0000F90C0000}"/>
    <cellStyle name="Cálculo 17 5 11" xfId="17295" xr:uid="{00000000-0005-0000-0000-0000FA0C0000}"/>
    <cellStyle name="Cálculo 17 5 2" xfId="2830" xr:uid="{00000000-0005-0000-0000-0000FB0C0000}"/>
    <cellStyle name="Cálculo 17 5 2 2" xfId="5467" xr:uid="{00000000-0005-0000-0000-0000FC0C0000}"/>
    <cellStyle name="Cálculo 17 5 2 2 2" xfId="13670" xr:uid="{00000000-0005-0000-0000-0000FD0C0000}"/>
    <cellStyle name="Cálculo 17 5 2 2 2 2" xfId="28778" xr:uid="{00000000-0005-0000-0000-0000FE0C0000}"/>
    <cellStyle name="Cálculo 17 5 2 2 3" xfId="20575" xr:uid="{00000000-0005-0000-0000-0000FF0C0000}"/>
    <cellStyle name="Cálculo 17 5 2 3" xfId="7794" xr:uid="{00000000-0005-0000-0000-0000000D0000}"/>
    <cellStyle name="Cálculo 17 5 2 3 2" xfId="22902" xr:uid="{00000000-0005-0000-0000-0000010D0000}"/>
    <cellStyle name="Cálculo 17 5 2 4" xfId="17938" xr:uid="{00000000-0005-0000-0000-0000020D0000}"/>
    <cellStyle name="Cálculo 17 5 3" xfId="3133" xr:uid="{00000000-0005-0000-0000-0000030D0000}"/>
    <cellStyle name="Cálculo 17 5 3 2" xfId="5770" xr:uid="{00000000-0005-0000-0000-0000040D0000}"/>
    <cellStyle name="Cálculo 17 5 3 2 2" xfId="12081" xr:uid="{00000000-0005-0000-0000-0000050D0000}"/>
    <cellStyle name="Cálculo 17 5 3 2 2 2" xfId="27189" xr:uid="{00000000-0005-0000-0000-0000060D0000}"/>
    <cellStyle name="Cálculo 17 5 3 2 3" xfId="7239" xr:uid="{00000000-0005-0000-0000-0000070D0000}"/>
    <cellStyle name="Cálculo 17 5 3 2 3 2" xfId="22347" xr:uid="{00000000-0005-0000-0000-0000080D0000}"/>
    <cellStyle name="Cálculo 17 5 3 2 4" xfId="20878" xr:uid="{00000000-0005-0000-0000-0000090D0000}"/>
    <cellStyle name="Cálculo 17 5 3 3" xfId="9515" xr:uid="{00000000-0005-0000-0000-00000A0D0000}"/>
    <cellStyle name="Cálculo 17 5 3 3 2" xfId="24623" xr:uid="{00000000-0005-0000-0000-00000B0D0000}"/>
    <cellStyle name="Cálculo 17 5 3 4" xfId="7772" xr:uid="{00000000-0005-0000-0000-00000C0D0000}"/>
    <cellStyle name="Cálculo 17 5 3 4 2" xfId="22880" xr:uid="{00000000-0005-0000-0000-00000D0D0000}"/>
    <cellStyle name="Cálculo 17 5 3 5" xfId="18241" xr:uid="{00000000-0005-0000-0000-00000E0D0000}"/>
    <cellStyle name="Cálculo 17 5 4" xfId="3459" xr:uid="{00000000-0005-0000-0000-00000F0D0000}"/>
    <cellStyle name="Cálculo 17 5 4 2" xfId="6096" xr:uid="{00000000-0005-0000-0000-0000100D0000}"/>
    <cellStyle name="Cálculo 17 5 4 2 2" xfId="12407" xr:uid="{00000000-0005-0000-0000-0000110D0000}"/>
    <cellStyle name="Cálculo 17 5 4 2 2 2" xfId="27515" xr:uid="{00000000-0005-0000-0000-0000120D0000}"/>
    <cellStyle name="Cálculo 17 5 4 2 3" xfId="15681" xr:uid="{00000000-0005-0000-0000-0000130D0000}"/>
    <cellStyle name="Cálculo 17 5 4 2 3 2" xfId="30789" xr:uid="{00000000-0005-0000-0000-0000140D0000}"/>
    <cellStyle name="Cálculo 17 5 4 2 4" xfId="21204" xr:uid="{00000000-0005-0000-0000-0000150D0000}"/>
    <cellStyle name="Cálculo 17 5 4 3" xfId="9841" xr:uid="{00000000-0005-0000-0000-0000160D0000}"/>
    <cellStyle name="Cálculo 17 5 4 3 2" xfId="24949" xr:uid="{00000000-0005-0000-0000-0000170D0000}"/>
    <cellStyle name="Cálculo 17 5 4 4" xfId="7039" xr:uid="{00000000-0005-0000-0000-0000180D0000}"/>
    <cellStyle name="Cálculo 17 5 4 4 2" xfId="22147" xr:uid="{00000000-0005-0000-0000-0000190D0000}"/>
    <cellStyle name="Cálculo 17 5 4 5" xfId="18567" xr:uid="{00000000-0005-0000-0000-00001A0D0000}"/>
    <cellStyle name="Cálculo 17 5 5" xfId="3765" xr:uid="{00000000-0005-0000-0000-00001B0D0000}"/>
    <cellStyle name="Cálculo 17 5 5 2" xfId="6402" xr:uid="{00000000-0005-0000-0000-00001C0D0000}"/>
    <cellStyle name="Cálculo 17 5 5 2 2" xfId="12713" xr:uid="{00000000-0005-0000-0000-00001D0D0000}"/>
    <cellStyle name="Cálculo 17 5 5 2 2 2" xfId="27821" xr:uid="{00000000-0005-0000-0000-00001E0D0000}"/>
    <cellStyle name="Cálculo 17 5 5 2 3" xfId="14186" xr:uid="{00000000-0005-0000-0000-00001F0D0000}"/>
    <cellStyle name="Cálculo 17 5 5 2 3 2" xfId="29294" xr:uid="{00000000-0005-0000-0000-0000200D0000}"/>
    <cellStyle name="Cálculo 17 5 5 2 4" xfId="21510" xr:uid="{00000000-0005-0000-0000-0000210D0000}"/>
    <cellStyle name="Cálculo 17 5 5 3" xfId="10147" xr:uid="{00000000-0005-0000-0000-0000220D0000}"/>
    <cellStyle name="Cálculo 17 5 5 3 2" xfId="25255" xr:uid="{00000000-0005-0000-0000-0000230D0000}"/>
    <cellStyle name="Cálculo 17 5 5 4" xfId="9215" xr:uid="{00000000-0005-0000-0000-0000240D0000}"/>
    <cellStyle name="Cálculo 17 5 5 4 2" xfId="24323" xr:uid="{00000000-0005-0000-0000-0000250D0000}"/>
    <cellStyle name="Cálculo 17 5 5 5" xfId="18873" xr:uid="{00000000-0005-0000-0000-0000260D0000}"/>
    <cellStyle name="Cálculo 17 5 6" xfId="4142" xr:uid="{00000000-0005-0000-0000-0000270D0000}"/>
    <cellStyle name="Cálculo 17 5 6 2" xfId="6779" xr:uid="{00000000-0005-0000-0000-0000280D0000}"/>
    <cellStyle name="Cálculo 17 5 6 2 2" xfId="13090" xr:uid="{00000000-0005-0000-0000-0000290D0000}"/>
    <cellStyle name="Cálculo 17 5 6 2 2 2" xfId="28198" xr:uid="{00000000-0005-0000-0000-00002A0D0000}"/>
    <cellStyle name="Cálculo 17 5 6 2 3" xfId="16764" xr:uid="{00000000-0005-0000-0000-00002B0D0000}"/>
    <cellStyle name="Cálculo 17 5 6 2 3 2" xfId="31872" xr:uid="{00000000-0005-0000-0000-00002C0D0000}"/>
    <cellStyle name="Cálculo 17 5 6 2 4" xfId="21887" xr:uid="{00000000-0005-0000-0000-00002D0D0000}"/>
    <cellStyle name="Cálculo 17 5 6 3" xfId="10524" xr:uid="{00000000-0005-0000-0000-00002E0D0000}"/>
    <cellStyle name="Cálculo 17 5 6 3 2" xfId="25632" xr:uid="{00000000-0005-0000-0000-00002F0D0000}"/>
    <cellStyle name="Cálculo 17 5 6 4" xfId="16235" xr:uid="{00000000-0005-0000-0000-0000300D0000}"/>
    <cellStyle name="Cálculo 17 5 6 4 2" xfId="31343" xr:uid="{00000000-0005-0000-0000-0000310D0000}"/>
    <cellStyle name="Cálculo 17 5 6 5" xfId="19250" xr:uid="{00000000-0005-0000-0000-0000320D0000}"/>
    <cellStyle name="Cálculo 17 5 7" xfId="4707" xr:uid="{00000000-0005-0000-0000-0000330D0000}"/>
    <cellStyle name="Cálculo 17 5 7 2" xfId="11089" xr:uid="{00000000-0005-0000-0000-0000340D0000}"/>
    <cellStyle name="Cálculo 17 5 7 2 2" xfId="26197" xr:uid="{00000000-0005-0000-0000-0000350D0000}"/>
    <cellStyle name="Cálculo 17 5 7 3" xfId="15519" xr:uid="{00000000-0005-0000-0000-0000360D0000}"/>
    <cellStyle name="Cálculo 17 5 7 3 2" xfId="30627" xr:uid="{00000000-0005-0000-0000-0000370D0000}"/>
    <cellStyle name="Cálculo 17 5 7 4" xfId="19815" xr:uid="{00000000-0005-0000-0000-0000380D0000}"/>
    <cellStyle name="Cálculo 17 5 8" xfId="8568" xr:uid="{00000000-0005-0000-0000-0000390D0000}"/>
    <cellStyle name="Cálculo 17 5 8 2" xfId="23676" xr:uid="{00000000-0005-0000-0000-00003A0D0000}"/>
    <cellStyle name="Cálculo 17 5 9" xfId="7059" xr:uid="{00000000-0005-0000-0000-00003B0D0000}"/>
    <cellStyle name="Cálculo 17 5 9 2" xfId="22167" xr:uid="{00000000-0005-0000-0000-00003C0D0000}"/>
    <cellStyle name="Cálculo 18" xfId="758" xr:uid="{00000000-0005-0000-0000-00003D0D0000}"/>
    <cellStyle name="Cálculo 18 2" xfId="1832" xr:uid="{00000000-0005-0000-0000-00003E0D0000}"/>
    <cellStyle name="Cálculo 18 2 10" xfId="8333" xr:uid="{00000000-0005-0000-0000-00003F0D0000}"/>
    <cellStyle name="Cálculo 18 2 10 2" xfId="23441" xr:uid="{00000000-0005-0000-0000-0000400D0000}"/>
    <cellStyle name="Cálculo 18 2 11" xfId="7186" xr:uid="{00000000-0005-0000-0000-0000410D0000}"/>
    <cellStyle name="Cálculo 18 2 11 2" xfId="22294" xr:uid="{00000000-0005-0000-0000-0000420D0000}"/>
    <cellStyle name="Cálculo 18 2 12" xfId="7528" xr:uid="{00000000-0005-0000-0000-0000430D0000}"/>
    <cellStyle name="Cálculo 18 2 12 2" xfId="22636" xr:uid="{00000000-0005-0000-0000-0000440D0000}"/>
    <cellStyle name="Cálculo 18 2 13" xfId="17057" xr:uid="{00000000-0005-0000-0000-0000450D0000}"/>
    <cellStyle name="Cálculo 18 2 2" xfId="2392" xr:uid="{00000000-0005-0000-0000-0000460D0000}"/>
    <cellStyle name="Cálculo 18 2 2 2" xfId="5029" xr:uid="{00000000-0005-0000-0000-0000470D0000}"/>
    <cellStyle name="Cálculo 18 2 2 2 2" xfId="11393" xr:uid="{00000000-0005-0000-0000-0000480D0000}"/>
    <cellStyle name="Cálculo 18 2 2 2 2 2" xfId="26501" xr:uid="{00000000-0005-0000-0000-0000490D0000}"/>
    <cellStyle name="Cálculo 18 2 2 2 3" xfId="15531" xr:uid="{00000000-0005-0000-0000-00004A0D0000}"/>
    <cellStyle name="Cálculo 18 2 2 2 3 2" xfId="30639" xr:uid="{00000000-0005-0000-0000-00004B0D0000}"/>
    <cellStyle name="Cálculo 18 2 2 2 4" xfId="20137" xr:uid="{00000000-0005-0000-0000-00004C0D0000}"/>
    <cellStyle name="Cálculo 18 2 2 3" xfId="8859" xr:uid="{00000000-0005-0000-0000-00004D0D0000}"/>
    <cellStyle name="Cálculo 18 2 2 3 2" xfId="23967" xr:uid="{00000000-0005-0000-0000-00004E0D0000}"/>
    <cellStyle name="Cálculo 18 2 3" xfId="2228" xr:uid="{00000000-0005-0000-0000-00004F0D0000}"/>
    <cellStyle name="Cálculo 18 2 3 2" xfId="4865" xr:uid="{00000000-0005-0000-0000-0000500D0000}"/>
    <cellStyle name="Cálculo 18 2 3 2 2" xfId="14775" xr:uid="{00000000-0005-0000-0000-0000510D0000}"/>
    <cellStyle name="Cálculo 18 2 3 2 2 2" xfId="29883" xr:uid="{00000000-0005-0000-0000-0000520D0000}"/>
    <cellStyle name="Cálculo 18 2 3 2 3" xfId="19973" xr:uid="{00000000-0005-0000-0000-0000530D0000}"/>
    <cellStyle name="Cálculo 18 2 3 3" xfId="15901" xr:uid="{00000000-0005-0000-0000-0000540D0000}"/>
    <cellStyle name="Cálculo 18 2 3 3 2" xfId="31009" xr:uid="{00000000-0005-0000-0000-0000550D0000}"/>
    <cellStyle name="Cálculo 18 2 3 4" xfId="17453" xr:uid="{00000000-0005-0000-0000-0000560D0000}"/>
    <cellStyle name="Cálculo 18 2 4" xfId="2926" xr:uid="{00000000-0005-0000-0000-0000570D0000}"/>
    <cellStyle name="Cálculo 18 2 4 2" xfId="5563" xr:uid="{00000000-0005-0000-0000-0000580D0000}"/>
    <cellStyle name="Cálculo 18 2 4 2 2" xfId="11874" xr:uid="{00000000-0005-0000-0000-0000590D0000}"/>
    <cellStyle name="Cálculo 18 2 4 2 2 2" xfId="26982" xr:uid="{00000000-0005-0000-0000-00005A0D0000}"/>
    <cellStyle name="Cálculo 18 2 4 2 3" xfId="14617" xr:uid="{00000000-0005-0000-0000-00005B0D0000}"/>
    <cellStyle name="Cálculo 18 2 4 2 3 2" xfId="29725" xr:uid="{00000000-0005-0000-0000-00005C0D0000}"/>
    <cellStyle name="Cálculo 18 2 4 2 4" xfId="20671" xr:uid="{00000000-0005-0000-0000-00005D0D0000}"/>
    <cellStyle name="Cálculo 18 2 4 3" xfId="9308" xr:uid="{00000000-0005-0000-0000-00005E0D0000}"/>
    <cellStyle name="Cálculo 18 2 4 3 2" xfId="24416" xr:uid="{00000000-0005-0000-0000-00005F0D0000}"/>
    <cellStyle name="Cálculo 18 2 4 4" xfId="9253" xr:uid="{00000000-0005-0000-0000-0000600D0000}"/>
    <cellStyle name="Cálculo 18 2 4 4 2" xfId="24361" xr:uid="{00000000-0005-0000-0000-0000610D0000}"/>
    <cellStyle name="Cálculo 18 2 4 5" xfId="18034" xr:uid="{00000000-0005-0000-0000-0000620D0000}"/>
    <cellStyle name="Cálculo 18 2 5" xfId="3252" xr:uid="{00000000-0005-0000-0000-0000630D0000}"/>
    <cellStyle name="Cálculo 18 2 5 2" xfId="5889" xr:uid="{00000000-0005-0000-0000-0000640D0000}"/>
    <cellStyle name="Cálculo 18 2 5 2 2" xfId="12200" xr:uid="{00000000-0005-0000-0000-0000650D0000}"/>
    <cellStyle name="Cálculo 18 2 5 2 2 2" xfId="27308" xr:uid="{00000000-0005-0000-0000-0000660D0000}"/>
    <cellStyle name="Cálculo 18 2 5 2 3" xfId="9242" xr:uid="{00000000-0005-0000-0000-0000670D0000}"/>
    <cellStyle name="Cálculo 18 2 5 2 3 2" xfId="24350" xr:uid="{00000000-0005-0000-0000-0000680D0000}"/>
    <cellStyle name="Cálculo 18 2 5 2 4" xfId="20997" xr:uid="{00000000-0005-0000-0000-0000690D0000}"/>
    <cellStyle name="Cálculo 18 2 5 3" xfId="9634" xr:uid="{00000000-0005-0000-0000-00006A0D0000}"/>
    <cellStyle name="Cálculo 18 2 5 3 2" xfId="24742" xr:uid="{00000000-0005-0000-0000-00006B0D0000}"/>
    <cellStyle name="Cálculo 18 2 5 4" xfId="16269" xr:uid="{00000000-0005-0000-0000-00006C0D0000}"/>
    <cellStyle name="Cálculo 18 2 5 4 2" xfId="31377" xr:uid="{00000000-0005-0000-0000-00006D0D0000}"/>
    <cellStyle name="Cálculo 18 2 5 5" xfId="18360" xr:uid="{00000000-0005-0000-0000-00006E0D0000}"/>
    <cellStyle name="Cálculo 18 2 6" xfId="3558" xr:uid="{00000000-0005-0000-0000-00006F0D0000}"/>
    <cellStyle name="Cálculo 18 2 6 2" xfId="6195" xr:uid="{00000000-0005-0000-0000-0000700D0000}"/>
    <cellStyle name="Cálculo 18 2 6 2 2" xfId="12506" xr:uid="{00000000-0005-0000-0000-0000710D0000}"/>
    <cellStyle name="Cálculo 18 2 6 2 2 2" xfId="27614" xr:uid="{00000000-0005-0000-0000-0000720D0000}"/>
    <cellStyle name="Cálculo 18 2 6 2 3" xfId="15929" xr:uid="{00000000-0005-0000-0000-0000730D0000}"/>
    <cellStyle name="Cálculo 18 2 6 2 3 2" xfId="31037" xr:uid="{00000000-0005-0000-0000-0000740D0000}"/>
    <cellStyle name="Cálculo 18 2 6 2 4" xfId="21303" xr:uid="{00000000-0005-0000-0000-0000750D0000}"/>
    <cellStyle name="Cálculo 18 2 6 3" xfId="9940" xr:uid="{00000000-0005-0000-0000-0000760D0000}"/>
    <cellStyle name="Cálculo 18 2 6 3 2" xfId="25048" xr:uid="{00000000-0005-0000-0000-0000770D0000}"/>
    <cellStyle name="Cálculo 18 2 6 4" xfId="15008" xr:uid="{00000000-0005-0000-0000-0000780D0000}"/>
    <cellStyle name="Cálculo 18 2 6 4 2" xfId="30116" xr:uid="{00000000-0005-0000-0000-0000790D0000}"/>
    <cellStyle name="Cálculo 18 2 6 5" xfId="18666" xr:uid="{00000000-0005-0000-0000-00007A0D0000}"/>
    <cellStyle name="Cálculo 18 2 7" xfId="3904" xr:uid="{00000000-0005-0000-0000-00007B0D0000}"/>
    <cellStyle name="Cálculo 18 2 7 2" xfId="6541" xr:uid="{00000000-0005-0000-0000-00007C0D0000}"/>
    <cellStyle name="Cálculo 18 2 7 2 2" xfId="12852" xr:uid="{00000000-0005-0000-0000-00007D0D0000}"/>
    <cellStyle name="Cálculo 18 2 7 2 2 2" xfId="27960" xr:uid="{00000000-0005-0000-0000-00007E0D0000}"/>
    <cellStyle name="Cálculo 18 2 7 2 3" xfId="15953" xr:uid="{00000000-0005-0000-0000-00007F0D0000}"/>
    <cellStyle name="Cálculo 18 2 7 2 3 2" xfId="31061" xr:uid="{00000000-0005-0000-0000-0000800D0000}"/>
    <cellStyle name="Cálculo 18 2 7 2 4" xfId="21649" xr:uid="{00000000-0005-0000-0000-0000810D0000}"/>
    <cellStyle name="Cálculo 18 2 7 3" xfId="10286" xr:uid="{00000000-0005-0000-0000-0000820D0000}"/>
    <cellStyle name="Cálculo 18 2 7 3 2" xfId="25394" xr:uid="{00000000-0005-0000-0000-0000830D0000}"/>
    <cellStyle name="Cálculo 18 2 7 4" xfId="14714" xr:uid="{00000000-0005-0000-0000-0000840D0000}"/>
    <cellStyle name="Cálculo 18 2 7 4 2" xfId="29822" xr:uid="{00000000-0005-0000-0000-0000850D0000}"/>
    <cellStyle name="Cálculo 18 2 7 5" xfId="19012" xr:uid="{00000000-0005-0000-0000-0000860D0000}"/>
    <cellStyle name="Cálculo 18 2 8" xfId="4268" xr:uid="{00000000-0005-0000-0000-0000870D0000}"/>
    <cellStyle name="Cálculo 18 2 8 2" xfId="6905" xr:uid="{00000000-0005-0000-0000-0000880D0000}"/>
    <cellStyle name="Cálculo 18 2 8 2 2" xfId="13216" xr:uid="{00000000-0005-0000-0000-0000890D0000}"/>
    <cellStyle name="Cálculo 18 2 8 2 2 2" xfId="28324" xr:uid="{00000000-0005-0000-0000-00008A0D0000}"/>
    <cellStyle name="Cálculo 18 2 8 2 3" xfId="16880" xr:uid="{00000000-0005-0000-0000-00008B0D0000}"/>
    <cellStyle name="Cálculo 18 2 8 2 3 2" xfId="31988" xr:uid="{00000000-0005-0000-0000-00008C0D0000}"/>
    <cellStyle name="Cálculo 18 2 8 2 4" xfId="22013" xr:uid="{00000000-0005-0000-0000-00008D0D0000}"/>
    <cellStyle name="Cálculo 18 2 8 3" xfId="10650" xr:uid="{00000000-0005-0000-0000-00008E0D0000}"/>
    <cellStyle name="Cálculo 18 2 8 3 2" xfId="25758" xr:uid="{00000000-0005-0000-0000-00008F0D0000}"/>
    <cellStyle name="Cálculo 18 2 8 4" xfId="13481" xr:uid="{00000000-0005-0000-0000-0000900D0000}"/>
    <cellStyle name="Cálculo 18 2 8 4 2" xfId="28589" xr:uid="{00000000-0005-0000-0000-0000910D0000}"/>
    <cellStyle name="Cálculo 18 2 8 5" xfId="19376" xr:uid="{00000000-0005-0000-0000-0000920D0000}"/>
    <cellStyle name="Cálculo 18 2 9" xfId="4469" xr:uid="{00000000-0005-0000-0000-0000930D0000}"/>
    <cellStyle name="Cálculo 18 2 9 2" xfId="10851" xr:uid="{00000000-0005-0000-0000-0000940D0000}"/>
    <cellStyle name="Cálculo 18 2 9 2 2" xfId="25959" xr:uid="{00000000-0005-0000-0000-0000950D0000}"/>
    <cellStyle name="Cálculo 18 2 9 3" xfId="7673" xr:uid="{00000000-0005-0000-0000-0000960D0000}"/>
    <cellStyle name="Cálculo 18 2 9 3 2" xfId="22781" xr:uid="{00000000-0005-0000-0000-0000970D0000}"/>
    <cellStyle name="Cálculo 18 2 9 4" xfId="19577" xr:uid="{00000000-0005-0000-0000-0000980D0000}"/>
    <cellStyle name="Cálculo 18 3" xfId="1815" xr:uid="{00000000-0005-0000-0000-0000990D0000}"/>
    <cellStyle name="Cálculo 18 3 10" xfId="11794" xr:uid="{00000000-0005-0000-0000-00009A0D0000}"/>
    <cellStyle name="Cálculo 18 3 10 2" xfId="26902" xr:uid="{00000000-0005-0000-0000-00009B0D0000}"/>
    <cellStyle name="Cálculo 18 3 11" xfId="15339" xr:uid="{00000000-0005-0000-0000-00009C0D0000}"/>
    <cellStyle name="Cálculo 18 3 11 2" xfId="30447" xr:uid="{00000000-0005-0000-0000-00009D0D0000}"/>
    <cellStyle name="Cálculo 18 3 12" xfId="17040" xr:uid="{00000000-0005-0000-0000-00009E0D0000}"/>
    <cellStyle name="Cálculo 18 3 2" xfId="2375" xr:uid="{00000000-0005-0000-0000-00009F0D0000}"/>
    <cellStyle name="Cálculo 18 3 2 2" xfId="5012" xr:uid="{00000000-0005-0000-0000-0000A00D0000}"/>
    <cellStyle name="Cálculo 18 3 2 2 2" xfId="11376" xr:uid="{00000000-0005-0000-0000-0000A10D0000}"/>
    <cellStyle name="Cálculo 18 3 2 2 2 2" xfId="26484" xr:uid="{00000000-0005-0000-0000-0000A20D0000}"/>
    <cellStyle name="Cálculo 18 3 2 2 3" xfId="13361" xr:uid="{00000000-0005-0000-0000-0000A30D0000}"/>
    <cellStyle name="Cálculo 18 3 2 2 3 2" xfId="28469" xr:uid="{00000000-0005-0000-0000-0000A40D0000}"/>
    <cellStyle name="Cálculo 18 3 2 2 4" xfId="20120" xr:uid="{00000000-0005-0000-0000-0000A50D0000}"/>
    <cellStyle name="Cálculo 18 3 2 3" xfId="8842" xr:uid="{00000000-0005-0000-0000-0000A60D0000}"/>
    <cellStyle name="Cálculo 18 3 2 3 2" xfId="23950" xr:uid="{00000000-0005-0000-0000-0000A70D0000}"/>
    <cellStyle name="Cálculo 18 3 2 4" xfId="14979" xr:uid="{00000000-0005-0000-0000-0000A80D0000}"/>
    <cellStyle name="Cálculo 18 3 2 4 2" xfId="30087" xr:uid="{00000000-0005-0000-0000-0000A90D0000}"/>
    <cellStyle name="Cálculo 18 3 2 5" xfId="13650" xr:uid="{00000000-0005-0000-0000-0000AA0D0000}"/>
    <cellStyle name="Cálculo 18 3 2 5 2" xfId="28758" xr:uid="{00000000-0005-0000-0000-0000AB0D0000}"/>
    <cellStyle name="Cálculo 18 3 2 6" xfId="17583" xr:uid="{00000000-0005-0000-0000-0000AC0D0000}"/>
    <cellStyle name="Cálculo 18 3 3" xfId="2245" xr:uid="{00000000-0005-0000-0000-0000AD0D0000}"/>
    <cellStyle name="Cálculo 18 3 3 2" xfId="4882" xr:uid="{00000000-0005-0000-0000-0000AE0D0000}"/>
    <cellStyle name="Cálculo 18 3 3 2 2" xfId="13811" xr:uid="{00000000-0005-0000-0000-0000AF0D0000}"/>
    <cellStyle name="Cálculo 18 3 3 2 2 2" xfId="28919" xr:uid="{00000000-0005-0000-0000-0000B00D0000}"/>
    <cellStyle name="Cálculo 18 3 3 2 3" xfId="19990" xr:uid="{00000000-0005-0000-0000-0000B10D0000}"/>
    <cellStyle name="Cálculo 18 3 3 3" xfId="7405" xr:uid="{00000000-0005-0000-0000-0000B20D0000}"/>
    <cellStyle name="Cálculo 18 3 3 3 2" xfId="22513" xr:uid="{00000000-0005-0000-0000-0000B30D0000}"/>
    <cellStyle name="Cálculo 18 3 3 4" xfId="17470" xr:uid="{00000000-0005-0000-0000-0000B40D0000}"/>
    <cellStyle name="Cálculo 18 3 4" xfId="2649" xr:uid="{00000000-0005-0000-0000-0000B50D0000}"/>
    <cellStyle name="Cálculo 18 3 4 2" xfId="5286" xr:uid="{00000000-0005-0000-0000-0000B60D0000}"/>
    <cellStyle name="Cálculo 18 3 4 2 2" xfId="11650" xr:uid="{00000000-0005-0000-0000-0000B70D0000}"/>
    <cellStyle name="Cálculo 18 3 4 2 2 2" xfId="26758" xr:uid="{00000000-0005-0000-0000-0000B80D0000}"/>
    <cellStyle name="Cálculo 18 3 4 2 3" xfId="16021" xr:uid="{00000000-0005-0000-0000-0000B90D0000}"/>
    <cellStyle name="Cálculo 18 3 4 2 3 2" xfId="31129" xr:uid="{00000000-0005-0000-0000-0000BA0D0000}"/>
    <cellStyle name="Cálculo 18 3 4 2 4" xfId="20394" xr:uid="{00000000-0005-0000-0000-0000BB0D0000}"/>
    <cellStyle name="Cálculo 18 3 4 3" xfId="9116" xr:uid="{00000000-0005-0000-0000-0000BC0D0000}"/>
    <cellStyle name="Cálculo 18 3 4 3 2" xfId="24224" xr:uid="{00000000-0005-0000-0000-0000BD0D0000}"/>
    <cellStyle name="Cálculo 18 3 4 4" xfId="16018" xr:uid="{00000000-0005-0000-0000-0000BE0D0000}"/>
    <cellStyle name="Cálculo 18 3 4 4 2" xfId="31126" xr:uid="{00000000-0005-0000-0000-0000BF0D0000}"/>
    <cellStyle name="Cálculo 18 3 4 5" xfId="17757" xr:uid="{00000000-0005-0000-0000-0000C00D0000}"/>
    <cellStyle name="Cálculo 18 3 5" xfId="3235" xr:uid="{00000000-0005-0000-0000-0000C10D0000}"/>
    <cellStyle name="Cálculo 18 3 5 2" xfId="5872" xr:uid="{00000000-0005-0000-0000-0000C20D0000}"/>
    <cellStyle name="Cálculo 18 3 5 2 2" xfId="12183" xr:uid="{00000000-0005-0000-0000-0000C30D0000}"/>
    <cellStyle name="Cálculo 18 3 5 2 2 2" xfId="27291" xr:uid="{00000000-0005-0000-0000-0000C40D0000}"/>
    <cellStyle name="Cálculo 18 3 5 2 3" xfId="15331" xr:uid="{00000000-0005-0000-0000-0000C50D0000}"/>
    <cellStyle name="Cálculo 18 3 5 2 3 2" xfId="30439" xr:uid="{00000000-0005-0000-0000-0000C60D0000}"/>
    <cellStyle name="Cálculo 18 3 5 2 4" xfId="20980" xr:uid="{00000000-0005-0000-0000-0000C70D0000}"/>
    <cellStyle name="Cálculo 18 3 5 3" xfId="9617" xr:uid="{00000000-0005-0000-0000-0000C80D0000}"/>
    <cellStyle name="Cálculo 18 3 5 3 2" xfId="24725" xr:uid="{00000000-0005-0000-0000-0000C90D0000}"/>
    <cellStyle name="Cálculo 18 3 5 4" xfId="14911" xr:uid="{00000000-0005-0000-0000-0000CA0D0000}"/>
    <cellStyle name="Cálculo 18 3 5 4 2" xfId="30019" xr:uid="{00000000-0005-0000-0000-0000CB0D0000}"/>
    <cellStyle name="Cálculo 18 3 5 5" xfId="18343" xr:uid="{00000000-0005-0000-0000-0000CC0D0000}"/>
    <cellStyle name="Cálculo 18 3 6" xfId="2317" xr:uid="{00000000-0005-0000-0000-0000CD0D0000}"/>
    <cellStyle name="Cálculo 18 3 6 2" xfId="4954" xr:uid="{00000000-0005-0000-0000-0000CE0D0000}"/>
    <cellStyle name="Cálculo 18 3 6 2 2" xfId="11318" xr:uid="{00000000-0005-0000-0000-0000CF0D0000}"/>
    <cellStyle name="Cálculo 18 3 6 2 2 2" xfId="26426" xr:uid="{00000000-0005-0000-0000-0000D00D0000}"/>
    <cellStyle name="Cálculo 18 3 6 2 3" xfId="14226" xr:uid="{00000000-0005-0000-0000-0000D10D0000}"/>
    <cellStyle name="Cálculo 18 3 6 2 3 2" xfId="29334" xr:uid="{00000000-0005-0000-0000-0000D20D0000}"/>
    <cellStyle name="Cálculo 18 3 6 2 4" xfId="20062" xr:uid="{00000000-0005-0000-0000-0000D30D0000}"/>
    <cellStyle name="Cálculo 18 3 6 3" xfId="8784" xr:uid="{00000000-0005-0000-0000-0000D40D0000}"/>
    <cellStyle name="Cálculo 18 3 6 3 2" xfId="23892" xr:uid="{00000000-0005-0000-0000-0000D50D0000}"/>
    <cellStyle name="Cálculo 18 3 6 4" xfId="14941" xr:uid="{00000000-0005-0000-0000-0000D60D0000}"/>
    <cellStyle name="Cálculo 18 3 6 4 2" xfId="30049" xr:uid="{00000000-0005-0000-0000-0000D70D0000}"/>
    <cellStyle name="Cálculo 18 3 6 5" xfId="17542" xr:uid="{00000000-0005-0000-0000-0000D80D0000}"/>
    <cellStyle name="Cálculo 18 3 7" xfId="3887" xr:uid="{00000000-0005-0000-0000-0000D90D0000}"/>
    <cellStyle name="Cálculo 18 3 7 2" xfId="6524" xr:uid="{00000000-0005-0000-0000-0000DA0D0000}"/>
    <cellStyle name="Cálculo 18 3 7 2 2" xfId="12835" xr:uid="{00000000-0005-0000-0000-0000DB0D0000}"/>
    <cellStyle name="Cálculo 18 3 7 2 2 2" xfId="27943" xr:uid="{00000000-0005-0000-0000-0000DC0D0000}"/>
    <cellStyle name="Cálculo 18 3 7 2 3" xfId="7452" xr:uid="{00000000-0005-0000-0000-0000DD0D0000}"/>
    <cellStyle name="Cálculo 18 3 7 2 3 2" xfId="22560" xr:uid="{00000000-0005-0000-0000-0000DE0D0000}"/>
    <cellStyle name="Cálculo 18 3 7 2 4" xfId="21632" xr:uid="{00000000-0005-0000-0000-0000DF0D0000}"/>
    <cellStyle name="Cálculo 18 3 7 3" xfId="10269" xr:uid="{00000000-0005-0000-0000-0000E00D0000}"/>
    <cellStyle name="Cálculo 18 3 7 3 2" xfId="25377" xr:uid="{00000000-0005-0000-0000-0000E10D0000}"/>
    <cellStyle name="Cálculo 18 3 7 4" xfId="15323" xr:uid="{00000000-0005-0000-0000-0000E20D0000}"/>
    <cellStyle name="Cálculo 18 3 7 4 2" xfId="30431" xr:uid="{00000000-0005-0000-0000-0000E30D0000}"/>
    <cellStyle name="Cálculo 18 3 7 5" xfId="18995" xr:uid="{00000000-0005-0000-0000-0000E40D0000}"/>
    <cellStyle name="Cálculo 18 3 8" xfId="4452" xr:uid="{00000000-0005-0000-0000-0000E50D0000}"/>
    <cellStyle name="Cálculo 18 3 8 2" xfId="10834" xr:uid="{00000000-0005-0000-0000-0000E60D0000}"/>
    <cellStyle name="Cálculo 18 3 8 2 2" xfId="25942" xr:uid="{00000000-0005-0000-0000-0000E70D0000}"/>
    <cellStyle name="Cálculo 18 3 8 3" xfId="14364" xr:uid="{00000000-0005-0000-0000-0000E80D0000}"/>
    <cellStyle name="Cálculo 18 3 8 3 2" xfId="29472" xr:uid="{00000000-0005-0000-0000-0000E90D0000}"/>
    <cellStyle name="Cálculo 18 3 8 4" xfId="19560" xr:uid="{00000000-0005-0000-0000-0000EA0D0000}"/>
    <cellStyle name="Cálculo 18 3 9" xfId="8316" xr:uid="{00000000-0005-0000-0000-0000EB0D0000}"/>
    <cellStyle name="Cálculo 18 3 9 2" xfId="23424" xr:uid="{00000000-0005-0000-0000-0000EC0D0000}"/>
    <cellStyle name="Cálculo 18 4" xfId="2052" xr:uid="{00000000-0005-0000-0000-0000ED0D0000}"/>
    <cellStyle name="Cálculo 18 4 10" xfId="13780" xr:uid="{00000000-0005-0000-0000-0000EE0D0000}"/>
    <cellStyle name="Cálculo 18 4 10 2" xfId="28888" xr:uid="{00000000-0005-0000-0000-0000EF0D0000}"/>
    <cellStyle name="Cálculo 18 4 11" xfId="7628" xr:uid="{00000000-0005-0000-0000-0000F00D0000}"/>
    <cellStyle name="Cálculo 18 4 11 2" xfId="22736" xr:uid="{00000000-0005-0000-0000-0000F10D0000}"/>
    <cellStyle name="Cálculo 18 4 12" xfId="17277" xr:uid="{00000000-0005-0000-0000-0000F20D0000}"/>
    <cellStyle name="Cálculo 18 4 2" xfId="2559" xr:uid="{00000000-0005-0000-0000-0000F30D0000}"/>
    <cellStyle name="Cálculo 18 4 2 2" xfId="5196" xr:uid="{00000000-0005-0000-0000-0000F40D0000}"/>
    <cellStyle name="Cálculo 18 4 2 2 2" xfId="11560" xr:uid="{00000000-0005-0000-0000-0000F50D0000}"/>
    <cellStyle name="Cálculo 18 4 2 2 2 2" xfId="26668" xr:uid="{00000000-0005-0000-0000-0000F60D0000}"/>
    <cellStyle name="Cálculo 18 4 2 2 3" xfId="13517" xr:uid="{00000000-0005-0000-0000-0000F70D0000}"/>
    <cellStyle name="Cálculo 18 4 2 2 3 2" xfId="28625" xr:uid="{00000000-0005-0000-0000-0000F80D0000}"/>
    <cellStyle name="Cálculo 18 4 2 2 4" xfId="20304" xr:uid="{00000000-0005-0000-0000-0000F90D0000}"/>
    <cellStyle name="Cálculo 18 4 2 3" xfId="9026" xr:uid="{00000000-0005-0000-0000-0000FA0D0000}"/>
    <cellStyle name="Cálculo 18 4 2 3 2" xfId="24134" xr:uid="{00000000-0005-0000-0000-0000FB0D0000}"/>
    <cellStyle name="Cálculo 18 4 2 4" xfId="16023" xr:uid="{00000000-0005-0000-0000-0000FC0D0000}"/>
    <cellStyle name="Cálculo 18 4 2 4 2" xfId="31131" xr:uid="{00000000-0005-0000-0000-0000FD0D0000}"/>
    <cellStyle name="Cálculo 18 4 2 5" xfId="7727" xr:uid="{00000000-0005-0000-0000-0000FE0D0000}"/>
    <cellStyle name="Cálculo 18 4 2 5 2" xfId="22835" xr:uid="{00000000-0005-0000-0000-0000FF0D0000}"/>
    <cellStyle name="Cálculo 18 4 2 6" xfId="17667" xr:uid="{00000000-0005-0000-0000-0000000E0000}"/>
    <cellStyle name="Cálculo 18 4 3" xfId="2812" xr:uid="{00000000-0005-0000-0000-0000010E0000}"/>
    <cellStyle name="Cálculo 18 4 3 2" xfId="5449" xr:uid="{00000000-0005-0000-0000-0000020E0000}"/>
    <cellStyle name="Cálculo 18 4 3 2 2" xfId="7967" xr:uid="{00000000-0005-0000-0000-0000030E0000}"/>
    <cellStyle name="Cálculo 18 4 3 2 2 2" xfId="23075" xr:uid="{00000000-0005-0000-0000-0000040E0000}"/>
    <cellStyle name="Cálculo 18 4 3 2 3" xfId="20557" xr:uid="{00000000-0005-0000-0000-0000050E0000}"/>
    <cellStyle name="Cálculo 18 4 3 3" xfId="7965" xr:uid="{00000000-0005-0000-0000-0000060E0000}"/>
    <cellStyle name="Cálculo 18 4 3 3 2" xfId="23073" xr:uid="{00000000-0005-0000-0000-0000070E0000}"/>
    <cellStyle name="Cálculo 18 4 3 4" xfId="17920" xr:uid="{00000000-0005-0000-0000-0000080E0000}"/>
    <cellStyle name="Cálculo 18 4 4" xfId="3115" xr:uid="{00000000-0005-0000-0000-0000090E0000}"/>
    <cellStyle name="Cálculo 18 4 4 2" xfId="5752" xr:uid="{00000000-0005-0000-0000-00000A0E0000}"/>
    <cellStyle name="Cálculo 18 4 4 2 2" xfId="12063" xr:uid="{00000000-0005-0000-0000-00000B0E0000}"/>
    <cellStyle name="Cálculo 18 4 4 2 2 2" xfId="27171" xr:uid="{00000000-0005-0000-0000-00000C0E0000}"/>
    <cellStyle name="Cálculo 18 4 4 2 3" xfId="16169" xr:uid="{00000000-0005-0000-0000-00000D0E0000}"/>
    <cellStyle name="Cálculo 18 4 4 2 3 2" xfId="31277" xr:uid="{00000000-0005-0000-0000-00000E0E0000}"/>
    <cellStyle name="Cálculo 18 4 4 2 4" xfId="20860" xr:uid="{00000000-0005-0000-0000-00000F0E0000}"/>
    <cellStyle name="Cálculo 18 4 4 3" xfId="9497" xr:uid="{00000000-0005-0000-0000-0000100E0000}"/>
    <cellStyle name="Cálculo 18 4 4 3 2" xfId="24605" xr:uid="{00000000-0005-0000-0000-0000110E0000}"/>
    <cellStyle name="Cálculo 18 4 4 4" xfId="13580" xr:uid="{00000000-0005-0000-0000-0000120E0000}"/>
    <cellStyle name="Cálculo 18 4 4 4 2" xfId="28688" xr:uid="{00000000-0005-0000-0000-0000130E0000}"/>
    <cellStyle name="Cálculo 18 4 4 5" xfId="18223" xr:uid="{00000000-0005-0000-0000-0000140E0000}"/>
    <cellStyle name="Cálculo 18 4 5" xfId="3441" xr:uid="{00000000-0005-0000-0000-0000150E0000}"/>
    <cellStyle name="Cálculo 18 4 5 2" xfId="6078" xr:uid="{00000000-0005-0000-0000-0000160E0000}"/>
    <cellStyle name="Cálculo 18 4 5 2 2" xfId="12389" xr:uid="{00000000-0005-0000-0000-0000170E0000}"/>
    <cellStyle name="Cálculo 18 4 5 2 2 2" xfId="27497" xr:uid="{00000000-0005-0000-0000-0000180E0000}"/>
    <cellStyle name="Cálculo 18 4 5 2 3" xfId="14376" xr:uid="{00000000-0005-0000-0000-0000190E0000}"/>
    <cellStyle name="Cálculo 18 4 5 2 3 2" xfId="29484" xr:uid="{00000000-0005-0000-0000-00001A0E0000}"/>
    <cellStyle name="Cálculo 18 4 5 2 4" xfId="21186" xr:uid="{00000000-0005-0000-0000-00001B0E0000}"/>
    <cellStyle name="Cálculo 18 4 5 3" xfId="9823" xr:uid="{00000000-0005-0000-0000-00001C0E0000}"/>
    <cellStyle name="Cálculo 18 4 5 3 2" xfId="24931" xr:uid="{00000000-0005-0000-0000-00001D0E0000}"/>
    <cellStyle name="Cálculo 18 4 5 4" xfId="9220" xr:uid="{00000000-0005-0000-0000-00001E0E0000}"/>
    <cellStyle name="Cálculo 18 4 5 4 2" xfId="24328" xr:uid="{00000000-0005-0000-0000-00001F0E0000}"/>
    <cellStyle name="Cálculo 18 4 5 5" xfId="18549" xr:uid="{00000000-0005-0000-0000-0000200E0000}"/>
    <cellStyle name="Cálculo 18 4 6" xfId="3747" xr:uid="{00000000-0005-0000-0000-0000210E0000}"/>
    <cellStyle name="Cálculo 18 4 6 2" xfId="6384" xr:uid="{00000000-0005-0000-0000-0000220E0000}"/>
    <cellStyle name="Cálculo 18 4 6 2 2" xfId="12695" xr:uid="{00000000-0005-0000-0000-0000230E0000}"/>
    <cellStyle name="Cálculo 18 4 6 2 2 2" xfId="27803" xr:uid="{00000000-0005-0000-0000-0000240E0000}"/>
    <cellStyle name="Cálculo 18 4 6 2 3" xfId="14896" xr:uid="{00000000-0005-0000-0000-0000250E0000}"/>
    <cellStyle name="Cálculo 18 4 6 2 3 2" xfId="30004" xr:uid="{00000000-0005-0000-0000-0000260E0000}"/>
    <cellStyle name="Cálculo 18 4 6 2 4" xfId="21492" xr:uid="{00000000-0005-0000-0000-0000270E0000}"/>
    <cellStyle name="Cálculo 18 4 6 3" xfId="10129" xr:uid="{00000000-0005-0000-0000-0000280E0000}"/>
    <cellStyle name="Cálculo 18 4 6 3 2" xfId="25237" xr:uid="{00000000-0005-0000-0000-0000290E0000}"/>
    <cellStyle name="Cálculo 18 4 6 4" xfId="7544" xr:uid="{00000000-0005-0000-0000-00002A0E0000}"/>
    <cellStyle name="Cálculo 18 4 6 4 2" xfId="22652" xr:uid="{00000000-0005-0000-0000-00002B0E0000}"/>
    <cellStyle name="Cálculo 18 4 6 5" xfId="18855" xr:uid="{00000000-0005-0000-0000-00002C0E0000}"/>
    <cellStyle name="Cálculo 18 4 7" xfId="4124" xr:uid="{00000000-0005-0000-0000-00002D0E0000}"/>
    <cellStyle name="Cálculo 18 4 7 2" xfId="6761" xr:uid="{00000000-0005-0000-0000-00002E0E0000}"/>
    <cellStyle name="Cálculo 18 4 7 2 2" xfId="13072" xr:uid="{00000000-0005-0000-0000-00002F0E0000}"/>
    <cellStyle name="Cálculo 18 4 7 2 2 2" xfId="28180" xr:uid="{00000000-0005-0000-0000-0000300E0000}"/>
    <cellStyle name="Cálculo 18 4 7 2 3" xfId="16746" xr:uid="{00000000-0005-0000-0000-0000310E0000}"/>
    <cellStyle name="Cálculo 18 4 7 2 3 2" xfId="31854" xr:uid="{00000000-0005-0000-0000-0000320E0000}"/>
    <cellStyle name="Cálculo 18 4 7 2 4" xfId="21869" xr:uid="{00000000-0005-0000-0000-0000330E0000}"/>
    <cellStyle name="Cálculo 18 4 7 3" xfId="10506" xr:uid="{00000000-0005-0000-0000-0000340E0000}"/>
    <cellStyle name="Cálculo 18 4 7 3 2" xfId="25614" xr:uid="{00000000-0005-0000-0000-0000350E0000}"/>
    <cellStyle name="Cálculo 18 4 7 4" xfId="9152" xr:uid="{00000000-0005-0000-0000-0000360E0000}"/>
    <cellStyle name="Cálculo 18 4 7 4 2" xfId="24260" xr:uid="{00000000-0005-0000-0000-0000370E0000}"/>
    <cellStyle name="Cálculo 18 4 7 5" xfId="19232" xr:uid="{00000000-0005-0000-0000-0000380E0000}"/>
    <cellStyle name="Cálculo 18 4 8" xfId="4689" xr:uid="{00000000-0005-0000-0000-0000390E0000}"/>
    <cellStyle name="Cálculo 18 4 8 2" xfId="11071" xr:uid="{00000000-0005-0000-0000-00003A0E0000}"/>
    <cellStyle name="Cálculo 18 4 8 2 2" xfId="26179" xr:uid="{00000000-0005-0000-0000-00003B0E0000}"/>
    <cellStyle name="Cálculo 18 4 8 3" xfId="15235" xr:uid="{00000000-0005-0000-0000-00003C0E0000}"/>
    <cellStyle name="Cálculo 18 4 8 3 2" xfId="30343" xr:uid="{00000000-0005-0000-0000-00003D0E0000}"/>
    <cellStyle name="Cálculo 18 4 8 4" xfId="19797" xr:uid="{00000000-0005-0000-0000-00003E0E0000}"/>
    <cellStyle name="Cálculo 18 4 9" xfId="8550" xr:uid="{00000000-0005-0000-0000-00003F0E0000}"/>
    <cellStyle name="Cálculo 18 4 9 2" xfId="23658" xr:uid="{00000000-0005-0000-0000-0000400E0000}"/>
    <cellStyle name="Cálculo 18 5" xfId="2069" xr:uid="{00000000-0005-0000-0000-0000410E0000}"/>
    <cellStyle name="Cálculo 18 5 10" xfId="15826" xr:uid="{00000000-0005-0000-0000-0000420E0000}"/>
    <cellStyle name="Cálculo 18 5 10 2" xfId="30934" xr:uid="{00000000-0005-0000-0000-0000430E0000}"/>
    <cellStyle name="Cálculo 18 5 11" xfId="17294" xr:uid="{00000000-0005-0000-0000-0000440E0000}"/>
    <cellStyle name="Cálculo 18 5 2" xfId="2829" xr:uid="{00000000-0005-0000-0000-0000450E0000}"/>
    <cellStyle name="Cálculo 18 5 2 2" xfId="5466" xr:uid="{00000000-0005-0000-0000-0000460E0000}"/>
    <cellStyle name="Cálculo 18 5 2 2 2" xfId="11774" xr:uid="{00000000-0005-0000-0000-0000470E0000}"/>
    <cellStyle name="Cálculo 18 5 2 2 2 2" xfId="26882" xr:uid="{00000000-0005-0000-0000-0000480E0000}"/>
    <cellStyle name="Cálculo 18 5 2 2 3" xfId="20574" xr:uid="{00000000-0005-0000-0000-0000490E0000}"/>
    <cellStyle name="Cálculo 18 5 2 3" xfId="8087" xr:uid="{00000000-0005-0000-0000-00004A0E0000}"/>
    <cellStyle name="Cálculo 18 5 2 3 2" xfId="23195" xr:uid="{00000000-0005-0000-0000-00004B0E0000}"/>
    <cellStyle name="Cálculo 18 5 2 4" xfId="17937" xr:uid="{00000000-0005-0000-0000-00004C0E0000}"/>
    <cellStyle name="Cálculo 18 5 3" xfId="3132" xr:uid="{00000000-0005-0000-0000-00004D0E0000}"/>
    <cellStyle name="Cálculo 18 5 3 2" xfId="5769" xr:uid="{00000000-0005-0000-0000-00004E0E0000}"/>
    <cellStyle name="Cálculo 18 5 3 2 2" xfId="12080" xr:uid="{00000000-0005-0000-0000-00004F0E0000}"/>
    <cellStyle name="Cálculo 18 5 3 2 2 2" xfId="27188" xr:uid="{00000000-0005-0000-0000-0000500E0000}"/>
    <cellStyle name="Cálculo 18 5 3 2 3" xfId="7580" xr:uid="{00000000-0005-0000-0000-0000510E0000}"/>
    <cellStyle name="Cálculo 18 5 3 2 3 2" xfId="22688" xr:uid="{00000000-0005-0000-0000-0000520E0000}"/>
    <cellStyle name="Cálculo 18 5 3 2 4" xfId="20877" xr:uid="{00000000-0005-0000-0000-0000530E0000}"/>
    <cellStyle name="Cálculo 18 5 3 3" xfId="9514" xr:uid="{00000000-0005-0000-0000-0000540E0000}"/>
    <cellStyle name="Cálculo 18 5 3 3 2" xfId="24622" xr:uid="{00000000-0005-0000-0000-0000550E0000}"/>
    <cellStyle name="Cálculo 18 5 3 4" xfId="13891" xr:uid="{00000000-0005-0000-0000-0000560E0000}"/>
    <cellStyle name="Cálculo 18 5 3 4 2" xfId="28999" xr:uid="{00000000-0005-0000-0000-0000570E0000}"/>
    <cellStyle name="Cálculo 18 5 3 5" xfId="18240" xr:uid="{00000000-0005-0000-0000-0000580E0000}"/>
    <cellStyle name="Cálculo 18 5 4" xfId="3458" xr:uid="{00000000-0005-0000-0000-0000590E0000}"/>
    <cellStyle name="Cálculo 18 5 4 2" xfId="6095" xr:uid="{00000000-0005-0000-0000-00005A0E0000}"/>
    <cellStyle name="Cálculo 18 5 4 2 2" xfId="12406" xr:uid="{00000000-0005-0000-0000-00005B0E0000}"/>
    <cellStyle name="Cálculo 18 5 4 2 2 2" xfId="27514" xr:uid="{00000000-0005-0000-0000-00005C0E0000}"/>
    <cellStyle name="Cálculo 18 5 4 2 3" xfId="7484" xr:uid="{00000000-0005-0000-0000-00005D0E0000}"/>
    <cellStyle name="Cálculo 18 5 4 2 3 2" xfId="22592" xr:uid="{00000000-0005-0000-0000-00005E0E0000}"/>
    <cellStyle name="Cálculo 18 5 4 2 4" xfId="21203" xr:uid="{00000000-0005-0000-0000-00005F0E0000}"/>
    <cellStyle name="Cálculo 18 5 4 3" xfId="9840" xr:uid="{00000000-0005-0000-0000-0000600E0000}"/>
    <cellStyle name="Cálculo 18 5 4 3 2" xfId="24948" xr:uid="{00000000-0005-0000-0000-0000610E0000}"/>
    <cellStyle name="Cálculo 18 5 4 4" xfId="7768" xr:uid="{00000000-0005-0000-0000-0000620E0000}"/>
    <cellStyle name="Cálculo 18 5 4 4 2" xfId="22876" xr:uid="{00000000-0005-0000-0000-0000630E0000}"/>
    <cellStyle name="Cálculo 18 5 4 5" xfId="18566" xr:uid="{00000000-0005-0000-0000-0000640E0000}"/>
    <cellStyle name="Cálculo 18 5 5" xfId="3764" xr:uid="{00000000-0005-0000-0000-0000650E0000}"/>
    <cellStyle name="Cálculo 18 5 5 2" xfId="6401" xr:uid="{00000000-0005-0000-0000-0000660E0000}"/>
    <cellStyle name="Cálculo 18 5 5 2 2" xfId="12712" xr:uid="{00000000-0005-0000-0000-0000670E0000}"/>
    <cellStyle name="Cálculo 18 5 5 2 2 2" xfId="27820" xr:uid="{00000000-0005-0000-0000-0000680E0000}"/>
    <cellStyle name="Cálculo 18 5 5 2 3" xfId="11242" xr:uid="{00000000-0005-0000-0000-0000690E0000}"/>
    <cellStyle name="Cálculo 18 5 5 2 3 2" xfId="26350" xr:uid="{00000000-0005-0000-0000-00006A0E0000}"/>
    <cellStyle name="Cálculo 18 5 5 2 4" xfId="21509" xr:uid="{00000000-0005-0000-0000-00006B0E0000}"/>
    <cellStyle name="Cálculo 18 5 5 3" xfId="10146" xr:uid="{00000000-0005-0000-0000-00006C0E0000}"/>
    <cellStyle name="Cálculo 18 5 5 3 2" xfId="25254" xr:uid="{00000000-0005-0000-0000-00006D0E0000}"/>
    <cellStyle name="Cálculo 18 5 5 4" xfId="15245" xr:uid="{00000000-0005-0000-0000-00006E0E0000}"/>
    <cellStyle name="Cálculo 18 5 5 4 2" xfId="30353" xr:uid="{00000000-0005-0000-0000-00006F0E0000}"/>
    <cellStyle name="Cálculo 18 5 5 5" xfId="18872" xr:uid="{00000000-0005-0000-0000-0000700E0000}"/>
    <cellStyle name="Cálculo 18 5 6" xfId="4141" xr:uid="{00000000-0005-0000-0000-0000710E0000}"/>
    <cellStyle name="Cálculo 18 5 6 2" xfId="6778" xr:uid="{00000000-0005-0000-0000-0000720E0000}"/>
    <cellStyle name="Cálculo 18 5 6 2 2" xfId="13089" xr:uid="{00000000-0005-0000-0000-0000730E0000}"/>
    <cellStyle name="Cálculo 18 5 6 2 2 2" xfId="28197" xr:uid="{00000000-0005-0000-0000-0000740E0000}"/>
    <cellStyle name="Cálculo 18 5 6 2 3" xfId="16763" xr:uid="{00000000-0005-0000-0000-0000750E0000}"/>
    <cellStyle name="Cálculo 18 5 6 2 3 2" xfId="31871" xr:uid="{00000000-0005-0000-0000-0000760E0000}"/>
    <cellStyle name="Cálculo 18 5 6 2 4" xfId="21886" xr:uid="{00000000-0005-0000-0000-0000770E0000}"/>
    <cellStyle name="Cálculo 18 5 6 3" xfId="10523" xr:uid="{00000000-0005-0000-0000-0000780E0000}"/>
    <cellStyle name="Cálculo 18 5 6 3 2" xfId="25631" xr:uid="{00000000-0005-0000-0000-0000790E0000}"/>
    <cellStyle name="Cálculo 18 5 6 4" xfId="15870" xr:uid="{00000000-0005-0000-0000-00007A0E0000}"/>
    <cellStyle name="Cálculo 18 5 6 4 2" xfId="30978" xr:uid="{00000000-0005-0000-0000-00007B0E0000}"/>
    <cellStyle name="Cálculo 18 5 6 5" xfId="19249" xr:uid="{00000000-0005-0000-0000-00007C0E0000}"/>
    <cellStyle name="Cálculo 18 5 7" xfId="4706" xr:uid="{00000000-0005-0000-0000-00007D0E0000}"/>
    <cellStyle name="Cálculo 18 5 7 2" xfId="11088" xr:uid="{00000000-0005-0000-0000-00007E0E0000}"/>
    <cellStyle name="Cálculo 18 5 7 2 2" xfId="26196" xr:uid="{00000000-0005-0000-0000-00007F0E0000}"/>
    <cellStyle name="Cálculo 18 5 7 3" xfId="7820" xr:uid="{00000000-0005-0000-0000-0000800E0000}"/>
    <cellStyle name="Cálculo 18 5 7 3 2" xfId="22928" xr:uid="{00000000-0005-0000-0000-0000810E0000}"/>
    <cellStyle name="Cálculo 18 5 7 4" xfId="19814" xr:uid="{00000000-0005-0000-0000-0000820E0000}"/>
    <cellStyle name="Cálculo 18 5 8" xfId="8567" xr:uid="{00000000-0005-0000-0000-0000830E0000}"/>
    <cellStyle name="Cálculo 18 5 8 2" xfId="23675" xr:uid="{00000000-0005-0000-0000-0000840E0000}"/>
    <cellStyle name="Cálculo 18 5 9" xfId="15328" xr:uid="{00000000-0005-0000-0000-0000850E0000}"/>
    <cellStyle name="Cálculo 18 5 9 2" xfId="30436" xr:uid="{00000000-0005-0000-0000-0000860E0000}"/>
    <cellStyle name="Cálculo 2" xfId="759" xr:uid="{00000000-0005-0000-0000-0000870E0000}"/>
    <cellStyle name="Cálculo 2 2" xfId="1833" xr:uid="{00000000-0005-0000-0000-0000880E0000}"/>
    <cellStyle name="Cálculo 2 2 10" xfId="8334" xr:uid="{00000000-0005-0000-0000-0000890E0000}"/>
    <cellStyle name="Cálculo 2 2 10 2" xfId="23442" xr:uid="{00000000-0005-0000-0000-00008A0E0000}"/>
    <cellStyle name="Cálculo 2 2 11" xfId="7127" xr:uid="{00000000-0005-0000-0000-00008B0E0000}"/>
    <cellStyle name="Cálculo 2 2 11 2" xfId="22235" xr:uid="{00000000-0005-0000-0000-00008C0E0000}"/>
    <cellStyle name="Cálculo 2 2 12" xfId="15851" xr:uid="{00000000-0005-0000-0000-00008D0E0000}"/>
    <cellStyle name="Cálculo 2 2 12 2" xfId="30959" xr:uid="{00000000-0005-0000-0000-00008E0E0000}"/>
    <cellStyle name="Cálculo 2 2 13" xfId="17058" xr:uid="{00000000-0005-0000-0000-00008F0E0000}"/>
    <cellStyle name="Cálculo 2 2 2" xfId="2393" xr:uid="{00000000-0005-0000-0000-0000900E0000}"/>
    <cellStyle name="Cálculo 2 2 2 2" xfId="5030" xr:uid="{00000000-0005-0000-0000-0000910E0000}"/>
    <cellStyle name="Cálculo 2 2 2 2 2" xfId="11394" xr:uid="{00000000-0005-0000-0000-0000920E0000}"/>
    <cellStyle name="Cálculo 2 2 2 2 2 2" xfId="26502" xr:uid="{00000000-0005-0000-0000-0000930E0000}"/>
    <cellStyle name="Cálculo 2 2 2 2 3" xfId="7467" xr:uid="{00000000-0005-0000-0000-0000940E0000}"/>
    <cellStyle name="Cálculo 2 2 2 2 3 2" xfId="22575" xr:uid="{00000000-0005-0000-0000-0000950E0000}"/>
    <cellStyle name="Cálculo 2 2 2 2 4" xfId="20138" xr:uid="{00000000-0005-0000-0000-0000960E0000}"/>
    <cellStyle name="Cálculo 2 2 2 3" xfId="8860" xr:uid="{00000000-0005-0000-0000-0000970E0000}"/>
    <cellStyle name="Cálculo 2 2 2 3 2" xfId="23968" xr:uid="{00000000-0005-0000-0000-0000980E0000}"/>
    <cellStyle name="Cálculo 2 2 3" xfId="2227" xr:uid="{00000000-0005-0000-0000-0000990E0000}"/>
    <cellStyle name="Cálculo 2 2 3 2" xfId="4864" xr:uid="{00000000-0005-0000-0000-00009A0E0000}"/>
    <cellStyle name="Cálculo 2 2 3 2 2" xfId="16185" xr:uid="{00000000-0005-0000-0000-00009B0E0000}"/>
    <cellStyle name="Cálculo 2 2 3 2 2 2" xfId="31293" xr:uid="{00000000-0005-0000-0000-00009C0E0000}"/>
    <cellStyle name="Cálculo 2 2 3 2 3" xfId="19972" xr:uid="{00000000-0005-0000-0000-00009D0E0000}"/>
    <cellStyle name="Cálculo 2 2 3 3" xfId="13656" xr:uid="{00000000-0005-0000-0000-00009E0E0000}"/>
    <cellStyle name="Cálculo 2 2 3 3 2" xfId="28764" xr:uid="{00000000-0005-0000-0000-00009F0E0000}"/>
    <cellStyle name="Cálculo 2 2 3 4" xfId="17452" xr:uid="{00000000-0005-0000-0000-0000A00E0000}"/>
    <cellStyle name="Cálculo 2 2 4" xfId="2927" xr:uid="{00000000-0005-0000-0000-0000A10E0000}"/>
    <cellStyle name="Cálculo 2 2 4 2" xfId="5564" xr:uid="{00000000-0005-0000-0000-0000A20E0000}"/>
    <cellStyle name="Cálculo 2 2 4 2 2" xfId="11875" xr:uid="{00000000-0005-0000-0000-0000A30E0000}"/>
    <cellStyle name="Cálculo 2 2 4 2 2 2" xfId="26983" xr:uid="{00000000-0005-0000-0000-0000A40E0000}"/>
    <cellStyle name="Cálculo 2 2 4 2 3" xfId="14836" xr:uid="{00000000-0005-0000-0000-0000A50E0000}"/>
    <cellStyle name="Cálculo 2 2 4 2 3 2" xfId="29944" xr:uid="{00000000-0005-0000-0000-0000A60E0000}"/>
    <cellStyle name="Cálculo 2 2 4 2 4" xfId="20672" xr:uid="{00000000-0005-0000-0000-0000A70E0000}"/>
    <cellStyle name="Cálculo 2 2 4 3" xfId="9309" xr:uid="{00000000-0005-0000-0000-0000A80E0000}"/>
    <cellStyle name="Cálculo 2 2 4 3 2" xfId="24417" xr:uid="{00000000-0005-0000-0000-0000A90E0000}"/>
    <cellStyle name="Cálculo 2 2 4 4" xfId="16559" xr:uid="{00000000-0005-0000-0000-0000AA0E0000}"/>
    <cellStyle name="Cálculo 2 2 4 4 2" xfId="31667" xr:uid="{00000000-0005-0000-0000-0000AB0E0000}"/>
    <cellStyle name="Cálculo 2 2 4 5" xfId="18035" xr:uid="{00000000-0005-0000-0000-0000AC0E0000}"/>
    <cellStyle name="Cálculo 2 2 5" xfId="3253" xr:uid="{00000000-0005-0000-0000-0000AD0E0000}"/>
    <cellStyle name="Cálculo 2 2 5 2" xfId="5890" xr:uid="{00000000-0005-0000-0000-0000AE0E0000}"/>
    <cellStyle name="Cálculo 2 2 5 2 2" xfId="12201" xr:uid="{00000000-0005-0000-0000-0000AF0E0000}"/>
    <cellStyle name="Cálculo 2 2 5 2 2 2" xfId="27309" xr:uid="{00000000-0005-0000-0000-0000B00E0000}"/>
    <cellStyle name="Cálculo 2 2 5 2 3" xfId="15893" xr:uid="{00000000-0005-0000-0000-0000B10E0000}"/>
    <cellStyle name="Cálculo 2 2 5 2 3 2" xfId="31001" xr:uid="{00000000-0005-0000-0000-0000B20E0000}"/>
    <cellStyle name="Cálculo 2 2 5 2 4" xfId="20998" xr:uid="{00000000-0005-0000-0000-0000B30E0000}"/>
    <cellStyle name="Cálculo 2 2 5 3" xfId="9635" xr:uid="{00000000-0005-0000-0000-0000B40E0000}"/>
    <cellStyle name="Cálculo 2 2 5 3 2" xfId="24743" xr:uid="{00000000-0005-0000-0000-0000B50E0000}"/>
    <cellStyle name="Cálculo 2 2 5 4" xfId="16220" xr:uid="{00000000-0005-0000-0000-0000B60E0000}"/>
    <cellStyle name="Cálculo 2 2 5 4 2" xfId="31328" xr:uid="{00000000-0005-0000-0000-0000B70E0000}"/>
    <cellStyle name="Cálculo 2 2 5 5" xfId="18361" xr:uid="{00000000-0005-0000-0000-0000B80E0000}"/>
    <cellStyle name="Cálculo 2 2 6" xfId="3559" xr:uid="{00000000-0005-0000-0000-0000B90E0000}"/>
    <cellStyle name="Cálculo 2 2 6 2" xfId="6196" xr:uid="{00000000-0005-0000-0000-0000BA0E0000}"/>
    <cellStyle name="Cálculo 2 2 6 2 2" xfId="12507" xr:uid="{00000000-0005-0000-0000-0000BB0E0000}"/>
    <cellStyle name="Cálculo 2 2 6 2 2 2" xfId="27615" xr:uid="{00000000-0005-0000-0000-0000BC0E0000}"/>
    <cellStyle name="Cálculo 2 2 6 2 3" xfId="14636" xr:uid="{00000000-0005-0000-0000-0000BD0E0000}"/>
    <cellStyle name="Cálculo 2 2 6 2 3 2" xfId="29744" xr:uid="{00000000-0005-0000-0000-0000BE0E0000}"/>
    <cellStyle name="Cálculo 2 2 6 2 4" xfId="21304" xr:uid="{00000000-0005-0000-0000-0000BF0E0000}"/>
    <cellStyle name="Cálculo 2 2 6 3" xfId="9941" xr:uid="{00000000-0005-0000-0000-0000C00E0000}"/>
    <cellStyle name="Cálculo 2 2 6 3 2" xfId="25049" xr:uid="{00000000-0005-0000-0000-0000C10E0000}"/>
    <cellStyle name="Cálculo 2 2 6 4" xfId="15702" xr:uid="{00000000-0005-0000-0000-0000C20E0000}"/>
    <cellStyle name="Cálculo 2 2 6 4 2" xfId="30810" xr:uid="{00000000-0005-0000-0000-0000C30E0000}"/>
    <cellStyle name="Cálculo 2 2 6 5" xfId="18667" xr:uid="{00000000-0005-0000-0000-0000C40E0000}"/>
    <cellStyle name="Cálculo 2 2 7" xfId="3905" xr:uid="{00000000-0005-0000-0000-0000C50E0000}"/>
    <cellStyle name="Cálculo 2 2 7 2" xfId="6542" xr:uid="{00000000-0005-0000-0000-0000C60E0000}"/>
    <cellStyle name="Cálculo 2 2 7 2 2" xfId="12853" xr:uid="{00000000-0005-0000-0000-0000C70E0000}"/>
    <cellStyle name="Cálculo 2 2 7 2 2 2" xfId="27961" xr:uid="{00000000-0005-0000-0000-0000C80E0000}"/>
    <cellStyle name="Cálculo 2 2 7 2 3" xfId="7110" xr:uid="{00000000-0005-0000-0000-0000C90E0000}"/>
    <cellStyle name="Cálculo 2 2 7 2 3 2" xfId="22218" xr:uid="{00000000-0005-0000-0000-0000CA0E0000}"/>
    <cellStyle name="Cálculo 2 2 7 2 4" xfId="21650" xr:uid="{00000000-0005-0000-0000-0000CB0E0000}"/>
    <cellStyle name="Cálculo 2 2 7 3" xfId="10287" xr:uid="{00000000-0005-0000-0000-0000CC0E0000}"/>
    <cellStyle name="Cálculo 2 2 7 3 2" xfId="25395" xr:uid="{00000000-0005-0000-0000-0000CD0E0000}"/>
    <cellStyle name="Cálculo 2 2 7 4" xfId="7414" xr:uid="{00000000-0005-0000-0000-0000CE0E0000}"/>
    <cellStyle name="Cálculo 2 2 7 4 2" xfId="22522" xr:uid="{00000000-0005-0000-0000-0000CF0E0000}"/>
    <cellStyle name="Cálculo 2 2 7 5" xfId="19013" xr:uid="{00000000-0005-0000-0000-0000D00E0000}"/>
    <cellStyle name="Cálculo 2 2 8" xfId="4269" xr:uid="{00000000-0005-0000-0000-0000D10E0000}"/>
    <cellStyle name="Cálculo 2 2 8 2" xfId="6906" xr:uid="{00000000-0005-0000-0000-0000D20E0000}"/>
    <cellStyle name="Cálculo 2 2 8 2 2" xfId="13217" xr:uid="{00000000-0005-0000-0000-0000D30E0000}"/>
    <cellStyle name="Cálculo 2 2 8 2 2 2" xfId="28325" xr:uid="{00000000-0005-0000-0000-0000D40E0000}"/>
    <cellStyle name="Cálculo 2 2 8 2 3" xfId="16881" xr:uid="{00000000-0005-0000-0000-0000D50E0000}"/>
    <cellStyle name="Cálculo 2 2 8 2 3 2" xfId="31989" xr:uid="{00000000-0005-0000-0000-0000D60E0000}"/>
    <cellStyle name="Cálculo 2 2 8 2 4" xfId="22014" xr:uid="{00000000-0005-0000-0000-0000D70E0000}"/>
    <cellStyle name="Cálculo 2 2 8 3" xfId="10651" xr:uid="{00000000-0005-0000-0000-0000D80E0000}"/>
    <cellStyle name="Cálculo 2 2 8 3 2" xfId="25759" xr:uid="{00000000-0005-0000-0000-0000D90E0000}"/>
    <cellStyle name="Cálculo 2 2 8 4" xfId="16119" xr:uid="{00000000-0005-0000-0000-0000DA0E0000}"/>
    <cellStyle name="Cálculo 2 2 8 4 2" xfId="31227" xr:uid="{00000000-0005-0000-0000-0000DB0E0000}"/>
    <cellStyle name="Cálculo 2 2 8 5" xfId="19377" xr:uid="{00000000-0005-0000-0000-0000DC0E0000}"/>
    <cellStyle name="Cálculo 2 2 9" xfId="4470" xr:uid="{00000000-0005-0000-0000-0000DD0E0000}"/>
    <cellStyle name="Cálculo 2 2 9 2" xfId="10852" xr:uid="{00000000-0005-0000-0000-0000DE0E0000}"/>
    <cellStyle name="Cálculo 2 2 9 2 2" xfId="25960" xr:uid="{00000000-0005-0000-0000-0000DF0E0000}"/>
    <cellStyle name="Cálculo 2 2 9 3" xfId="7559" xr:uid="{00000000-0005-0000-0000-0000E00E0000}"/>
    <cellStyle name="Cálculo 2 2 9 3 2" xfId="22667" xr:uid="{00000000-0005-0000-0000-0000E10E0000}"/>
    <cellStyle name="Cálculo 2 2 9 4" xfId="19578" xr:uid="{00000000-0005-0000-0000-0000E20E0000}"/>
    <cellStyle name="Cálculo 2 3" xfId="1816" xr:uid="{00000000-0005-0000-0000-0000E30E0000}"/>
    <cellStyle name="Cálculo 2 3 10" xfId="7408" xr:uid="{00000000-0005-0000-0000-0000E40E0000}"/>
    <cellStyle name="Cálculo 2 3 10 2" xfId="22516" xr:uid="{00000000-0005-0000-0000-0000E50E0000}"/>
    <cellStyle name="Cálculo 2 3 11" xfId="13535" xr:uid="{00000000-0005-0000-0000-0000E60E0000}"/>
    <cellStyle name="Cálculo 2 3 11 2" xfId="28643" xr:uid="{00000000-0005-0000-0000-0000E70E0000}"/>
    <cellStyle name="Cálculo 2 3 12" xfId="17041" xr:uid="{00000000-0005-0000-0000-0000E80E0000}"/>
    <cellStyle name="Cálculo 2 3 2" xfId="2376" xr:uid="{00000000-0005-0000-0000-0000E90E0000}"/>
    <cellStyle name="Cálculo 2 3 2 2" xfId="5013" xr:uid="{00000000-0005-0000-0000-0000EA0E0000}"/>
    <cellStyle name="Cálculo 2 3 2 2 2" xfId="11377" xr:uid="{00000000-0005-0000-0000-0000EB0E0000}"/>
    <cellStyle name="Cálculo 2 3 2 2 2 2" xfId="26485" xr:uid="{00000000-0005-0000-0000-0000EC0E0000}"/>
    <cellStyle name="Cálculo 2 3 2 2 3" xfId="7206" xr:uid="{00000000-0005-0000-0000-0000ED0E0000}"/>
    <cellStyle name="Cálculo 2 3 2 2 3 2" xfId="22314" xr:uid="{00000000-0005-0000-0000-0000EE0E0000}"/>
    <cellStyle name="Cálculo 2 3 2 2 4" xfId="20121" xr:uid="{00000000-0005-0000-0000-0000EF0E0000}"/>
    <cellStyle name="Cálculo 2 3 2 3" xfId="8843" xr:uid="{00000000-0005-0000-0000-0000F00E0000}"/>
    <cellStyle name="Cálculo 2 3 2 3 2" xfId="23951" xr:uid="{00000000-0005-0000-0000-0000F10E0000}"/>
    <cellStyle name="Cálculo 2 3 2 4" xfId="7054" xr:uid="{00000000-0005-0000-0000-0000F20E0000}"/>
    <cellStyle name="Cálculo 2 3 2 4 2" xfId="22162" xr:uid="{00000000-0005-0000-0000-0000F30E0000}"/>
    <cellStyle name="Cálculo 2 3 2 5" xfId="7789" xr:uid="{00000000-0005-0000-0000-0000F40E0000}"/>
    <cellStyle name="Cálculo 2 3 2 5 2" xfId="22897" xr:uid="{00000000-0005-0000-0000-0000F50E0000}"/>
    <cellStyle name="Cálculo 2 3 2 6" xfId="17584" xr:uid="{00000000-0005-0000-0000-0000F60E0000}"/>
    <cellStyle name="Cálculo 2 3 3" xfId="2244" xr:uid="{00000000-0005-0000-0000-0000F70E0000}"/>
    <cellStyle name="Cálculo 2 3 3 2" xfId="4881" xr:uid="{00000000-0005-0000-0000-0000F80E0000}"/>
    <cellStyle name="Cálculo 2 3 3 2 2" xfId="14782" xr:uid="{00000000-0005-0000-0000-0000F90E0000}"/>
    <cellStyle name="Cálculo 2 3 3 2 2 2" xfId="29890" xr:uid="{00000000-0005-0000-0000-0000FA0E0000}"/>
    <cellStyle name="Cálculo 2 3 3 2 3" xfId="19989" xr:uid="{00000000-0005-0000-0000-0000FB0E0000}"/>
    <cellStyle name="Cálculo 2 3 3 3" xfId="16104" xr:uid="{00000000-0005-0000-0000-0000FC0E0000}"/>
    <cellStyle name="Cálculo 2 3 3 3 2" xfId="31212" xr:uid="{00000000-0005-0000-0000-0000FD0E0000}"/>
    <cellStyle name="Cálculo 2 3 3 4" xfId="17469" xr:uid="{00000000-0005-0000-0000-0000FE0E0000}"/>
    <cellStyle name="Cálculo 2 3 4" xfId="2343" xr:uid="{00000000-0005-0000-0000-0000FF0E0000}"/>
    <cellStyle name="Cálculo 2 3 4 2" xfId="4980" xr:uid="{00000000-0005-0000-0000-0000000F0000}"/>
    <cellStyle name="Cálculo 2 3 4 2 2" xfId="11344" xr:uid="{00000000-0005-0000-0000-0000010F0000}"/>
    <cellStyle name="Cálculo 2 3 4 2 2 2" xfId="26452" xr:uid="{00000000-0005-0000-0000-0000020F0000}"/>
    <cellStyle name="Cálculo 2 3 4 2 3" xfId="8051" xr:uid="{00000000-0005-0000-0000-0000030F0000}"/>
    <cellStyle name="Cálculo 2 3 4 2 3 2" xfId="23159" xr:uid="{00000000-0005-0000-0000-0000040F0000}"/>
    <cellStyle name="Cálculo 2 3 4 2 4" xfId="20088" xr:uid="{00000000-0005-0000-0000-0000050F0000}"/>
    <cellStyle name="Cálculo 2 3 4 3" xfId="8810" xr:uid="{00000000-0005-0000-0000-0000060F0000}"/>
    <cellStyle name="Cálculo 2 3 4 3 2" xfId="23918" xr:uid="{00000000-0005-0000-0000-0000070F0000}"/>
    <cellStyle name="Cálculo 2 3 4 4" xfId="13496" xr:uid="{00000000-0005-0000-0000-0000080F0000}"/>
    <cellStyle name="Cálculo 2 3 4 4 2" xfId="28604" xr:uid="{00000000-0005-0000-0000-0000090F0000}"/>
    <cellStyle name="Cálculo 2 3 4 5" xfId="17568" xr:uid="{00000000-0005-0000-0000-00000A0F0000}"/>
    <cellStyle name="Cálculo 2 3 5" xfId="3236" xr:uid="{00000000-0005-0000-0000-00000B0F0000}"/>
    <cellStyle name="Cálculo 2 3 5 2" xfId="5873" xr:uid="{00000000-0005-0000-0000-00000C0F0000}"/>
    <cellStyle name="Cálculo 2 3 5 2 2" xfId="12184" xr:uid="{00000000-0005-0000-0000-00000D0F0000}"/>
    <cellStyle name="Cálculo 2 3 5 2 2 2" xfId="27292" xr:uid="{00000000-0005-0000-0000-00000E0F0000}"/>
    <cellStyle name="Cálculo 2 3 5 2 3" xfId="11814" xr:uid="{00000000-0005-0000-0000-00000F0F0000}"/>
    <cellStyle name="Cálculo 2 3 5 2 3 2" xfId="26922" xr:uid="{00000000-0005-0000-0000-0000100F0000}"/>
    <cellStyle name="Cálculo 2 3 5 2 4" xfId="20981" xr:uid="{00000000-0005-0000-0000-0000110F0000}"/>
    <cellStyle name="Cálculo 2 3 5 3" xfId="9618" xr:uid="{00000000-0005-0000-0000-0000120F0000}"/>
    <cellStyle name="Cálculo 2 3 5 3 2" xfId="24726" xr:uid="{00000000-0005-0000-0000-0000130F0000}"/>
    <cellStyle name="Cálculo 2 3 5 4" xfId="16539" xr:uid="{00000000-0005-0000-0000-0000140F0000}"/>
    <cellStyle name="Cálculo 2 3 5 4 2" xfId="31647" xr:uid="{00000000-0005-0000-0000-0000150F0000}"/>
    <cellStyle name="Cálculo 2 3 5 5" xfId="18344" xr:uid="{00000000-0005-0000-0000-0000160F0000}"/>
    <cellStyle name="Cálculo 2 3 6" xfId="2318" xr:uid="{00000000-0005-0000-0000-0000170F0000}"/>
    <cellStyle name="Cálculo 2 3 6 2" xfId="4955" xr:uid="{00000000-0005-0000-0000-0000180F0000}"/>
    <cellStyle name="Cálculo 2 3 6 2 2" xfId="11319" xr:uid="{00000000-0005-0000-0000-0000190F0000}"/>
    <cellStyle name="Cálculo 2 3 6 2 2 2" xfId="26427" xr:uid="{00000000-0005-0000-0000-00001A0F0000}"/>
    <cellStyle name="Cálculo 2 3 6 2 3" xfId="8209" xr:uid="{00000000-0005-0000-0000-00001B0F0000}"/>
    <cellStyle name="Cálculo 2 3 6 2 3 2" xfId="23317" xr:uid="{00000000-0005-0000-0000-00001C0F0000}"/>
    <cellStyle name="Cálculo 2 3 6 2 4" xfId="20063" xr:uid="{00000000-0005-0000-0000-00001D0F0000}"/>
    <cellStyle name="Cálculo 2 3 6 3" xfId="8785" xr:uid="{00000000-0005-0000-0000-00001E0F0000}"/>
    <cellStyle name="Cálculo 2 3 6 3 2" xfId="23893" xr:uid="{00000000-0005-0000-0000-00001F0F0000}"/>
    <cellStyle name="Cálculo 2 3 6 4" xfId="8693" xr:uid="{00000000-0005-0000-0000-0000200F0000}"/>
    <cellStyle name="Cálculo 2 3 6 4 2" xfId="23801" xr:uid="{00000000-0005-0000-0000-0000210F0000}"/>
    <cellStyle name="Cálculo 2 3 6 5" xfId="17543" xr:uid="{00000000-0005-0000-0000-0000220F0000}"/>
    <cellStyle name="Cálculo 2 3 7" xfId="3888" xr:uid="{00000000-0005-0000-0000-0000230F0000}"/>
    <cellStyle name="Cálculo 2 3 7 2" xfId="6525" xr:uid="{00000000-0005-0000-0000-0000240F0000}"/>
    <cellStyle name="Cálculo 2 3 7 2 2" xfId="12836" xr:uid="{00000000-0005-0000-0000-0000250F0000}"/>
    <cellStyle name="Cálculo 2 3 7 2 2 2" xfId="27944" xr:uid="{00000000-0005-0000-0000-0000260F0000}"/>
    <cellStyle name="Cálculo 2 3 7 2 3" xfId="7836" xr:uid="{00000000-0005-0000-0000-0000270F0000}"/>
    <cellStyle name="Cálculo 2 3 7 2 3 2" xfId="22944" xr:uid="{00000000-0005-0000-0000-0000280F0000}"/>
    <cellStyle name="Cálculo 2 3 7 2 4" xfId="21633" xr:uid="{00000000-0005-0000-0000-0000290F0000}"/>
    <cellStyle name="Cálculo 2 3 7 3" xfId="10270" xr:uid="{00000000-0005-0000-0000-00002A0F0000}"/>
    <cellStyle name="Cálculo 2 3 7 3 2" xfId="25378" xr:uid="{00000000-0005-0000-0000-00002B0F0000}"/>
    <cellStyle name="Cálculo 2 3 7 4" xfId="9187" xr:uid="{00000000-0005-0000-0000-00002C0F0000}"/>
    <cellStyle name="Cálculo 2 3 7 4 2" xfId="24295" xr:uid="{00000000-0005-0000-0000-00002D0F0000}"/>
    <cellStyle name="Cálculo 2 3 7 5" xfId="18996" xr:uid="{00000000-0005-0000-0000-00002E0F0000}"/>
    <cellStyle name="Cálculo 2 3 8" xfId="4453" xr:uid="{00000000-0005-0000-0000-00002F0F0000}"/>
    <cellStyle name="Cálculo 2 3 8 2" xfId="10835" xr:uid="{00000000-0005-0000-0000-0000300F0000}"/>
    <cellStyle name="Cálculo 2 3 8 2 2" xfId="25943" xr:uid="{00000000-0005-0000-0000-0000310F0000}"/>
    <cellStyle name="Cálculo 2 3 8 3" xfId="7056" xr:uid="{00000000-0005-0000-0000-0000320F0000}"/>
    <cellStyle name="Cálculo 2 3 8 3 2" xfId="22164" xr:uid="{00000000-0005-0000-0000-0000330F0000}"/>
    <cellStyle name="Cálculo 2 3 8 4" xfId="19561" xr:uid="{00000000-0005-0000-0000-0000340F0000}"/>
    <cellStyle name="Cálculo 2 3 9" xfId="8317" xr:uid="{00000000-0005-0000-0000-0000350F0000}"/>
    <cellStyle name="Cálculo 2 3 9 2" xfId="23425" xr:uid="{00000000-0005-0000-0000-0000360F0000}"/>
    <cellStyle name="Cálculo 2 4" xfId="2053" xr:uid="{00000000-0005-0000-0000-0000370F0000}"/>
    <cellStyle name="Cálculo 2 4 10" xfId="15033" xr:uid="{00000000-0005-0000-0000-0000380F0000}"/>
    <cellStyle name="Cálculo 2 4 10 2" xfId="30141" xr:uid="{00000000-0005-0000-0000-0000390F0000}"/>
    <cellStyle name="Cálculo 2 4 11" xfId="14518" xr:uid="{00000000-0005-0000-0000-00003A0F0000}"/>
    <cellStyle name="Cálculo 2 4 11 2" xfId="29626" xr:uid="{00000000-0005-0000-0000-00003B0F0000}"/>
    <cellStyle name="Cálculo 2 4 12" xfId="17278" xr:uid="{00000000-0005-0000-0000-00003C0F0000}"/>
    <cellStyle name="Cálculo 2 4 2" xfId="2560" xr:uid="{00000000-0005-0000-0000-00003D0F0000}"/>
    <cellStyle name="Cálculo 2 4 2 2" xfId="5197" xr:uid="{00000000-0005-0000-0000-00003E0F0000}"/>
    <cellStyle name="Cálculo 2 4 2 2 2" xfId="11561" xr:uid="{00000000-0005-0000-0000-00003F0F0000}"/>
    <cellStyle name="Cálculo 2 4 2 2 2 2" xfId="26669" xr:uid="{00000000-0005-0000-0000-0000400F0000}"/>
    <cellStyle name="Cálculo 2 4 2 2 3" xfId="16219" xr:uid="{00000000-0005-0000-0000-0000410F0000}"/>
    <cellStyle name="Cálculo 2 4 2 2 3 2" xfId="31327" xr:uid="{00000000-0005-0000-0000-0000420F0000}"/>
    <cellStyle name="Cálculo 2 4 2 2 4" xfId="20305" xr:uid="{00000000-0005-0000-0000-0000430F0000}"/>
    <cellStyle name="Cálculo 2 4 2 3" xfId="9027" xr:uid="{00000000-0005-0000-0000-0000440F0000}"/>
    <cellStyle name="Cálculo 2 4 2 3 2" xfId="24135" xr:uid="{00000000-0005-0000-0000-0000450F0000}"/>
    <cellStyle name="Cálculo 2 4 2 4" xfId="13655" xr:uid="{00000000-0005-0000-0000-0000460F0000}"/>
    <cellStyle name="Cálculo 2 4 2 4 2" xfId="28763" xr:uid="{00000000-0005-0000-0000-0000470F0000}"/>
    <cellStyle name="Cálculo 2 4 2 5" xfId="7202" xr:uid="{00000000-0005-0000-0000-0000480F0000}"/>
    <cellStyle name="Cálculo 2 4 2 5 2" xfId="22310" xr:uid="{00000000-0005-0000-0000-0000490F0000}"/>
    <cellStyle name="Cálculo 2 4 2 6" xfId="17668" xr:uid="{00000000-0005-0000-0000-00004A0F0000}"/>
    <cellStyle name="Cálculo 2 4 3" xfId="2813" xr:uid="{00000000-0005-0000-0000-00004B0F0000}"/>
    <cellStyle name="Cálculo 2 4 3 2" xfId="5450" xr:uid="{00000000-0005-0000-0000-00004C0F0000}"/>
    <cellStyle name="Cálculo 2 4 3 2 2" xfId="7565" xr:uid="{00000000-0005-0000-0000-00004D0F0000}"/>
    <cellStyle name="Cálculo 2 4 3 2 2 2" xfId="22673" xr:uid="{00000000-0005-0000-0000-00004E0F0000}"/>
    <cellStyle name="Cálculo 2 4 3 2 3" xfId="20558" xr:uid="{00000000-0005-0000-0000-00004F0F0000}"/>
    <cellStyle name="Cálculo 2 4 3 3" xfId="15923" xr:uid="{00000000-0005-0000-0000-0000500F0000}"/>
    <cellStyle name="Cálculo 2 4 3 3 2" xfId="31031" xr:uid="{00000000-0005-0000-0000-0000510F0000}"/>
    <cellStyle name="Cálculo 2 4 3 4" xfId="17921" xr:uid="{00000000-0005-0000-0000-0000520F0000}"/>
    <cellStyle name="Cálculo 2 4 4" xfId="3116" xr:uid="{00000000-0005-0000-0000-0000530F0000}"/>
    <cellStyle name="Cálculo 2 4 4 2" xfId="5753" xr:uid="{00000000-0005-0000-0000-0000540F0000}"/>
    <cellStyle name="Cálculo 2 4 4 2 2" xfId="12064" xr:uid="{00000000-0005-0000-0000-0000550F0000}"/>
    <cellStyle name="Cálculo 2 4 4 2 2 2" xfId="27172" xr:uid="{00000000-0005-0000-0000-0000560F0000}"/>
    <cellStyle name="Cálculo 2 4 4 2 3" xfId="14605" xr:uid="{00000000-0005-0000-0000-0000570F0000}"/>
    <cellStyle name="Cálculo 2 4 4 2 3 2" xfId="29713" xr:uid="{00000000-0005-0000-0000-0000580F0000}"/>
    <cellStyle name="Cálculo 2 4 4 2 4" xfId="20861" xr:uid="{00000000-0005-0000-0000-0000590F0000}"/>
    <cellStyle name="Cálculo 2 4 4 3" xfId="9498" xr:uid="{00000000-0005-0000-0000-00005A0F0000}"/>
    <cellStyle name="Cálculo 2 4 4 3 2" xfId="24606" xr:uid="{00000000-0005-0000-0000-00005B0F0000}"/>
    <cellStyle name="Cálculo 2 4 4 4" xfId="15061" xr:uid="{00000000-0005-0000-0000-00005C0F0000}"/>
    <cellStyle name="Cálculo 2 4 4 4 2" xfId="30169" xr:uid="{00000000-0005-0000-0000-00005D0F0000}"/>
    <cellStyle name="Cálculo 2 4 4 5" xfId="18224" xr:uid="{00000000-0005-0000-0000-00005E0F0000}"/>
    <cellStyle name="Cálculo 2 4 5" xfId="3442" xr:uid="{00000000-0005-0000-0000-00005F0F0000}"/>
    <cellStyle name="Cálculo 2 4 5 2" xfId="6079" xr:uid="{00000000-0005-0000-0000-0000600F0000}"/>
    <cellStyle name="Cálculo 2 4 5 2 2" xfId="12390" xr:uid="{00000000-0005-0000-0000-0000610F0000}"/>
    <cellStyle name="Cálculo 2 4 5 2 2 2" xfId="27498" xr:uid="{00000000-0005-0000-0000-0000620F0000}"/>
    <cellStyle name="Cálculo 2 4 5 2 3" xfId="16375" xr:uid="{00000000-0005-0000-0000-0000630F0000}"/>
    <cellStyle name="Cálculo 2 4 5 2 3 2" xfId="31483" xr:uid="{00000000-0005-0000-0000-0000640F0000}"/>
    <cellStyle name="Cálculo 2 4 5 2 4" xfId="21187" xr:uid="{00000000-0005-0000-0000-0000650F0000}"/>
    <cellStyle name="Cálculo 2 4 5 3" xfId="9824" xr:uid="{00000000-0005-0000-0000-0000660F0000}"/>
    <cellStyle name="Cálculo 2 4 5 3 2" xfId="24932" xr:uid="{00000000-0005-0000-0000-0000670F0000}"/>
    <cellStyle name="Cálculo 2 4 5 4" xfId="16030" xr:uid="{00000000-0005-0000-0000-0000680F0000}"/>
    <cellStyle name="Cálculo 2 4 5 4 2" xfId="31138" xr:uid="{00000000-0005-0000-0000-0000690F0000}"/>
    <cellStyle name="Cálculo 2 4 5 5" xfId="18550" xr:uid="{00000000-0005-0000-0000-00006A0F0000}"/>
    <cellStyle name="Cálculo 2 4 6" xfId="3748" xr:uid="{00000000-0005-0000-0000-00006B0F0000}"/>
    <cellStyle name="Cálculo 2 4 6 2" xfId="6385" xr:uid="{00000000-0005-0000-0000-00006C0F0000}"/>
    <cellStyle name="Cálculo 2 4 6 2 2" xfId="12696" xr:uid="{00000000-0005-0000-0000-00006D0F0000}"/>
    <cellStyle name="Cálculo 2 4 6 2 2 2" xfId="27804" xr:uid="{00000000-0005-0000-0000-00006E0F0000}"/>
    <cellStyle name="Cálculo 2 4 6 2 3" xfId="15267" xr:uid="{00000000-0005-0000-0000-00006F0F0000}"/>
    <cellStyle name="Cálculo 2 4 6 2 3 2" xfId="30375" xr:uid="{00000000-0005-0000-0000-0000700F0000}"/>
    <cellStyle name="Cálculo 2 4 6 2 4" xfId="21493" xr:uid="{00000000-0005-0000-0000-0000710F0000}"/>
    <cellStyle name="Cálculo 2 4 6 3" xfId="10130" xr:uid="{00000000-0005-0000-0000-0000720F0000}"/>
    <cellStyle name="Cálculo 2 4 6 3 2" xfId="25238" xr:uid="{00000000-0005-0000-0000-0000730F0000}"/>
    <cellStyle name="Cálculo 2 4 6 4" xfId="11669" xr:uid="{00000000-0005-0000-0000-0000740F0000}"/>
    <cellStyle name="Cálculo 2 4 6 4 2" xfId="26777" xr:uid="{00000000-0005-0000-0000-0000750F0000}"/>
    <cellStyle name="Cálculo 2 4 6 5" xfId="18856" xr:uid="{00000000-0005-0000-0000-0000760F0000}"/>
    <cellStyle name="Cálculo 2 4 7" xfId="4125" xr:uid="{00000000-0005-0000-0000-0000770F0000}"/>
    <cellStyle name="Cálculo 2 4 7 2" xfId="6762" xr:uid="{00000000-0005-0000-0000-0000780F0000}"/>
    <cellStyle name="Cálculo 2 4 7 2 2" xfId="13073" xr:uid="{00000000-0005-0000-0000-0000790F0000}"/>
    <cellStyle name="Cálculo 2 4 7 2 2 2" xfId="28181" xr:uid="{00000000-0005-0000-0000-00007A0F0000}"/>
    <cellStyle name="Cálculo 2 4 7 2 3" xfId="16747" xr:uid="{00000000-0005-0000-0000-00007B0F0000}"/>
    <cellStyle name="Cálculo 2 4 7 2 3 2" xfId="31855" xr:uid="{00000000-0005-0000-0000-00007C0F0000}"/>
    <cellStyle name="Cálculo 2 4 7 2 4" xfId="21870" xr:uid="{00000000-0005-0000-0000-00007D0F0000}"/>
    <cellStyle name="Cálculo 2 4 7 3" xfId="10507" xr:uid="{00000000-0005-0000-0000-00007E0F0000}"/>
    <cellStyle name="Cálculo 2 4 7 3 2" xfId="25615" xr:uid="{00000000-0005-0000-0000-00007F0F0000}"/>
    <cellStyle name="Cálculo 2 4 7 4" xfId="14998" xr:uid="{00000000-0005-0000-0000-0000800F0000}"/>
    <cellStyle name="Cálculo 2 4 7 4 2" xfId="30106" xr:uid="{00000000-0005-0000-0000-0000810F0000}"/>
    <cellStyle name="Cálculo 2 4 7 5" xfId="19233" xr:uid="{00000000-0005-0000-0000-0000820F0000}"/>
    <cellStyle name="Cálculo 2 4 8" xfId="4690" xr:uid="{00000000-0005-0000-0000-0000830F0000}"/>
    <cellStyle name="Cálculo 2 4 8 2" xfId="11072" xr:uid="{00000000-0005-0000-0000-0000840F0000}"/>
    <cellStyle name="Cálculo 2 4 8 2 2" xfId="26180" xr:uid="{00000000-0005-0000-0000-0000850F0000}"/>
    <cellStyle name="Cálculo 2 4 8 3" xfId="7907" xr:uid="{00000000-0005-0000-0000-0000860F0000}"/>
    <cellStyle name="Cálculo 2 4 8 3 2" xfId="23015" xr:uid="{00000000-0005-0000-0000-0000870F0000}"/>
    <cellStyle name="Cálculo 2 4 8 4" xfId="19798" xr:uid="{00000000-0005-0000-0000-0000880F0000}"/>
    <cellStyle name="Cálculo 2 4 9" xfId="8551" xr:uid="{00000000-0005-0000-0000-0000890F0000}"/>
    <cellStyle name="Cálculo 2 4 9 2" xfId="23659" xr:uid="{00000000-0005-0000-0000-00008A0F0000}"/>
    <cellStyle name="Cálculo 2 5" xfId="2068" xr:uid="{00000000-0005-0000-0000-00008B0F0000}"/>
    <cellStyle name="Cálculo 2 5 10" xfId="8148" xr:uid="{00000000-0005-0000-0000-00008C0F0000}"/>
    <cellStyle name="Cálculo 2 5 10 2" xfId="23256" xr:uid="{00000000-0005-0000-0000-00008D0F0000}"/>
    <cellStyle name="Cálculo 2 5 11" xfId="17293" xr:uid="{00000000-0005-0000-0000-00008E0F0000}"/>
    <cellStyle name="Cálculo 2 5 2" xfId="2828" xr:uid="{00000000-0005-0000-0000-00008F0F0000}"/>
    <cellStyle name="Cálculo 2 5 2 2" xfId="5465" xr:uid="{00000000-0005-0000-0000-0000900F0000}"/>
    <cellStyle name="Cálculo 2 5 2 2 2" xfId="16391" xr:uid="{00000000-0005-0000-0000-0000910F0000}"/>
    <cellStyle name="Cálculo 2 5 2 2 2 2" xfId="31499" xr:uid="{00000000-0005-0000-0000-0000920F0000}"/>
    <cellStyle name="Cálculo 2 5 2 2 3" xfId="20573" xr:uid="{00000000-0005-0000-0000-0000930F0000}"/>
    <cellStyle name="Cálculo 2 5 2 3" xfId="14217" xr:uid="{00000000-0005-0000-0000-0000940F0000}"/>
    <cellStyle name="Cálculo 2 5 2 3 2" xfId="29325" xr:uid="{00000000-0005-0000-0000-0000950F0000}"/>
    <cellStyle name="Cálculo 2 5 2 4" xfId="17936" xr:uid="{00000000-0005-0000-0000-0000960F0000}"/>
    <cellStyle name="Cálculo 2 5 3" xfId="3131" xr:uid="{00000000-0005-0000-0000-0000970F0000}"/>
    <cellStyle name="Cálculo 2 5 3 2" xfId="5768" xr:uid="{00000000-0005-0000-0000-0000980F0000}"/>
    <cellStyle name="Cálculo 2 5 3 2 2" xfId="12079" xr:uid="{00000000-0005-0000-0000-0000990F0000}"/>
    <cellStyle name="Cálculo 2 5 3 2 2 2" xfId="27187" xr:uid="{00000000-0005-0000-0000-00009A0F0000}"/>
    <cellStyle name="Cálculo 2 5 3 2 3" xfId="14090" xr:uid="{00000000-0005-0000-0000-00009B0F0000}"/>
    <cellStyle name="Cálculo 2 5 3 2 3 2" xfId="29198" xr:uid="{00000000-0005-0000-0000-00009C0F0000}"/>
    <cellStyle name="Cálculo 2 5 3 2 4" xfId="20876" xr:uid="{00000000-0005-0000-0000-00009D0F0000}"/>
    <cellStyle name="Cálculo 2 5 3 3" xfId="9513" xr:uid="{00000000-0005-0000-0000-00009E0F0000}"/>
    <cellStyle name="Cálculo 2 5 3 3 2" xfId="24621" xr:uid="{00000000-0005-0000-0000-00009F0F0000}"/>
    <cellStyle name="Cálculo 2 5 3 4" xfId="15002" xr:uid="{00000000-0005-0000-0000-0000A00F0000}"/>
    <cellStyle name="Cálculo 2 5 3 4 2" xfId="30110" xr:uid="{00000000-0005-0000-0000-0000A10F0000}"/>
    <cellStyle name="Cálculo 2 5 3 5" xfId="18239" xr:uid="{00000000-0005-0000-0000-0000A20F0000}"/>
    <cellStyle name="Cálculo 2 5 4" xfId="3457" xr:uid="{00000000-0005-0000-0000-0000A30F0000}"/>
    <cellStyle name="Cálculo 2 5 4 2" xfId="6094" xr:uid="{00000000-0005-0000-0000-0000A40F0000}"/>
    <cellStyle name="Cálculo 2 5 4 2 2" xfId="12405" xr:uid="{00000000-0005-0000-0000-0000A50F0000}"/>
    <cellStyle name="Cálculo 2 5 4 2 2 2" xfId="27513" xr:uid="{00000000-0005-0000-0000-0000A60F0000}"/>
    <cellStyle name="Cálculo 2 5 4 2 3" xfId="7575" xr:uid="{00000000-0005-0000-0000-0000A70F0000}"/>
    <cellStyle name="Cálculo 2 5 4 2 3 2" xfId="22683" xr:uid="{00000000-0005-0000-0000-0000A80F0000}"/>
    <cellStyle name="Cálculo 2 5 4 2 4" xfId="21202" xr:uid="{00000000-0005-0000-0000-0000A90F0000}"/>
    <cellStyle name="Cálculo 2 5 4 3" xfId="9839" xr:uid="{00000000-0005-0000-0000-0000AA0F0000}"/>
    <cellStyle name="Cálculo 2 5 4 3 2" xfId="24947" xr:uid="{00000000-0005-0000-0000-0000AB0F0000}"/>
    <cellStyle name="Cálculo 2 5 4 4" xfId="7413" xr:uid="{00000000-0005-0000-0000-0000AC0F0000}"/>
    <cellStyle name="Cálculo 2 5 4 4 2" xfId="22521" xr:uid="{00000000-0005-0000-0000-0000AD0F0000}"/>
    <cellStyle name="Cálculo 2 5 4 5" xfId="18565" xr:uid="{00000000-0005-0000-0000-0000AE0F0000}"/>
    <cellStyle name="Cálculo 2 5 5" xfId="3763" xr:uid="{00000000-0005-0000-0000-0000AF0F0000}"/>
    <cellStyle name="Cálculo 2 5 5 2" xfId="6400" xr:uid="{00000000-0005-0000-0000-0000B00F0000}"/>
    <cellStyle name="Cálculo 2 5 5 2 2" xfId="12711" xr:uid="{00000000-0005-0000-0000-0000B10F0000}"/>
    <cellStyle name="Cálculo 2 5 5 2 2 2" xfId="27819" xr:uid="{00000000-0005-0000-0000-0000B20F0000}"/>
    <cellStyle name="Cálculo 2 5 5 2 3" xfId="13555" xr:uid="{00000000-0005-0000-0000-0000B30F0000}"/>
    <cellStyle name="Cálculo 2 5 5 2 3 2" xfId="28663" xr:uid="{00000000-0005-0000-0000-0000B40F0000}"/>
    <cellStyle name="Cálculo 2 5 5 2 4" xfId="21508" xr:uid="{00000000-0005-0000-0000-0000B50F0000}"/>
    <cellStyle name="Cálculo 2 5 5 3" xfId="10145" xr:uid="{00000000-0005-0000-0000-0000B60F0000}"/>
    <cellStyle name="Cálculo 2 5 5 3 2" xfId="25253" xr:uid="{00000000-0005-0000-0000-0000B70F0000}"/>
    <cellStyle name="Cálculo 2 5 5 4" xfId="14929" xr:uid="{00000000-0005-0000-0000-0000B80F0000}"/>
    <cellStyle name="Cálculo 2 5 5 4 2" xfId="30037" xr:uid="{00000000-0005-0000-0000-0000B90F0000}"/>
    <cellStyle name="Cálculo 2 5 5 5" xfId="18871" xr:uid="{00000000-0005-0000-0000-0000BA0F0000}"/>
    <cellStyle name="Cálculo 2 5 6" xfId="4140" xr:uid="{00000000-0005-0000-0000-0000BB0F0000}"/>
    <cellStyle name="Cálculo 2 5 6 2" xfId="6777" xr:uid="{00000000-0005-0000-0000-0000BC0F0000}"/>
    <cellStyle name="Cálculo 2 5 6 2 2" xfId="13088" xr:uid="{00000000-0005-0000-0000-0000BD0F0000}"/>
    <cellStyle name="Cálculo 2 5 6 2 2 2" xfId="28196" xr:uid="{00000000-0005-0000-0000-0000BE0F0000}"/>
    <cellStyle name="Cálculo 2 5 6 2 3" xfId="16762" xr:uid="{00000000-0005-0000-0000-0000BF0F0000}"/>
    <cellStyle name="Cálculo 2 5 6 2 3 2" xfId="31870" xr:uid="{00000000-0005-0000-0000-0000C00F0000}"/>
    <cellStyle name="Cálculo 2 5 6 2 4" xfId="21885" xr:uid="{00000000-0005-0000-0000-0000C10F0000}"/>
    <cellStyle name="Cálculo 2 5 6 3" xfId="10522" xr:uid="{00000000-0005-0000-0000-0000C20F0000}"/>
    <cellStyle name="Cálculo 2 5 6 3 2" xfId="25630" xr:uid="{00000000-0005-0000-0000-0000C30F0000}"/>
    <cellStyle name="Cálculo 2 5 6 4" xfId="13970" xr:uid="{00000000-0005-0000-0000-0000C40F0000}"/>
    <cellStyle name="Cálculo 2 5 6 4 2" xfId="29078" xr:uid="{00000000-0005-0000-0000-0000C50F0000}"/>
    <cellStyle name="Cálculo 2 5 6 5" xfId="19248" xr:uid="{00000000-0005-0000-0000-0000C60F0000}"/>
    <cellStyle name="Cálculo 2 5 7" xfId="4705" xr:uid="{00000000-0005-0000-0000-0000C70F0000}"/>
    <cellStyle name="Cálculo 2 5 7 2" xfId="11087" xr:uid="{00000000-0005-0000-0000-0000C80F0000}"/>
    <cellStyle name="Cálculo 2 5 7 2 2" xfId="26195" xr:uid="{00000000-0005-0000-0000-0000C90F0000}"/>
    <cellStyle name="Cálculo 2 5 7 3" xfId="14027" xr:uid="{00000000-0005-0000-0000-0000CA0F0000}"/>
    <cellStyle name="Cálculo 2 5 7 3 2" xfId="29135" xr:uid="{00000000-0005-0000-0000-0000CB0F0000}"/>
    <cellStyle name="Cálculo 2 5 7 4" xfId="19813" xr:uid="{00000000-0005-0000-0000-0000CC0F0000}"/>
    <cellStyle name="Cálculo 2 5 8" xfId="8566" xr:uid="{00000000-0005-0000-0000-0000CD0F0000}"/>
    <cellStyle name="Cálculo 2 5 8 2" xfId="23674" xr:uid="{00000000-0005-0000-0000-0000CE0F0000}"/>
    <cellStyle name="Cálculo 2 5 9" xfId="13682" xr:uid="{00000000-0005-0000-0000-0000CF0F0000}"/>
    <cellStyle name="Cálculo 2 5 9 2" xfId="28790" xr:uid="{00000000-0005-0000-0000-0000D00F0000}"/>
    <cellStyle name="Cálculo 3" xfId="760" xr:uid="{00000000-0005-0000-0000-0000D10F0000}"/>
    <cellStyle name="Cálculo 3 2" xfId="1834" xr:uid="{00000000-0005-0000-0000-0000D20F0000}"/>
    <cellStyle name="Cálculo 3 2 10" xfId="8335" xr:uid="{00000000-0005-0000-0000-0000D30F0000}"/>
    <cellStyle name="Cálculo 3 2 10 2" xfId="23443" xr:uid="{00000000-0005-0000-0000-0000D40F0000}"/>
    <cellStyle name="Cálculo 3 2 11" xfId="16364" xr:uid="{00000000-0005-0000-0000-0000D50F0000}"/>
    <cellStyle name="Cálculo 3 2 11 2" xfId="31472" xr:uid="{00000000-0005-0000-0000-0000D60F0000}"/>
    <cellStyle name="Cálculo 3 2 12" xfId="14341" xr:uid="{00000000-0005-0000-0000-0000D70F0000}"/>
    <cellStyle name="Cálculo 3 2 12 2" xfId="29449" xr:uid="{00000000-0005-0000-0000-0000D80F0000}"/>
    <cellStyle name="Cálculo 3 2 13" xfId="17059" xr:uid="{00000000-0005-0000-0000-0000D90F0000}"/>
    <cellStyle name="Cálculo 3 2 2" xfId="2394" xr:uid="{00000000-0005-0000-0000-0000DA0F0000}"/>
    <cellStyle name="Cálculo 3 2 2 2" xfId="5031" xr:uid="{00000000-0005-0000-0000-0000DB0F0000}"/>
    <cellStyle name="Cálculo 3 2 2 2 2" xfId="11395" xr:uid="{00000000-0005-0000-0000-0000DC0F0000}"/>
    <cellStyle name="Cálculo 3 2 2 2 2 2" xfId="26503" xr:uid="{00000000-0005-0000-0000-0000DD0F0000}"/>
    <cellStyle name="Cálculo 3 2 2 2 3" xfId="16479" xr:uid="{00000000-0005-0000-0000-0000DE0F0000}"/>
    <cellStyle name="Cálculo 3 2 2 2 3 2" xfId="31587" xr:uid="{00000000-0005-0000-0000-0000DF0F0000}"/>
    <cellStyle name="Cálculo 3 2 2 2 4" xfId="20139" xr:uid="{00000000-0005-0000-0000-0000E00F0000}"/>
    <cellStyle name="Cálculo 3 2 2 3" xfId="8861" xr:uid="{00000000-0005-0000-0000-0000E10F0000}"/>
    <cellStyle name="Cálculo 3 2 2 3 2" xfId="23969" xr:uid="{00000000-0005-0000-0000-0000E20F0000}"/>
    <cellStyle name="Cálculo 3 2 3" xfId="2226" xr:uid="{00000000-0005-0000-0000-0000E30F0000}"/>
    <cellStyle name="Cálculo 3 2 3 2" xfId="4863" xr:uid="{00000000-0005-0000-0000-0000E40F0000}"/>
    <cellStyle name="Cálculo 3 2 3 2 2" xfId="16125" xr:uid="{00000000-0005-0000-0000-0000E50F0000}"/>
    <cellStyle name="Cálculo 3 2 3 2 2 2" xfId="31233" xr:uid="{00000000-0005-0000-0000-0000E60F0000}"/>
    <cellStyle name="Cálculo 3 2 3 2 3" xfId="19971" xr:uid="{00000000-0005-0000-0000-0000E70F0000}"/>
    <cellStyle name="Cálculo 3 2 3 3" xfId="16260" xr:uid="{00000000-0005-0000-0000-0000E80F0000}"/>
    <cellStyle name="Cálculo 3 2 3 3 2" xfId="31368" xr:uid="{00000000-0005-0000-0000-0000E90F0000}"/>
    <cellStyle name="Cálculo 3 2 3 4" xfId="17451" xr:uid="{00000000-0005-0000-0000-0000EA0F0000}"/>
    <cellStyle name="Cálculo 3 2 4" xfId="2928" xr:uid="{00000000-0005-0000-0000-0000EB0F0000}"/>
    <cellStyle name="Cálculo 3 2 4 2" xfId="5565" xr:uid="{00000000-0005-0000-0000-0000EC0F0000}"/>
    <cellStyle name="Cálculo 3 2 4 2 2" xfId="11876" xr:uid="{00000000-0005-0000-0000-0000ED0F0000}"/>
    <cellStyle name="Cálculo 3 2 4 2 2 2" xfId="26984" xr:uid="{00000000-0005-0000-0000-0000EE0F0000}"/>
    <cellStyle name="Cálculo 3 2 4 2 3" xfId="11235" xr:uid="{00000000-0005-0000-0000-0000EF0F0000}"/>
    <cellStyle name="Cálculo 3 2 4 2 3 2" xfId="26343" xr:uid="{00000000-0005-0000-0000-0000F00F0000}"/>
    <cellStyle name="Cálculo 3 2 4 2 4" xfId="20673" xr:uid="{00000000-0005-0000-0000-0000F10F0000}"/>
    <cellStyle name="Cálculo 3 2 4 3" xfId="9310" xr:uid="{00000000-0005-0000-0000-0000F20F0000}"/>
    <cellStyle name="Cálculo 3 2 4 3 2" xfId="24418" xr:uid="{00000000-0005-0000-0000-0000F30F0000}"/>
    <cellStyle name="Cálculo 3 2 4 4" xfId="13486" xr:uid="{00000000-0005-0000-0000-0000F40F0000}"/>
    <cellStyle name="Cálculo 3 2 4 4 2" xfId="28594" xr:uid="{00000000-0005-0000-0000-0000F50F0000}"/>
    <cellStyle name="Cálculo 3 2 4 5" xfId="18036" xr:uid="{00000000-0005-0000-0000-0000F60F0000}"/>
    <cellStyle name="Cálculo 3 2 5" xfId="3254" xr:uid="{00000000-0005-0000-0000-0000F70F0000}"/>
    <cellStyle name="Cálculo 3 2 5 2" xfId="5891" xr:uid="{00000000-0005-0000-0000-0000F80F0000}"/>
    <cellStyle name="Cálculo 3 2 5 2 2" xfId="12202" xr:uid="{00000000-0005-0000-0000-0000F90F0000}"/>
    <cellStyle name="Cálculo 3 2 5 2 2 2" xfId="27310" xr:uid="{00000000-0005-0000-0000-0000FA0F0000}"/>
    <cellStyle name="Cálculo 3 2 5 2 3" xfId="15015" xr:uid="{00000000-0005-0000-0000-0000FB0F0000}"/>
    <cellStyle name="Cálculo 3 2 5 2 3 2" xfId="30123" xr:uid="{00000000-0005-0000-0000-0000FC0F0000}"/>
    <cellStyle name="Cálculo 3 2 5 2 4" xfId="20999" xr:uid="{00000000-0005-0000-0000-0000FD0F0000}"/>
    <cellStyle name="Cálculo 3 2 5 3" xfId="9636" xr:uid="{00000000-0005-0000-0000-0000FE0F0000}"/>
    <cellStyle name="Cálculo 3 2 5 3 2" xfId="24744" xr:uid="{00000000-0005-0000-0000-0000FF0F0000}"/>
    <cellStyle name="Cálculo 3 2 5 4" xfId="7601" xr:uid="{00000000-0005-0000-0000-000000100000}"/>
    <cellStyle name="Cálculo 3 2 5 4 2" xfId="22709" xr:uid="{00000000-0005-0000-0000-000001100000}"/>
    <cellStyle name="Cálculo 3 2 5 5" xfId="18362" xr:uid="{00000000-0005-0000-0000-000002100000}"/>
    <cellStyle name="Cálculo 3 2 6" xfId="3560" xr:uid="{00000000-0005-0000-0000-000003100000}"/>
    <cellStyle name="Cálculo 3 2 6 2" xfId="6197" xr:uid="{00000000-0005-0000-0000-000004100000}"/>
    <cellStyle name="Cálculo 3 2 6 2 2" xfId="12508" xr:uid="{00000000-0005-0000-0000-000005100000}"/>
    <cellStyle name="Cálculo 3 2 6 2 2 2" xfId="27616" xr:uid="{00000000-0005-0000-0000-000006100000}"/>
    <cellStyle name="Cálculo 3 2 6 2 3" xfId="15127" xr:uid="{00000000-0005-0000-0000-000007100000}"/>
    <cellStyle name="Cálculo 3 2 6 2 3 2" xfId="30235" xr:uid="{00000000-0005-0000-0000-000008100000}"/>
    <cellStyle name="Cálculo 3 2 6 2 4" xfId="21305" xr:uid="{00000000-0005-0000-0000-000009100000}"/>
    <cellStyle name="Cálculo 3 2 6 3" xfId="9942" xr:uid="{00000000-0005-0000-0000-00000A100000}"/>
    <cellStyle name="Cálculo 3 2 6 3 2" xfId="25050" xr:uid="{00000000-0005-0000-0000-00000B100000}"/>
    <cellStyle name="Cálculo 3 2 6 4" xfId="15424" xr:uid="{00000000-0005-0000-0000-00000C100000}"/>
    <cellStyle name="Cálculo 3 2 6 4 2" xfId="30532" xr:uid="{00000000-0005-0000-0000-00000D100000}"/>
    <cellStyle name="Cálculo 3 2 6 5" xfId="18668" xr:uid="{00000000-0005-0000-0000-00000E100000}"/>
    <cellStyle name="Cálculo 3 2 7" xfId="3906" xr:uid="{00000000-0005-0000-0000-00000F100000}"/>
    <cellStyle name="Cálculo 3 2 7 2" xfId="6543" xr:uid="{00000000-0005-0000-0000-000010100000}"/>
    <cellStyle name="Cálculo 3 2 7 2 2" xfId="12854" xr:uid="{00000000-0005-0000-0000-000011100000}"/>
    <cellStyle name="Cálculo 3 2 7 2 2 2" xfId="27962" xr:uid="{00000000-0005-0000-0000-000012100000}"/>
    <cellStyle name="Cálculo 3 2 7 2 3" xfId="7109" xr:uid="{00000000-0005-0000-0000-000013100000}"/>
    <cellStyle name="Cálculo 3 2 7 2 3 2" xfId="22217" xr:uid="{00000000-0005-0000-0000-000014100000}"/>
    <cellStyle name="Cálculo 3 2 7 2 4" xfId="21651" xr:uid="{00000000-0005-0000-0000-000015100000}"/>
    <cellStyle name="Cálculo 3 2 7 3" xfId="10288" xr:uid="{00000000-0005-0000-0000-000016100000}"/>
    <cellStyle name="Cálculo 3 2 7 3 2" xfId="25396" xr:uid="{00000000-0005-0000-0000-000017100000}"/>
    <cellStyle name="Cálculo 3 2 7 4" xfId="15246" xr:uid="{00000000-0005-0000-0000-000018100000}"/>
    <cellStyle name="Cálculo 3 2 7 4 2" xfId="30354" xr:uid="{00000000-0005-0000-0000-000019100000}"/>
    <cellStyle name="Cálculo 3 2 7 5" xfId="19014" xr:uid="{00000000-0005-0000-0000-00001A100000}"/>
    <cellStyle name="Cálculo 3 2 8" xfId="4270" xr:uid="{00000000-0005-0000-0000-00001B100000}"/>
    <cellStyle name="Cálculo 3 2 8 2" xfId="6907" xr:uid="{00000000-0005-0000-0000-00001C100000}"/>
    <cellStyle name="Cálculo 3 2 8 2 2" xfId="13218" xr:uid="{00000000-0005-0000-0000-00001D100000}"/>
    <cellStyle name="Cálculo 3 2 8 2 2 2" xfId="28326" xr:uid="{00000000-0005-0000-0000-00001E100000}"/>
    <cellStyle name="Cálculo 3 2 8 2 3" xfId="16882" xr:uid="{00000000-0005-0000-0000-00001F100000}"/>
    <cellStyle name="Cálculo 3 2 8 2 3 2" xfId="31990" xr:uid="{00000000-0005-0000-0000-000020100000}"/>
    <cellStyle name="Cálculo 3 2 8 2 4" xfId="22015" xr:uid="{00000000-0005-0000-0000-000021100000}"/>
    <cellStyle name="Cálculo 3 2 8 3" xfId="10652" xr:uid="{00000000-0005-0000-0000-000022100000}"/>
    <cellStyle name="Cálculo 3 2 8 3 2" xfId="25760" xr:uid="{00000000-0005-0000-0000-000023100000}"/>
    <cellStyle name="Cálculo 3 2 8 4" xfId="13421" xr:uid="{00000000-0005-0000-0000-000024100000}"/>
    <cellStyle name="Cálculo 3 2 8 4 2" xfId="28529" xr:uid="{00000000-0005-0000-0000-000025100000}"/>
    <cellStyle name="Cálculo 3 2 8 5" xfId="19378" xr:uid="{00000000-0005-0000-0000-000026100000}"/>
    <cellStyle name="Cálculo 3 2 9" xfId="4471" xr:uid="{00000000-0005-0000-0000-000027100000}"/>
    <cellStyle name="Cálculo 3 2 9 2" xfId="10853" xr:uid="{00000000-0005-0000-0000-000028100000}"/>
    <cellStyle name="Cálculo 3 2 9 2 2" xfId="25961" xr:uid="{00000000-0005-0000-0000-000029100000}"/>
    <cellStyle name="Cálculo 3 2 9 3" xfId="8041" xr:uid="{00000000-0005-0000-0000-00002A100000}"/>
    <cellStyle name="Cálculo 3 2 9 3 2" xfId="23149" xr:uid="{00000000-0005-0000-0000-00002B100000}"/>
    <cellStyle name="Cálculo 3 2 9 4" xfId="19579" xr:uid="{00000000-0005-0000-0000-00002C100000}"/>
    <cellStyle name="Cálculo 3 3" xfId="1817" xr:uid="{00000000-0005-0000-0000-00002D100000}"/>
    <cellStyle name="Cálculo 3 3 10" xfId="15818" xr:uid="{00000000-0005-0000-0000-00002E100000}"/>
    <cellStyle name="Cálculo 3 3 10 2" xfId="30926" xr:uid="{00000000-0005-0000-0000-00002F100000}"/>
    <cellStyle name="Cálculo 3 3 11" xfId="13610" xr:uid="{00000000-0005-0000-0000-000030100000}"/>
    <cellStyle name="Cálculo 3 3 11 2" xfId="28718" xr:uid="{00000000-0005-0000-0000-000031100000}"/>
    <cellStyle name="Cálculo 3 3 12" xfId="17042" xr:uid="{00000000-0005-0000-0000-000032100000}"/>
    <cellStyle name="Cálculo 3 3 2" xfId="2377" xr:uid="{00000000-0005-0000-0000-000033100000}"/>
    <cellStyle name="Cálculo 3 3 2 2" xfId="5014" xr:uid="{00000000-0005-0000-0000-000034100000}"/>
    <cellStyle name="Cálculo 3 3 2 2 2" xfId="11378" xr:uid="{00000000-0005-0000-0000-000035100000}"/>
    <cellStyle name="Cálculo 3 3 2 2 2 2" xfId="26486" xr:uid="{00000000-0005-0000-0000-000036100000}"/>
    <cellStyle name="Cálculo 3 3 2 2 3" xfId="7592" xr:uid="{00000000-0005-0000-0000-000037100000}"/>
    <cellStyle name="Cálculo 3 3 2 2 3 2" xfId="22700" xr:uid="{00000000-0005-0000-0000-000038100000}"/>
    <cellStyle name="Cálculo 3 3 2 2 4" xfId="20122" xr:uid="{00000000-0005-0000-0000-000039100000}"/>
    <cellStyle name="Cálculo 3 3 2 3" xfId="8844" xr:uid="{00000000-0005-0000-0000-00003A100000}"/>
    <cellStyle name="Cálculo 3 3 2 3 2" xfId="23952" xr:uid="{00000000-0005-0000-0000-00003B100000}"/>
    <cellStyle name="Cálculo 3 3 2 4" xfId="16499" xr:uid="{00000000-0005-0000-0000-00003C100000}"/>
    <cellStyle name="Cálculo 3 3 2 4 2" xfId="31607" xr:uid="{00000000-0005-0000-0000-00003D100000}"/>
    <cellStyle name="Cálculo 3 3 2 5" xfId="13462" xr:uid="{00000000-0005-0000-0000-00003E100000}"/>
    <cellStyle name="Cálculo 3 3 2 5 2" xfId="28570" xr:uid="{00000000-0005-0000-0000-00003F100000}"/>
    <cellStyle name="Cálculo 3 3 2 6" xfId="17585" xr:uid="{00000000-0005-0000-0000-000040100000}"/>
    <cellStyle name="Cálculo 3 3 3" xfId="2243" xr:uid="{00000000-0005-0000-0000-000041100000}"/>
    <cellStyle name="Cálculo 3 3 3 2" xfId="4880" xr:uid="{00000000-0005-0000-0000-000042100000}"/>
    <cellStyle name="Cálculo 3 3 3 2 2" xfId="8115" xr:uid="{00000000-0005-0000-0000-000043100000}"/>
    <cellStyle name="Cálculo 3 3 3 2 2 2" xfId="23223" xr:uid="{00000000-0005-0000-0000-000044100000}"/>
    <cellStyle name="Cálculo 3 3 3 2 3" xfId="19988" xr:uid="{00000000-0005-0000-0000-000045100000}"/>
    <cellStyle name="Cálculo 3 3 3 3" xfId="7959" xr:uid="{00000000-0005-0000-0000-000046100000}"/>
    <cellStyle name="Cálculo 3 3 3 3 2" xfId="23067" xr:uid="{00000000-0005-0000-0000-000047100000}"/>
    <cellStyle name="Cálculo 3 3 3 4" xfId="17468" xr:uid="{00000000-0005-0000-0000-000048100000}"/>
    <cellStyle name="Cálculo 3 3 4" xfId="2650" xr:uid="{00000000-0005-0000-0000-000049100000}"/>
    <cellStyle name="Cálculo 3 3 4 2" xfId="5287" xr:uid="{00000000-0005-0000-0000-00004A100000}"/>
    <cellStyle name="Cálculo 3 3 4 2 2" xfId="11651" xr:uid="{00000000-0005-0000-0000-00004B100000}"/>
    <cellStyle name="Cálculo 3 3 4 2 2 2" xfId="26759" xr:uid="{00000000-0005-0000-0000-00004C100000}"/>
    <cellStyle name="Cálculo 3 3 4 2 3" xfId="14817" xr:uid="{00000000-0005-0000-0000-00004D100000}"/>
    <cellStyle name="Cálculo 3 3 4 2 3 2" xfId="29925" xr:uid="{00000000-0005-0000-0000-00004E100000}"/>
    <cellStyle name="Cálculo 3 3 4 2 4" xfId="20395" xr:uid="{00000000-0005-0000-0000-00004F100000}"/>
    <cellStyle name="Cálculo 3 3 4 3" xfId="9117" xr:uid="{00000000-0005-0000-0000-000050100000}"/>
    <cellStyle name="Cálculo 3 3 4 3 2" xfId="24225" xr:uid="{00000000-0005-0000-0000-000051100000}"/>
    <cellStyle name="Cálculo 3 3 4 4" xfId="15849" xr:uid="{00000000-0005-0000-0000-000052100000}"/>
    <cellStyle name="Cálculo 3 3 4 4 2" xfId="30957" xr:uid="{00000000-0005-0000-0000-000053100000}"/>
    <cellStyle name="Cálculo 3 3 4 5" xfId="17758" xr:uid="{00000000-0005-0000-0000-000054100000}"/>
    <cellStyle name="Cálculo 3 3 5" xfId="3237" xr:uid="{00000000-0005-0000-0000-000055100000}"/>
    <cellStyle name="Cálculo 3 3 5 2" xfId="5874" xr:uid="{00000000-0005-0000-0000-000056100000}"/>
    <cellStyle name="Cálculo 3 3 5 2 2" xfId="12185" xr:uid="{00000000-0005-0000-0000-000057100000}"/>
    <cellStyle name="Cálculo 3 3 5 2 2 2" xfId="27293" xr:uid="{00000000-0005-0000-0000-000058100000}"/>
    <cellStyle name="Cálculo 3 3 5 2 3" xfId="15309" xr:uid="{00000000-0005-0000-0000-000059100000}"/>
    <cellStyle name="Cálculo 3 3 5 2 3 2" xfId="30417" xr:uid="{00000000-0005-0000-0000-00005A100000}"/>
    <cellStyle name="Cálculo 3 3 5 2 4" xfId="20982" xr:uid="{00000000-0005-0000-0000-00005B100000}"/>
    <cellStyle name="Cálculo 3 3 5 3" xfId="9619" xr:uid="{00000000-0005-0000-0000-00005C100000}"/>
    <cellStyle name="Cálculo 3 3 5 3 2" xfId="24727" xr:uid="{00000000-0005-0000-0000-00005D100000}"/>
    <cellStyle name="Cálculo 3 3 5 4" xfId="7553" xr:uid="{00000000-0005-0000-0000-00005E100000}"/>
    <cellStyle name="Cálculo 3 3 5 4 2" xfId="22661" xr:uid="{00000000-0005-0000-0000-00005F100000}"/>
    <cellStyle name="Cálculo 3 3 5 5" xfId="18345" xr:uid="{00000000-0005-0000-0000-000060100000}"/>
    <cellStyle name="Cálculo 3 3 6" xfId="2319" xr:uid="{00000000-0005-0000-0000-000061100000}"/>
    <cellStyle name="Cálculo 3 3 6 2" xfId="4956" xr:uid="{00000000-0005-0000-0000-000062100000}"/>
    <cellStyle name="Cálculo 3 3 6 2 2" xfId="11320" xr:uid="{00000000-0005-0000-0000-000063100000}"/>
    <cellStyle name="Cálculo 3 3 6 2 2 2" xfId="26428" xr:uid="{00000000-0005-0000-0000-000064100000}"/>
    <cellStyle name="Cálculo 3 3 6 2 3" xfId="14736" xr:uid="{00000000-0005-0000-0000-000065100000}"/>
    <cellStyle name="Cálculo 3 3 6 2 3 2" xfId="29844" xr:uid="{00000000-0005-0000-0000-000066100000}"/>
    <cellStyle name="Cálculo 3 3 6 2 4" xfId="20064" xr:uid="{00000000-0005-0000-0000-000067100000}"/>
    <cellStyle name="Cálculo 3 3 6 3" xfId="8786" xr:uid="{00000000-0005-0000-0000-000068100000}"/>
    <cellStyle name="Cálculo 3 3 6 3 2" xfId="23894" xr:uid="{00000000-0005-0000-0000-000069100000}"/>
    <cellStyle name="Cálculo 3 3 6 4" xfId="7825" xr:uid="{00000000-0005-0000-0000-00006A100000}"/>
    <cellStyle name="Cálculo 3 3 6 4 2" xfId="22933" xr:uid="{00000000-0005-0000-0000-00006B100000}"/>
    <cellStyle name="Cálculo 3 3 6 5" xfId="17544" xr:uid="{00000000-0005-0000-0000-00006C100000}"/>
    <cellStyle name="Cálculo 3 3 7" xfId="3889" xr:uid="{00000000-0005-0000-0000-00006D100000}"/>
    <cellStyle name="Cálculo 3 3 7 2" xfId="6526" xr:uid="{00000000-0005-0000-0000-00006E100000}"/>
    <cellStyle name="Cálculo 3 3 7 2 2" xfId="12837" xr:uid="{00000000-0005-0000-0000-00006F100000}"/>
    <cellStyle name="Cálculo 3 3 7 2 2 2" xfId="27945" xr:uid="{00000000-0005-0000-0000-000070100000}"/>
    <cellStyle name="Cálculo 3 3 7 2 3" xfId="13442" xr:uid="{00000000-0005-0000-0000-000071100000}"/>
    <cellStyle name="Cálculo 3 3 7 2 3 2" xfId="28550" xr:uid="{00000000-0005-0000-0000-000072100000}"/>
    <cellStyle name="Cálculo 3 3 7 2 4" xfId="21634" xr:uid="{00000000-0005-0000-0000-000073100000}"/>
    <cellStyle name="Cálculo 3 3 7 3" xfId="10271" xr:uid="{00000000-0005-0000-0000-000074100000}"/>
    <cellStyle name="Cálculo 3 3 7 3 2" xfId="25379" xr:uid="{00000000-0005-0000-0000-000075100000}"/>
    <cellStyle name="Cálculo 3 3 7 4" xfId="7627" xr:uid="{00000000-0005-0000-0000-000076100000}"/>
    <cellStyle name="Cálculo 3 3 7 4 2" xfId="22735" xr:uid="{00000000-0005-0000-0000-000077100000}"/>
    <cellStyle name="Cálculo 3 3 7 5" xfId="18997" xr:uid="{00000000-0005-0000-0000-000078100000}"/>
    <cellStyle name="Cálculo 3 3 8" xfId="4454" xr:uid="{00000000-0005-0000-0000-000079100000}"/>
    <cellStyle name="Cálculo 3 3 8 2" xfId="10836" xr:uid="{00000000-0005-0000-0000-00007A100000}"/>
    <cellStyle name="Cálculo 3 3 8 2 2" xfId="25944" xr:uid="{00000000-0005-0000-0000-00007B100000}"/>
    <cellStyle name="Cálculo 3 3 8 3" xfId="7987" xr:uid="{00000000-0005-0000-0000-00007C100000}"/>
    <cellStyle name="Cálculo 3 3 8 3 2" xfId="23095" xr:uid="{00000000-0005-0000-0000-00007D100000}"/>
    <cellStyle name="Cálculo 3 3 8 4" xfId="19562" xr:uid="{00000000-0005-0000-0000-00007E100000}"/>
    <cellStyle name="Cálculo 3 3 9" xfId="8318" xr:uid="{00000000-0005-0000-0000-00007F100000}"/>
    <cellStyle name="Cálculo 3 3 9 2" xfId="23426" xr:uid="{00000000-0005-0000-0000-000080100000}"/>
    <cellStyle name="Cálculo 3 4" xfId="2054" xr:uid="{00000000-0005-0000-0000-000081100000}"/>
    <cellStyle name="Cálculo 3 4 10" xfId="15167" xr:uid="{00000000-0005-0000-0000-000082100000}"/>
    <cellStyle name="Cálculo 3 4 10 2" xfId="30275" xr:uid="{00000000-0005-0000-0000-000083100000}"/>
    <cellStyle name="Cálculo 3 4 11" xfId="15464" xr:uid="{00000000-0005-0000-0000-000084100000}"/>
    <cellStyle name="Cálculo 3 4 11 2" xfId="30572" xr:uid="{00000000-0005-0000-0000-000085100000}"/>
    <cellStyle name="Cálculo 3 4 12" xfId="17279" xr:uid="{00000000-0005-0000-0000-000086100000}"/>
    <cellStyle name="Cálculo 3 4 2" xfId="2561" xr:uid="{00000000-0005-0000-0000-000087100000}"/>
    <cellStyle name="Cálculo 3 4 2 2" xfId="5198" xr:uid="{00000000-0005-0000-0000-000088100000}"/>
    <cellStyle name="Cálculo 3 4 2 2 2" xfId="11562" xr:uid="{00000000-0005-0000-0000-000089100000}"/>
    <cellStyle name="Cálculo 3 4 2 2 2 2" xfId="26670" xr:uid="{00000000-0005-0000-0000-00008A100000}"/>
    <cellStyle name="Cálculo 3 4 2 2 3" xfId="14964" xr:uid="{00000000-0005-0000-0000-00008B100000}"/>
    <cellStyle name="Cálculo 3 4 2 2 3 2" xfId="30072" xr:uid="{00000000-0005-0000-0000-00008C100000}"/>
    <cellStyle name="Cálculo 3 4 2 2 4" xfId="20306" xr:uid="{00000000-0005-0000-0000-00008D100000}"/>
    <cellStyle name="Cálculo 3 4 2 3" xfId="9028" xr:uid="{00000000-0005-0000-0000-00008E100000}"/>
    <cellStyle name="Cálculo 3 4 2 3 2" xfId="24136" xr:uid="{00000000-0005-0000-0000-00008F100000}"/>
    <cellStyle name="Cálculo 3 4 2 4" xfId="14885" xr:uid="{00000000-0005-0000-0000-000090100000}"/>
    <cellStyle name="Cálculo 3 4 2 4 2" xfId="29993" xr:uid="{00000000-0005-0000-0000-000091100000}"/>
    <cellStyle name="Cálculo 3 4 2 5" xfId="13487" xr:uid="{00000000-0005-0000-0000-000092100000}"/>
    <cellStyle name="Cálculo 3 4 2 5 2" xfId="28595" xr:uid="{00000000-0005-0000-0000-000093100000}"/>
    <cellStyle name="Cálculo 3 4 2 6" xfId="17669" xr:uid="{00000000-0005-0000-0000-000094100000}"/>
    <cellStyle name="Cálculo 3 4 3" xfId="2814" xr:uid="{00000000-0005-0000-0000-000095100000}"/>
    <cellStyle name="Cálculo 3 4 3 2" xfId="5451" xr:uid="{00000000-0005-0000-0000-000096100000}"/>
    <cellStyle name="Cálculo 3 4 3 2 2" xfId="13926" xr:uid="{00000000-0005-0000-0000-000097100000}"/>
    <cellStyle name="Cálculo 3 4 3 2 2 2" xfId="29034" xr:uid="{00000000-0005-0000-0000-000098100000}"/>
    <cellStyle name="Cálculo 3 4 3 2 3" xfId="20559" xr:uid="{00000000-0005-0000-0000-000099100000}"/>
    <cellStyle name="Cálculo 3 4 3 3" xfId="13738" xr:uid="{00000000-0005-0000-0000-00009A100000}"/>
    <cellStyle name="Cálculo 3 4 3 3 2" xfId="28846" xr:uid="{00000000-0005-0000-0000-00009B100000}"/>
    <cellStyle name="Cálculo 3 4 3 4" xfId="17922" xr:uid="{00000000-0005-0000-0000-00009C100000}"/>
    <cellStyle name="Cálculo 3 4 4" xfId="3117" xr:uid="{00000000-0005-0000-0000-00009D100000}"/>
    <cellStyle name="Cálculo 3 4 4 2" xfId="5754" xr:uid="{00000000-0005-0000-0000-00009E100000}"/>
    <cellStyle name="Cálculo 3 4 4 2 2" xfId="12065" xr:uid="{00000000-0005-0000-0000-00009F100000}"/>
    <cellStyle name="Cálculo 3 4 4 2 2 2" xfId="27173" xr:uid="{00000000-0005-0000-0000-0000A0100000}"/>
    <cellStyle name="Cálculo 3 4 4 2 3" xfId="14989" xr:uid="{00000000-0005-0000-0000-0000A1100000}"/>
    <cellStyle name="Cálculo 3 4 4 2 3 2" xfId="30097" xr:uid="{00000000-0005-0000-0000-0000A2100000}"/>
    <cellStyle name="Cálculo 3 4 4 2 4" xfId="20862" xr:uid="{00000000-0005-0000-0000-0000A3100000}"/>
    <cellStyle name="Cálculo 3 4 4 3" xfId="9499" xr:uid="{00000000-0005-0000-0000-0000A4100000}"/>
    <cellStyle name="Cálculo 3 4 4 3 2" xfId="24607" xr:uid="{00000000-0005-0000-0000-0000A5100000}"/>
    <cellStyle name="Cálculo 3 4 4 4" xfId="13436" xr:uid="{00000000-0005-0000-0000-0000A6100000}"/>
    <cellStyle name="Cálculo 3 4 4 4 2" xfId="28544" xr:uid="{00000000-0005-0000-0000-0000A7100000}"/>
    <cellStyle name="Cálculo 3 4 4 5" xfId="18225" xr:uid="{00000000-0005-0000-0000-0000A8100000}"/>
    <cellStyle name="Cálculo 3 4 5" xfId="3443" xr:uid="{00000000-0005-0000-0000-0000A9100000}"/>
    <cellStyle name="Cálculo 3 4 5 2" xfId="6080" xr:uid="{00000000-0005-0000-0000-0000AA100000}"/>
    <cellStyle name="Cálculo 3 4 5 2 2" xfId="12391" xr:uid="{00000000-0005-0000-0000-0000AB100000}"/>
    <cellStyle name="Cálculo 3 4 5 2 2 2" xfId="27499" xr:uid="{00000000-0005-0000-0000-0000AC100000}"/>
    <cellStyle name="Cálculo 3 4 5 2 3" xfId="16005" xr:uid="{00000000-0005-0000-0000-0000AD100000}"/>
    <cellStyle name="Cálculo 3 4 5 2 3 2" xfId="31113" xr:uid="{00000000-0005-0000-0000-0000AE100000}"/>
    <cellStyle name="Cálculo 3 4 5 2 4" xfId="21188" xr:uid="{00000000-0005-0000-0000-0000AF100000}"/>
    <cellStyle name="Cálculo 3 4 5 3" xfId="9825" xr:uid="{00000000-0005-0000-0000-0000B0100000}"/>
    <cellStyle name="Cálculo 3 4 5 3 2" xfId="24933" xr:uid="{00000000-0005-0000-0000-0000B1100000}"/>
    <cellStyle name="Cálculo 3 4 5 4" xfId="7957" xr:uid="{00000000-0005-0000-0000-0000B2100000}"/>
    <cellStyle name="Cálculo 3 4 5 4 2" xfId="23065" xr:uid="{00000000-0005-0000-0000-0000B3100000}"/>
    <cellStyle name="Cálculo 3 4 5 5" xfId="18551" xr:uid="{00000000-0005-0000-0000-0000B4100000}"/>
    <cellStyle name="Cálculo 3 4 6" xfId="3749" xr:uid="{00000000-0005-0000-0000-0000B5100000}"/>
    <cellStyle name="Cálculo 3 4 6 2" xfId="6386" xr:uid="{00000000-0005-0000-0000-0000B6100000}"/>
    <cellStyle name="Cálculo 3 4 6 2 2" xfId="12697" xr:uid="{00000000-0005-0000-0000-0000B7100000}"/>
    <cellStyle name="Cálculo 3 4 6 2 2 2" xfId="27805" xr:uid="{00000000-0005-0000-0000-0000B8100000}"/>
    <cellStyle name="Cálculo 3 4 6 2 3" xfId="13935" xr:uid="{00000000-0005-0000-0000-0000B9100000}"/>
    <cellStyle name="Cálculo 3 4 6 2 3 2" xfId="29043" xr:uid="{00000000-0005-0000-0000-0000BA100000}"/>
    <cellStyle name="Cálculo 3 4 6 2 4" xfId="21494" xr:uid="{00000000-0005-0000-0000-0000BB100000}"/>
    <cellStyle name="Cálculo 3 4 6 3" xfId="10131" xr:uid="{00000000-0005-0000-0000-0000BC100000}"/>
    <cellStyle name="Cálculo 3 4 6 3 2" xfId="25239" xr:uid="{00000000-0005-0000-0000-0000BD100000}"/>
    <cellStyle name="Cálculo 3 4 6 4" xfId="7154" xr:uid="{00000000-0005-0000-0000-0000BE100000}"/>
    <cellStyle name="Cálculo 3 4 6 4 2" xfId="22262" xr:uid="{00000000-0005-0000-0000-0000BF100000}"/>
    <cellStyle name="Cálculo 3 4 6 5" xfId="18857" xr:uid="{00000000-0005-0000-0000-0000C0100000}"/>
    <cellStyle name="Cálculo 3 4 7" xfId="4126" xr:uid="{00000000-0005-0000-0000-0000C1100000}"/>
    <cellStyle name="Cálculo 3 4 7 2" xfId="6763" xr:uid="{00000000-0005-0000-0000-0000C2100000}"/>
    <cellStyle name="Cálculo 3 4 7 2 2" xfId="13074" xr:uid="{00000000-0005-0000-0000-0000C3100000}"/>
    <cellStyle name="Cálculo 3 4 7 2 2 2" xfId="28182" xr:uid="{00000000-0005-0000-0000-0000C4100000}"/>
    <cellStyle name="Cálculo 3 4 7 2 3" xfId="16748" xr:uid="{00000000-0005-0000-0000-0000C5100000}"/>
    <cellStyle name="Cálculo 3 4 7 2 3 2" xfId="31856" xr:uid="{00000000-0005-0000-0000-0000C6100000}"/>
    <cellStyle name="Cálculo 3 4 7 2 4" xfId="21871" xr:uid="{00000000-0005-0000-0000-0000C7100000}"/>
    <cellStyle name="Cálculo 3 4 7 3" xfId="10508" xr:uid="{00000000-0005-0000-0000-0000C8100000}"/>
    <cellStyle name="Cálculo 3 4 7 3 2" xfId="25616" xr:uid="{00000000-0005-0000-0000-0000C9100000}"/>
    <cellStyle name="Cálculo 3 4 7 4" xfId="15841" xr:uid="{00000000-0005-0000-0000-0000CA100000}"/>
    <cellStyle name="Cálculo 3 4 7 4 2" xfId="30949" xr:uid="{00000000-0005-0000-0000-0000CB100000}"/>
    <cellStyle name="Cálculo 3 4 7 5" xfId="19234" xr:uid="{00000000-0005-0000-0000-0000CC100000}"/>
    <cellStyle name="Cálculo 3 4 8" xfId="4691" xr:uid="{00000000-0005-0000-0000-0000CD100000}"/>
    <cellStyle name="Cálculo 3 4 8 2" xfId="11073" xr:uid="{00000000-0005-0000-0000-0000CE100000}"/>
    <cellStyle name="Cálculo 3 4 8 2 2" xfId="26181" xr:uid="{00000000-0005-0000-0000-0000CF100000}"/>
    <cellStyle name="Cálculo 3 4 8 3" xfId="14013" xr:uid="{00000000-0005-0000-0000-0000D0100000}"/>
    <cellStyle name="Cálculo 3 4 8 3 2" xfId="29121" xr:uid="{00000000-0005-0000-0000-0000D1100000}"/>
    <cellStyle name="Cálculo 3 4 8 4" xfId="19799" xr:uid="{00000000-0005-0000-0000-0000D2100000}"/>
    <cellStyle name="Cálculo 3 4 9" xfId="8552" xr:uid="{00000000-0005-0000-0000-0000D3100000}"/>
    <cellStyle name="Cálculo 3 4 9 2" xfId="23660" xr:uid="{00000000-0005-0000-0000-0000D4100000}"/>
    <cellStyle name="Cálculo 3 5" xfId="2067" xr:uid="{00000000-0005-0000-0000-0000D5100000}"/>
    <cellStyle name="Cálculo 3 5 10" xfId="14078" xr:uid="{00000000-0005-0000-0000-0000D6100000}"/>
    <cellStyle name="Cálculo 3 5 10 2" xfId="29186" xr:uid="{00000000-0005-0000-0000-0000D7100000}"/>
    <cellStyle name="Cálculo 3 5 11" xfId="17292" xr:uid="{00000000-0005-0000-0000-0000D8100000}"/>
    <cellStyle name="Cálculo 3 5 2" xfId="2827" xr:uid="{00000000-0005-0000-0000-0000D9100000}"/>
    <cellStyle name="Cálculo 3 5 2 2" xfId="5464" xr:uid="{00000000-0005-0000-0000-0000DA100000}"/>
    <cellStyle name="Cálculo 3 5 2 2 2" xfId="14187" xr:uid="{00000000-0005-0000-0000-0000DB100000}"/>
    <cellStyle name="Cálculo 3 5 2 2 2 2" xfId="29295" xr:uid="{00000000-0005-0000-0000-0000DC100000}"/>
    <cellStyle name="Cálculo 3 5 2 2 3" xfId="20572" xr:uid="{00000000-0005-0000-0000-0000DD100000}"/>
    <cellStyle name="Cálculo 3 5 2 3" xfId="9241" xr:uid="{00000000-0005-0000-0000-0000DE100000}"/>
    <cellStyle name="Cálculo 3 5 2 3 2" xfId="24349" xr:uid="{00000000-0005-0000-0000-0000DF100000}"/>
    <cellStyle name="Cálculo 3 5 2 4" xfId="17935" xr:uid="{00000000-0005-0000-0000-0000E0100000}"/>
    <cellStyle name="Cálculo 3 5 3" xfId="3130" xr:uid="{00000000-0005-0000-0000-0000E1100000}"/>
    <cellStyle name="Cálculo 3 5 3 2" xfId="5767" xr:uid="{00000000-0005-0000-0000-0000E2100000}"/>
    <cellStyle name="Cálculo 3 5 3 2 2" xfId="12078" xr:uid="{00000000-0005-0000-0000-0000E3100000}"/>
    <cellStyle name="Cálculo 3 5 3 2 2 2" xfId="27186" xr:uid="{00000000-0005-0000-0000-0000E4100000}"/>
    <cellStyle name="Cálculo 3 5 3 2 3" xfId="14565" xr:uid="{00000000-0005-0000-0000-0000E5100000}"/>
    <cellStyle name="Cálculo 3 5 3 2 3 2" xfId="29673" xr:uid="{00000000-0005-0000-0000-0000E6100000}"/>
    <cellStyle name="Cálculo 3 5 3 2 4" xfId="20875" xr:uid="{00000000-0005-0000-0000-0000E7100000}"/>
    <cellStyle name="Cálculo 3 5 3 3" xfId="9512" xr:uid="{00000000-0005-0000-0000-0000E8100000}"/>
    <cellStyle name="Cálculo 3 5 3 3 2" xfId="24620" xr:uid="{00000000-0005-0000-0000-0000E9100000}"/>
    <cellStyle name="Cálculo 3 5 3 4" xfId="8468" xr:uid="{00000000-0005-0000-0000-0000EA100000}"/>
    <cellStyle name="Cálculo 3 5 3 4 2" xfId="23576" xr:uid="{00000000-0005-0000-0000-0000EB100000}"/>
    <cellStyle name="Cálculo 3 5 3 5" xfId="18238" xr:uid="{00000000-0005-0000-0000-0000EC100000}"/>
    <cellStyle name="Cálculo 3 5 4" xfId="3456" xr:uid="{00000000-0005-0000-0000-0000ED100000}"/>
    <cellStyle name="Cálculo 3 5 4 2" xfId="6093" xr:uid="{00000000-0005-0000-0000-0000EE100000}"/>
    <cellStyle name="Cálculo 3 5 4 2 2" xfId="12404" xr:uid="{00000000-0005-0000-0000-0000EF100000}"/>
    <cellStyle name="Cálculo 3 5 4 2 2 2" xfId="27512" xr:uid="{00000000-0005-0000-0000-0000F0100000}"/>
    <cellStyle name="Cálculo 3 5 4 2 3" xfId="14765" xr:uid="{00000000-0005-0000-0000-0000F1100000}"/>
    <cellStyle name="Cálculo 3 5 4 2 3 2" xfId="29873" xr:uid="{00000000-0005-0000-0000-0000F2100000}"/>
    <cellStyle name="Cálculo 3 5 4 2 4" xfId="21201" xr:uid="{00000000-0005-0000-0000-0000F3100000}"/>
    <cellStyle name="Cálculo 3 5 4 3" xfId="9838" xr:uid="{00000000-0005-0000-0000-0000F4100000}"/>
    <cellStyle name="Cálculo 3 5 4 3 2" xfId="24946" xr:uid="{00000000-0005-0000-0000-0000F5100000}"/>
    <cellStyle name="Cálculo 3 5 4 4" xfId="9266" xr:uid="{00000000-0005-0000-0000-0000F6100000}"/>
    <cellStyle name="Cálculo 3 5 4 4 2" xfId="24374" xr:uid="{00000000-0005-0000-0000-0000F7100000}"/>
    <cellStyle name="Cálculo 3 5 4 5" xfId="18564" xr:uid="{00000000-0005-0000-0000-0000F8100000}"/>
    <cellStyle name="Cálculo 3 5 5" xfId="3762" xr:uid="{00000000-0005-0000-0000-0000F9100000}"/>
    <cellStyle name="Cálculo 3 5 5 2" xfId="6399" xr:uid="{00000000-0005-0000-0000-0000FA100000}"/>
    <cellStyle name="Cálculo 3 5 5 2 2" xfId="12710" xr:uid="{00000000-0005-0000-0000-0000FB100000}"/>
    <cellStyle name="Cálculo 3 5 5 2 2 2" xfId="27818" xr:uid="{00000000-0005-0000-0000-0000FC100000}"/>
    <cellStyle name="Cálculo 3 5 5 2 3" xfId="8288" xr:uid="{00000000-0005-0000-0000-0000FD100000}"/>
    <cellStyle name="Cálculo 3 5 5 2 3 2" xfId="23396" xr:uid="{00000000-0005-0000-0000-0000FE100000}"/>
    <cellStyle name="Cálculo 3 5 5 2 4" xfId="21507" xr:uid="{00000000-0005-0000-0000-0000FF100000}"/>
    <cellStyle name="Cálculo 3 5 5 3" xfId="10144" xr:uid="{00000000-0005-0000-0000-000000110000}"/>
    <cellStyle name="Cálculo 3 5 5 3 2" xfId="25252" xr:uid="{00000000-0005-0000-0000-000001110000}"/>
    <cellStyle name="Cálculo 3 5 5 4" xfId="15771" xr:uid="{00000000-0005-0000-0000-000002110000}"/>
    <cellStyle name="Cálculo 3 5 5 4 2" xfId="30879" xr:uid="{00000000-0005-0000-0000-000003110000}"/>
    <cellStyle name="Cálculo 3 5 5 5" xfId="18870" xr:uid="{00000000-0005-0000-0000-000004110000}"/>
    <cellStyle name="Cálculo 3 5 6" xfId="4139" xr:uid="{00000000-0005-0000-0000-000005110000}"/>
    <cellStyle name="Cálculo 3 5 6 2" xfId="6776" xr:uid="{00000000-0005-0000-0000-000006110000}"/>
    <cellStyle name="Cálculo 3 5 6 2 2" xfId="13087" xr:uid="{00000000-0005-0000-0000-000007110000}"/>
    <cellStyle name="Cálculo 3 5 6 2 2 2" xfId="28195" xr:uid="{00000000-0005-0000-0000-000008110000}"/>
    <cellStyle name="Cálculo 3 5 6 2 3" xfId="16761" xr:uid="{00000000-0005-0000-0000-000009110000}"/>
    <cellStyle name="Cálculo 3 5 6 2 3 2" xfId="31869" xr:uid="{00000000-0005-0000-0000-00000A110000}"/>
    <cellStyle name="Cálculo 3 5 6 2 4" xfId="21884" xr:uid="{00000000-0005-0000-0000-00000B110000}"/>
    <cellStyle name="Cálculo 3 5 6 3" xfId="10521" xr:uid="{00000000-0005-0000-0000-00000C110000}"/>
    <cellStyle name="Cálculo 3 5 6 3 2" xfId="25629" xr:uid="{00000000-0005-0000-0000-00000D110000}"/>
    <cellStyle name="Cálculo 3 5 6 4" xfId="8133" xr:uid="{00000000-0005-0000-0000-00000E110000}"/>
    <cellStyle name="Cálculo 3 5 6 4 2" xfId="23241" xr:uid="{00000000-0005-0000-0000-00000F110000}"/>
    <cellStyle name="Cálculo 3 5 6 5" xfId="19247" xr:uid="{00000000-0005-0000-0000-000010110000}"/>
    <cellStyle name="Cálculo 3 5 7" xfId="4704" xr:uid="{00000000-0005-0000-0000-000011110000}"/>
    <cellStyle name="Cálculo 3 5 7 2" xfId="11086" xr:uid="{00000000-0005-0000-0000-000012110000}"/>
    <cellStyle name="Cálculo 3 5 7 2 2" xfId="26194" xr:uid="{00000000-0005-0000-0000-000013110000}"/>
    <cellStyle name="Cálculo 3 5 7 3" xfId="14126" xr:uid="{00000000-0005-0000-0000-000014110000}"/>
    <cellStyle name="Cálculo 3 5 7 3 2" xfId="29234" xr:uid="{00000000-0005-0000-0000-000015110000}"/>
    <cellStyle name="Cálculo 3 5 7 4" xfId="19812" xr:uid="{00000000-0005-0000-0000-000016110000}"/>
    <cellStyle name="Cálculo 3 5 8" xfId="8565" xr:uid="{00000000-0005-0000-0000-000017110000}"/>
    <cellStyle name="Cálculo 3 5 8 2" xfId="23673" xr:uid="{00000000-0005-0000-0000-000018110000}"/>
    <cellStyle name="Cálculo 3 5 9" xfId="15809" xr:uid="{00000000-0005-0000-0000-000019110000}"/>
    <cellStyle name="Cálculo 3 5 9 2" xfId="30917" xr:uid="{00000000-0005-0000-0000-00001A110000}"/>
    <cellStyle name="Cálculo 4" xfId="761" xr:uid="{00000000-0005-0000-0000-00001B110000}"/>
    <cellStyle name="Cálculo 4 2" xfId="1835" xr:uid="{00000000-0005-0000-0000-00001C110000}"/>
    <cellStyle name="Cálculo 4 2 10" xfId="8336" xr:uid="{00000000-0005-0000-0000-00001D110000}"/>
    <cellStyle name="Cálculo 4 2 10 2" xfId="23444" xr:uid="{00000000-0005-0000-0000-00001E110000}"/>
    <cellStyle name="Cálculo 4 2 11" xfId="7498" xr:uid="{00000000-0005-0000-0000-00001F110000}"/>
    <cellStyle name="Cálculo 4 2 11 2" xfId="22606" xr:uid="{00000000-0005-0000-0000-000020110000}"/>
    <cellStyle name="Cálculo 4 2 12" xfId="14883" xr:uid="{00000000-0005-0000-0000-000021110000}"/>
    <cellStyle name="Cálculo 4 2 12 2" xfId="29991" xr:uid="{00000000-0005-0000-0000-000022110000}"/>
    <cellStyle name="Cálculo 4 2 13" xfId="17060" xr:uid="{00000000-0005-0000-0000-000023110000}"/>
    <cellStyle name="Cálculo 4 2 2" xfId="2395" xr:uid="{00000000-0005-0000-0000-000024110000}"/>
    <cellStyle name="Cálculo 4 2 2 2" xfId="5032" xr:uid="{00000000-0005-0000-0000-000025110000}"/>
    <cellStyle name="Cálculo 4 2 2 2 2" xfId="11396" xr:uid="{00000000-0005-0000-0000-000026110000}"/>
    <cellStyle name="Cálculo 4 2 2 2 2 2" xfId="26504" xr:uid="{00000000-0005-0000-0000-000027110000}"/>
    <cellStyle name="Cálculo 4 2 2 2 3" xfId="8015" xr:uid="{00000000-0005-0000-0000-000028110000}"/>
    <cellStyle name="Cálculo 4 2 2 2 3 2" xfId="23123" xr:uid="{00000000-0005-0000-0000-000029110000}"/>
    <cellStyle name="Cálculo 4 2 2 2 4" xfId="20140" xr:uid="{00000000-0005-0000-0000-00002A110000}"/>
    <cellStyle name="Cálculo 4 2 2 3" xfId="8862" xr:uid="{00000000-0005-0000-0000-00002B110000}"/>
    <cellStyle name="Cálculo 4 2 2 3 2" xfId="23970" xr:uid="{00000000-0005-0000-0000-00002C110000}"/>
    <cellStyle name="Cálculo 4 2 3" xfId="2225" xr:uid="{00000000-0005-0000-0000-00002D110000}"/>
    <cellStyle name="Cálculo 4 2 3 2" xfId="4862" xr:uid="{00000000-0005-0000-0000-00002E110000}"/>
    <cellStyle name="Cálculo 4 2 3 2 2" xfId="14535" xr:uid="{00000000-0005-0000-0000-00002F110000}"/>
    <cellStyle name="Cálculo 4 2 3 2 2 2" xfId="29643" xr:uid="{00000000-0005-0000-0000-000030110000}"/>
    <cellStyle name="Cálculo 4 2 3 2 3" xfId="19970" xr:uid="{00000000-0005-0000-0000-000031110000}"/>
    <cellStyle name="Cálculo 4 2 3 3" xfId="13566" xr:uid="{00000000-0005-0000-0000-000032110000}"/>
    <cellStyle name="Cálculo 4 2 3 3 2" xfId="28674" xr:uid="{00000000-0005-0000-0000-000033110000}"/>
    <cellStyle name="Cálculo 4 2 3 4" xfId="17450" xr:uid="{00000000-0005-0000-0000-000034110000}"/>
    <cellStyle name="Cálculo 4 2 4" xfId="2929" xr:uid="{00000000-0005-0000-0000-000035110000}"/>
    <cellStyle name="Cálculo 4 2 4 2" xfId="5566" xr:uid="{00000000-0005-0000-0000-000036110000}"/>
    <cellStyle name="Cálculo 4 2 4 2 2" xfId="11877" xr:uid="{00000000-0005-0000-0000-000037110000}"/>
    <cellStyle name="Cálculo 4 2 4 2 2 2" xfId="26985" xr:uid="{00000000-0005-0000-0000-000038110000}"/>
    <cellStyle name="Cálculo 4 2 4 2 3" xfId="7319" xr:uid="{00000000-0005-0000-0000-000039110000}"/>
    <cellStyle name="Cálculo 4 2 4 2 3 2" xfId="22427" xr:uid="{00000000-0005-0000-0000-00003A110000}"/>
    <cellStyle name="Cálculo 4 2 4 2 4" xfId="20674" xr:uid="{00000000-0005-0000-0000-00003B110000}"/>
    <cellStyle name="Cálculo 4 2 4 3" xfId="9311" xr:uid="{00000000-0005-0000-0000-00003C110000}"/>
    <cellStyle name="Cálculo 4 2 4 3 2" xfId="24419" xr:uid="{00000000-0005-0000-0000-00003D110000}"/>
    <cellStyle name="Cálculo 4 2 4 4" xfId="14938" xr:uid="{00000000-0005-0000-0000-00003E110000}"/>
    <cellStyle name="Cálculo 4 2 4 4 2" xfId="30046" xr:uid="{00000000-0005-0000-0000-00003F110000}"/>
    <cellStyle name="Cálculo 4 2 4 5" xfId="18037" xr:uid="{00000000-0005-0000-0000-000040110000}"/>
    <cellStyle name="Cálculo 4 2 5" xfId="3255" xr:uid="{00000000-0005-0000-0000-000041110000}"/>
    <cellStyle name="Cálculo 4 2 5 2" xfId="5892" xr:uid="{00000000-0005-0000-0000-000042110000}"/>
    <cellStyle name="Cálculo 4 2 5 2 2" xfId="12203" xr:uid="{00000000-0005-0000-0000-000043110000}"/>
    <cellStyle name="Cálculo 4 2 5 2 2 2" xfId="27311" xr:uid="{00000000-0005-0000-0000-000044110000}"/>
    <cellStyle name="Cálculo 4 2 5 2 3" xfId="14307" xr:uid="{00000000-0005-0000-0000-000045110000}"/>
    <cellStyle name="Cálculo 4 2 5 2 3 2" xfId="29415" xr:uid="{00000000-0005-0000-0000-000046110000}"/>
    <cellStyle name="Cálculo 4 2 5 2 4" xfId="21000" xr:uid="{00000000-0005-0000-0000-000047110000}"/>
    <cellStyle name="Cálculo 4 2 5 3" xfId="9637" xr:uid="{00000000-0005-0000-0000-000048110000}"/>
    <cellStyle name="Cálculo 4 2 5 3 2" xfId="24745" xr:uid="{00000000-0005-0000-0000-000049110000}"/>
    <cellStyle name="Cálculo 4 2 5 4" xfId="8212" xr:uid="{00000000-0005-0000-0000-00004A110000}"/>
    <cellStyle name="Cálculo 4 2 5 4 2" xfId="23320" xr:uid="{00000000-0005-0000-0000-00004B110000}"/>
    <cellStyle name="Cálculo 4 2 5 5" xfId="18363" xr:uid="{00000000-0005-0000-0000-00004C110000}"/>
    <cellStyle name="Cálculo 4 2 6" xfId="3561" xr:uid="{00000000-0005-0000-0000-00004D110000}"/>
    <cellStyle name="Cálculo 4 2 6 2" xfId="6198" xr:uid="{00000000-0005-0000-0000-00004E110000}"/>
    <cellStyle name="Cálculo 4 2 6 2 2" xfId="12509" xr:uid="{00000000-0005-0000-0000-00004F110000}"/>
    <cellStyle name="Cálculo 4 2 6 2 2 2" xfId="27617" xr:uid="{00000000-0005-0000-0000-000050110000}"/>
    <cellStyle name="Cálculo 4 2 6 2 3" xfId="13786" xr:uid="{00000000-0005-0000-0000-000051110000}"/>
    <cellStyle name="Cálculo 4 2 6 2 3 2" xfId="28894" xr:uid="{00000000-0005-0000-0000-000052110000}"/>
    <cellStyle name="Cálculo 4 2 6 2 4" xfId="21306" xr:uid="{00000000-0005-0000-0000-000053110000}"/>
    <cellStyle name="Cálculo 4 2 6 3" xfId="9943" xr:uid="{00000000-0005-0000-0000-000054110000}"/>
    <cellStyle name="Cálculo 4 2 6 3 2" xfId="25051" xr:uid="{00000000-0005-0000-0000-000055110000}"/>
    <cellStyle name="Cálculo 4 2 6 4" xfId="13384" xr:uid="{00000000-0005-0000-0000-000056110000}"/>
    <cellStyle name="Cálculo 4 2 6 4 2" xfId="28492" xr:uid="{00000000-0005-0000-0000-000057110000}"/>
    <cellStyle name="Cálculo 4 2 6 5" xfId="18669" xr:uid="{00000000-0005-0000-0000-000058110000}"/>
    <cellStyle name="Cálculo 4 2 7" xfId="3907" xr:uid="{00000000-0005-0000-0000-000059110000}"/>
    <cellStyle name="Cálculo 4 2 7 2" xfId="6544" xr:uid="{00000000-0005-0000-0000-00005A110000}"/>
    <cellStyle name="Cálculo 4 2 7 2 2" xfId="12855" xr:uid="{00000000-0005-0000-0000-00005B110000}"/>
    <cellStyle name="Cálculo 4 2 7 2 2 2" xfId="27963" xr:uid="{00000000-0005-0000-0000-00005C110000}"/>
    <cellStyle name="Cálculo 4 2 7 2 3" xfId="15052" xr:uid="{00000000-0005-0000-0000-00005D110000}"/>
    <cellStyle name="Cálculo 4 2 7 2 3 2" xfId="30160" xr:uid="{00000000-0005-0000-0000-00005E110000}"/>
    <cellStyle name="Cálculo 4 2 7 2 4" xfId="21652" xr:uid="{00000000-0005-0000-0000-00005F110000}"/>
    <cellStyle name="Cálculo 4 2 7 3" xfId="10289" xr:uid="{00000000-0005-0000-0000-000060110000}"/>
    <cellStyle name="Cálculo 4 2 7 3 2" xfId="25397" xr:uid="{00000000-0005-0000-0000-000061110000}"/>
    <cellStyle name="Cálculo 4 2 7 4" xfId="13622" xr:uid="{00000000-0005-0000-0000-000062110000}"/>
    <cellStyle name="Cálculo 4 2 7 4 2" xfId="28730" xr:uid="{00000000-0005-0000-0000-000063110000}"/>
    <cellStyle name="Cálculo 4 2 7 5" xfId="19015" xr:uid="{00000000-0005-0000-0000-000064110000}"/>
    <cellStyle name="Cálculo 4 2 8" xfId="4271" xr:uid="{00000000-0005-0000-0000-000065110000}"/>
    <cellStyle name="Cálculo 4 2 8 2" xfId="6908" xr:uid="{00000000-0005-0000-0000-000066110000}"/>
    <cellStyle name="Cálculo 4 2 8 2 2" xfId="13219" xr:uid="{00000000-0005-0000-0000-000067110000}"/>
    <cellStyle name="Cálculo 4 2 8 2 2 2" xfId="28327" xr:uid="{00000000-0005-0000-0000-000068110000}"/>
    <cellStyle name="Cálculo 4 2 8 2 3" xfId="16883" xr:uid="{00000000-0005-0000-0000-000069110000}"/>
    <cellStyle name="Cálculo 4 2 8 2 3 2" xfId="31991" xr:uid="{00000000-0005-0000-0000-00006A110000}"/>
    <cellStyle name="Cálculo 4 2 8 2 4" xfId="22016" xr:uid="{00000000-0005-0000-0000-00006B110000}"/>
    <cellStyle name="Cálculo 4 2 8 3" xfId="10653" xr:uid="{00000000-0005-0000-0000-00006C110000}"/>
    <cellStyle name="Cálculo 4 2 8 3 2" xfId="25761" xr:uid="{00000000-0005-0000-0000-00006D110000}"/>
    <cellStyle name="Cálculo 4 2 8 4" xfId="15808" xr:uid="{00000000-0005-0000-0000-00006E110000}"/>
    <cellStyle name="Cálculo 4 2 8 4 2" xfId="30916" xr:uid="{00000000-0005-0000-0000-00006F110000}"/>
    <cellStyle name="Cálculo 4 2 8 5" xfId="19379" xr:uid="{00000000-0005-0000-0000-000070110000}"/>
    <cellStyle name="Cálculo 4 2 9" xfId="4472" xr:uid="{00000000-0005-0000-0000-000071110000}"/>
    <cellStyle name="Cálculo 4 2 9 2" xfId="10854" xr:uid="{00000000-0005-0000-0000-000072110000}"/>
    <cellStyle name="Cálculo 4 2 9 2 2" xfId="25962" xr:uid="{00000000-0005-0000-0000-000073110000}"/>
    <cellStyle name="Cálculo 4 2 9 3" xfId="7787" xr:uid="{00000000-0005-0000-0000-000074110000}"/>
    <cellStyle name="Cálculo 4 2 9 3 2" xfId="22895" xr:uid="{00000000-0005-0000-0000-000075110000}"/>
    <cellStyle name="Cálculo 4 2 9 4" xfId="19580" xr:uid="{00000000-0005-0000-0000-000076110000}"/>
    <cellStyle name="Cálculo 4 3" xfId="1818" xr:uid="{00000000-0005-0000-0000-000077110000}"/>
    <cellStyle name="Cálculo 4 3 10" xfId="11661" xr:uid="{00000000-0005-0000-0000-000078110000}"/>
    <cellStyle name="Cálculo 4 3 10 2" xfId="26769" xr:uid="{00000000-0005-0000-0000-000079110000}"/>
    <cellStyle name="Cálculo 4 3 11" xfId="14442" xr:uid="{00000000-0005-0000-0000-00007A110000}"/>
    <cellStyle name="Cálculo 4 3 11 2" xfId="29550" xr:uid="{00000000-0005-0000-0000-00007B110000}"/>
    <cellStyle name="Cálculo 4 3 12" xfId="17043" xr:uid="{00000000-0005-0000-0000-00007C110000}"/>
    <cellStyle name="Cálculo 4 3 2" xfId="2378" xr:uid="{00000000-0005-0000-0000-00007D110000}"/>
    <cellStyle name="Cálculo 4 3 2 2" xfId="5015" xr:uid="{00000000-0005-0000-0000-00007E110000}"/>
    <cellStyle name="Cálculo 4 3 2 2 2" xfId="11379" xr:uid="{00000000-0005-0000-0000-00007F110000}"/>
    <cellStyle name="Cálculo 4 3 2 2 2 2" xfId="26487" xr:uid="{00000000-0005-0000-0000-000080110000}"/>
    <cellStyle name="Cálculo 4 3 2 2 3" xfId="14853" xr:uid="{00000000-0005-0000-0000-000081110000}"/>
    <cellStyle name="Cálculo 4 3 2 2 3 2" xfId="29961" xr:uid="{00000000-0005-0000-0000-000082110000}"/>
    <cellStyle name="Cálculo 4 3 2 2 4" xfId="20123" xr:uid="{00000000-0005-0000-0000-000083110000}"/>
    <cellStyle name="Cálculo 4 3 2 3" xfId="8845" xr:uid="{00000000-0005-0000-0000-000084110000}"/>
    <cellStyle name="Cálculo 4 3 2 3 2" xfId="23953" xr:uid="{00000000-0005-0000-0000-000085110000}"/>
    <cellStyle name="Cálculo 4 3 2 4" xfId="15289" xr:uid="{00000000-0005-0000-0000-000086110000}"/>
    <cellStyle name="Cálculo 4 3 2 4 2" xfId="30397" xr:uid="{00000000-0005-0000-0000-000087110000}"/>
    <cellStyle name="Cálculo 4 3 2 5" xfId="15297" xr:uid="{00000000-0005-0000-0000-000088110000}"/>
    <cellStyle name="Cálculo 4 3 2 5 2" xfId="30405" xr:uid="{00000000-0005-0000-0000-000089110000}"/>
    <cellStyle name="Cálculo 4 3 2 6" xfId="17586" xr:uid="{00000000-0005-0000-0000-00008A110000}"/>
    <cellStyle name="Cálculo 4 3 3" xfId="2242" xr:uid="{00000000-0005-0000-0000-00008B110000}"/>
    <cellStyle name="Cálculo 4 3 3 2" xfId="4879" xr:uid="{00000000-0005-0000-0000-00008C110000}"/>
    <cellStyle name="Cálculo 4 3 3 2 2" xfId="15946" xr:uid="{00000000-0005-0000-0000-00008D110000}"/>
    <cellStyle name="Cálculo 4 3 3 2 2 2" xfId="31054" xr:uid="{00000000-0005-0000-0000-00008E110000}"/>
    <cellStyle name="Cálculo 4 3 3 2 3" xfId="19987" xr:uid="{00000000-0005-0000-0000-00008F110000}"/>
    <cellStyle name="Cálculo 4 3 3 3" xfId="14289" xr:uid="{00000000-0005-0000-0000-000090110000}"/>
    <cellStyle name="Cálculo 4 3 3 3 2" xfId="29397" xr:uid="{00000000-0005-0000-0000-000091110000}"/>
    <cellStyle name="Cálculo 4 3 3 4" xfId="17467" xr:uid="{00000000-0005-0000-0000-000092110000}"/>
    <cellStyle name="Cálculo 4 3 4" xfId="2344" xr:uid="{00000000-0005-0000-0000-000093110000}"/>
    <cellStyle name="Cálculo 4 3 4 2" xfId="4981" xr:uid="{00000000-0005-0000-0000-000094110000}"/>
    <cellStyle name="Cálculo 4 3 4 2 2" xfId="11345" xr:uid="{00000000-0005-0000-0000-000095110000}"/>
    <cellStyle name="Cálculo 4 3 4 2 2 2" xfId="26453" xr:uid="{00000000-0005-0000-0000-000096110000}"/>
    <cellStyle name="Cálculo 4 3 4 2 3" xfId="15860" xr:uid="{00000000-0005-0000-0000-000097110000}"/>
    <cellStyle name="Cálculo 4 3 4 2 3 2" xfId="30968" xr:uid="{00000000-0005-0000-0000-000098110000}"/>
    <cellStyle name="Cálculo 4 3 4 2 4" xfId="20089" xr:uid="{00000000-0005-0000-0000-000099110000}"/>
    <cellStyle name="Cálculo 4 3 4 3" xfId="8811" xr:uid="{00000000-0005-0000-0000-00009A110000}"/>
    <cellStyle name="Cálculo 4 3 4 3 2" xfId="23919" xr:uid="{00000000-0005-0000-0000-00009B110000}"/>
    <cellStyle name="Cálculo 4 3 4 4" xfId="13829" xr:uid="{00000000-0005-0000-0000-00009C110000}"/>
    <cellStyle name="Cálculo 4 3 4 4 2" xfId="28937" xr:uid="{00000000-0005-0000-0000-00009D110000}"/>
    <cellStyle name="Cálculo 4 3 4 5" xfId="17569" xr:uid="{00000000-0005-0000-0000-00009E110000}"/>
    <cellStyle name="Cálculo 4 3 5" xfId="3238" xr:uid="{00000000-0005-0000-0000-00009F110000}"/>
    <cellStyle name="Cálculo 4 3 5 2" xfId="5875" xr:uid="{00000000-0005-0000-0000-0000A0110000}"/>
    <cellStyle name="Cálculo 4 3 5 2 2" xfId="12186" xr:uid="{00000000-0005-0000-0000-0000A1110000}"/>
    <cellStyle name="Cálculo 4 3 5 2 2 2" xfId="27294" xr:uid="{00000000-0005-0000-0000-0000A2110000}"/>
    <cellStyle name="Cálculo 4 3 5 2 3" xfId="7463" xr:uid="{00000000-0005-0000-0000-0000A3110000}"/>
    <cellStyle name="Cálculo 4 3 5 2 3 2" xfId="22571" xr:uid="{00000000-0005-0000-0000-0000A4110000}"/>
    <cellStyle name="Cálculo 4 3 5 2 4" xfId="20983" xr:uid="{00000000-0005-0000-0000-0000A5110000}"/>
    <cellStyle name="Cálculo 4 3 5 3" xfId="9620" xr:uid="{00000000-0005-0000-0000-0000A6110000}"/>
    <cellStyle name="Cálculo 4 3 5 3 2" xfId="24728" xr:uid="{00000000-0005-0000-0000-0000A7110000}"/>
    <cellStyle name="Cálculo 4 3 5 4" xfId="13934" xr:uid="{00000000-0005-0000-0000-0000A8110000}"/>
    <cellStyle name="Cálculo 4 3 5 4 2" xfId="29042" xr:uid="{00000000-0005-0000-0000-0000A9110000}"/>
    <cellStyle name="Cálculo 4 3 5 5" xfId="18346" xr:uid="{00000000-0005-0000-0000-0000AA110000}"/>
    <cellStyle name="Cálculo 4 3 6" xfId="2320" xr:uid="{00000000-0005-0000-0000-0000AB110000}"/>
    <cellStyle name="Cálculo 4 3 6 2" xfId="4957" xr:uid="{00000000-0005-0000-0000-0000AC110000}"/>
    <cellStyle name="Cálculo 4 3 6 2 2" xfId="11321" xr:uid="{00000000-0005-0000-0000-0000AD110000}"/>
    <cellStyle name="Cálculo 4 3 6 2 2 2" xfId="26429" xr:uid="{00000000-0005-0000-0000-0000AE110000}"/>
    <cellStyle name="Cálculo 4 3 6 2 3" xfId="14653" xr:uid="{00000000-0005-0000-0000-0000AF110000}"/>
    <cellStyle name="Cálculo 4 3 6 2 3 2" xfId="29761" xr:uid="{00000000-0005-0000-0000-0000B0110000}"/>
    <cellStyle name="Cálculo 4 3 6 2 4" xfId="20065" xr:uid="{00000000-0005-0000-0000-0000B1110000}"/>
    <cellStyle name="Cálculo 4 3 6 3" xfId="8787" xr:uid="{00000000-0005-0000-0000-0000B2110000}"/>
    <cellStyle name="Cálculo 4 3 6 3 2" xfId="23895" xr:uid="{00000000-0005-0000-0000-0000B3110000}"/>
    <cellStyle name="Cálculo 4 3 6 4" xfId="16376" xr:uid="{00000000-0005-0000-0000-0000B4110000}"/>
    <cellStyle name="Cálculo 4 3 6 4 2" xfId="31484" xr:uid="{00000000-0005-0000-0000-0000B5110000}"/>
    <cellStyle name="Cálculo 4 3 6 5" xfId="17545" xr:uid="{00000000-0005-0000-0000-0000B6110000}"/>
    <cellStyle name="Cálculo 4 3 7" xfId="3890" xr:uid="{00000000-0005-0000-0000-0000B7110000}"/>
    <cellStyle name="Cálculo 4 3 7 2" xfId="6527" xr:uid="{00000000-0005-0000-0000-0000B8110000}"/>
    <cellStyle name="Cálculo 4 3 7 2 2" xfId="12838" xr:uid="{00000000-0005-0000-0000-0000B9110000}"/>
    <cellStyle name="Cálculo 4 3 7 2 2 2" xfId="27946" xr:uid="{00000000-0005-0000-0000-0000BA110000}"/>
    <cellStyle name="Cálculo 4 3 7 2 3" xfId="14953" xr:uid="{00000000-0005-0000-0000-0000BB110000}"/>
    <cellStyle name="Cálculo 4 3 7 2 3 2" xfId="30061" xr:uid="{00000000-0005-0000-0000-0000BC110000}"/>
    <cellStyle name="Cálculo 4 3 7 2 4" xfId="21635" xr:uid="{00000000-0005-0000-0000-0000BD110000}"/>
    <cellStyle name="Cálculo 4 3 7 3" xfId="10272" xr:uid="{00000000-0005-0000-0000-0000BE110000}"/>
    <cellStyle name="Cálculo 4 3 7 3 2" xfId="25380" xr:uid="{00000000-0005-0000-0000-0000BF110000}"/>
    <cellStyle name="Cálculo 4 3 7 4" xfId="7385" xr:uid="{00000000-0005-0000-0000-0000C0110000}"/>
    <cellStyle name="Cálculo 4 3 7 4 2" xfId="22493" xr:uid="{00000000-0005-0000-0000-0000C1110000}"/>
    <cellStyle name="Cálculo 4 3 7 5" xfId="18998" xr:uid="{00000000-0005-0000-0000-0000C2110000}"/>
    <cellStyle name="Cálculo 4 3 8" xfId="4455" xr:uid="{00000000-0005-0000-0000-0000C3110000}"/>
    <cellStyle name="Cálculo 4 3 8 2" xfId="10837" xr:uid="{00000000-0005-0000-0000-0000C4110000}"/>
    <cellStyle name="Cálculo 4 3 8 2 2" xfId="25945" xr:uid="{00000000-0005-0000-0000-0000C5110000}"/>
    <cellStyle name="Cálculo 4 3 8 3" xfId="16035" xr:uid="{00000000-0005-0000-0000-0000C6110000}"/>
    <cellStyle name="Cálculo 4 3 8 3 2" xfId="31143" xr:uid="{00000000-0005-0000-0000-0000C7110000}"/>
    <cellStyle name="Cálculo 4 3 8 4" xfId="19563" xr:uid="{00000000-0005-0000-0000-0000C8110000}"/>
    <cellStyle name="Cálculo 4 3 9" xfId="8319" xr:uid="{00000000-0005-0000-0000-0000C9110000}"/>
    <cellStyle name="Cálculo 4 3 9 2" xfId="23427" xr:uid="{00000000-0005-0000-0000-0000CA110000}"/>
    <cellStyle name="Cálculo 4 4" xfId="2055" xr:uid="{00000000-0005-0000-0000-0000CB110000}"/>
    <cellStyle name="Cálculo 4 4 10" xfId="9245" xr:uid="{00000000-0005-0000-0000-0000CC110000}"/>
    <cellStyle name="Cálculo 4 4 10 2" xfId="24353" xr:uid="{00000000-0005-0000-0000-0000CD110000}"/>
    <cellStyle name="Cálculo 4 4 11" xfId="15227" xr:uid="{00000000-0005-0000-0000-0000CE110000}"/>
    <cellStyle name="Cálculo 4 4 11 2" xfId="30335" xr:uid="{00000000-0005-0000-0000-0000CF110000}"/>
    <cellStyle name="Cálculo 4 4 12" xfId="17280" xr:uid="{00000000-0005-0000-0000-0000D0110000}"/>
    <cellStyle name="Cálculo 4 4 2" xfId="2562" xr:uid="{00000000-0005-0000-0000-0000D1110000}"/>
    <cellStyle name="Cálculo 4 4 2 2" xfId="5199" xr:uid="{00000000-0005-0000-0000-0000D2110000}"/>
    <cellStyle name="Cálculo 4 4 2 2 2" xfId="11563" xr:uid="{00000000-0005-0000-0000-0000D3110000}"/>
    <cellStyle name="Cálculo 4 4 2 2 2 2" xfId="26671" xr:uid="{00000000-0005-0000-0000-0000D4110000}"/>
    <cellStyle name="Cálculo 4 4 2 2 3" xfId="7972" xr:uid="{00000000-0005-0000-0000-0000D5110000}"/>
    <cellStyle name="Cálculo 4 4 2 2 3 2" xfId="23080" xr:uid="{00000000-0005-0000-0000-0000D6110000}"/>
    <cellStyle name="Cálculo 4 4 2 2 4" xfId="20307" xr:uid="{00000000-0005-0000-0000-0000D7110000}"/>
    <cellStyle name="Cálculo 4 4 2 3" xfId="9029" xr:uid="{00000000-0005-0000-0000-0000D8110000}"/>
    <cellStyle name="Cálculo 4 4 2 3 2" xfId="24137" xr:uid="{00000000-0005-0000-0000-0000D9110000}"/>
    <cellStyle name="Cálculo 4 4 2 4" xfId="15704" xr:uid="{00000000-0005-0000-0000-0000DA110000}"/>
    <cellStyle name="Cálculo 4 4 2 4 2" xfId="30812" xr:uid="{00000000-0005-0000-0000-0000DB110000}"/>
    <cellStyle name="Cálculo 4 4 2 5" xfId="15761" xr:uid="{00000000-0005-0000-0000-0000DC110000}"/>
    <cellStyle name="Cálculo 4 4 2 5 2" xfId="30869" xr:uid="{00000000-0005-0000-0000-0000DD110000}"/>
    <cellStyle name="Cálculo 4 4 2 6" xfId="17670" xr:uid="{00000000-0005-0000-0000-0000DE110000}"/>
    <cellStyle name="Cálculo 4 4 3" xfId="2815" xr:uid="{00000000-0005-0000-0000-0000DF110000}"/>
    <cellStyle name="Cálculo 4 4 3 2" xfId="5452" xr:uid="{00000000-0005-0000-0000-0000E0110000}"/>
    <cellStyle name="Cálculo 4 4 3 2 2" xfId="15971" xr:uid="{00000000-0005-0000-0000-0000E1110000}"/>
    <cellStyle name="Cálculo 4 4 3 2 2 2" xfId="31079" xr:uid="{00000000-0005-0000-0000-0000E2110000}"/>
    <cellStyle name="Cálculo 4 4 3 2 3" xfId="20560" xr:uid="{00000000-0005-0000-0000-0000E3110000}"/>
    <cellStyle name="Cálculo 4 4 3 3" xfId="15258" xr:uid="{00000000-0005-0000-0000-0000E4110000}"/>
    <cellStyle name="Cálculo 4 4 3 3 2" xfId="30366" xr:uid="{00000000-0005-0000-0000-0000E5110000}"/>
    <cellStyle name="Cálculo 4 4 3 4" xfId="17923" xr:uid="{00000000-0005-0000-0000-0000E6110000}"/>
    <cellStyle name="Cálculo 4 4 4" xfId="3118" xr:uid="{00000000-0005-0000-0000-0000E7110000}"/>
    <cellStyle name="Cálculo 4 4 4 2" xfId="5755" xr:uid="{00000000-0005-0000-0000-0000E8110000}"/>
    <cellStyle name="Cálculo 4 4 4 2 2" xfId="12066" xr:uid="{00000000-0005-0000-0000-0000E9110000}"/>
    <cellStyle name="Cálculo 4 4 4 2 2 2" xfId="27174" xr:uid="{00000000-0005-0000-0000-0000EA110000}"/>
    <cellStyle name="Cálculo 4 4 4 2 3" xfId="15445" xr:uid="{00000000-0005-0000-0000-0000EB110000}"/>
    <cellStyle name="Cálculo 4 4 4 2 3 2" xfId="30553" xr:uid="{00000000-0005-0000-0000-0000EC110000}"/>
    <cellStyle name="Cálculo 4 4 4 2 4" xfId="20863" xr:uid="{00000000-0005-0000-0000-0000ED110000}"/>
    <cellStyle name="Cálculo 4 4 4 3" xfId="9500" xr:uid="{00000000-0005-0000-0000-0000EE110000}"/>
    <cellStyle name="Cálculo 4 4 4 3 2" xfId="24608" xr:uid="{00000000-0005-0000-0000-0000EF110000}"/>
    <cellStyle name="Cálculo 4 4 4 4" xfId="13679" xr:uid="{00000000-0005-0000-0000-0000F0110000}"/>
    <cellStyle name="Cálculo 4 4 4 4 2" xfId="28787" xr:uid="{00000000-0005-0000-0000-0000F1110000}"/>
    <cellStyle name="Cálculo 4 4 4 5" xfId="18226" xr:uid="{00000000-0005-0000-0000-0000F2110000}"/>
    <cellStyle name="Cálculo 4 4 5" xfId="3444" xr:uid="{00000000-0005-0000-0000-0000F3110000}"/>
    <cellStyle name="Cálculo 4 4 5 2" xfId="6081" xr:uid="{00000000-0005-0000-0000-0000F4110000}"/>
    <cellStyle name="Cálculo 4 4 5 2 2" xfId="12392" xr:uid="{00000000-0005-0000-0000-0000F5110000}"/>
    <cellStyle name="Cálculo 4 4 5 2 2 2" xfId="27500" xr:uid="{00000000-0005-0000-0000-0000F6110000}"/>
    <cellStyle name="Cálculo 4 4 5 2 3" xfId="16356" xr:uid="{00000000-0005-0000-0000-0000F7110000}"/>
    <cellStyle name="Cálculo 4 4 5 2 3 2" xfId="31464" xr:uid="{00000000-0005-0000-0000-0000F8110000}"/>
    <cellStyle name="Cálculo 4 4 5 2 4" xfId="21189" xr:uid="{00000000-0005-0000-0000-0000F9110000}"/>
    <cellStyle name="Cálculo 4 4 5 3" xfId="9826" xr:uid="{00000000-0005-0000-0000-0000FA110000}"/>
    <cellStyle name="Cálculo 4 4 5 3 2" xfId="24934" xr:uid="{00000000-0005-0000-0000-0000FB110000}"/>
    <cellStyle name="Cálculo 4 4 5 4" xfId="15136" xr:uid="{00000000-0005-0000-0000-0000FC110000}"/>
    <cellStyle name="Cálculo 4 4 5 4 2" xfId="30244" xr:uid="{00000000-0005-0000-0000-0000FD110000}"/>
    <cellStyle name="Cálculo 4 4 5 5" xfId="18552" xr:uid="{00000000-0005-0000-0000-0000FE110000}"/>
    <cellStyle name="Cálculo 4 4 6" xfId="3750" xr:uid="{00000000-0005-0000-0000-0000FF110000}"/>
    <cellStyle name="Cálculo 4 4 6 2" xfId="6387" xr:uid="{00000000-0005-0000-0000-000000120000}"/>
    <cellStyle name="Cálculo 4 4 6 2 2" xfId="12698" xr:uid="{00000000-0005-0000-0000-000001120000}"/>
    <cellStyle name="Cálculo 4 4 6 2 2 2" xfId="27806" xr:uid="{00000000-0005-0000-0000-000002120000}"/>
    <cellStyle name="Cálculo 4 4 6 2 3" xfId="13805" xr:uid="{00000000-0005-0000-0000-000003120000}"/>
    <cellStyle name="Cálculo 4 4 6 2 3 2" xfId="28913" xr:uid="{00000000-0005-0000-0000-000004120000}"/>
    <cellStyle name="Cálculo 4 4 6 2 4" xfId="21495" xr:uid="{00000000-0005-0000-0000-000005120000}"/>
    <cellStyle name="Cálculo 4 4 6 3" xfId="10132" xr:uid="{00000000-0005-0000-0000-000006120000}"/>
    <cellStyle name="Cálculo 4 4 6 3 2" xfId="25240" xr:uid="{00000000-0005-0000-0000-000007120000}"/>
    <cellStyle name="Cálculo 4 4 6 4" xfId="14011" xr:uid="{00000000-0005-0000-0000-000008120000}"/>
    <cellStyle name="Cálculo 4 4 6 4 2" xfId="29119" xr:uid="{00000000-0005-0000-0000-000009120000}"/>
    <cellStyle name="Cálculo 4 4 6 5" xfId="18858" xr:uid="{00000000-0005-0000-0000-00000A120000}"/>
    <cellStyle name="Cálculo 4 4 7" xfId="4127" xr:uid="{00000000-0005-0000-0000-00000B120000}"/>
    <cellStyle name="Cálculo 4 4 7 2" xfId="6764" xr:uid="{00000000-0005-0000-0000-00000C120000}"/>
    <cellStyle name="Cálculo 4 4 7 2 2" xfId="13075" xr:uid="{00000000-0005-0000-0000-00000D120000}"/>
    <cellStyle name="Cálculo 4 4 7 2 2 2" xfId="28183" xr:uid="{00000000-0005-0000-0000-00000E120000}"/>
    <cellStyle name="Cálculo 4 4 7 2 3" xfId="16749" xr:uid="{00000000-0005-0000-0000-00000F120000}"/>
    <cellStyle name="Cálculo 4 4 7 2 3 2" xfId="31857" xr:uid="{00000000-0005-0000-0000-000010120000}"/>
    <cellStyle name="Cálculo 4 4 7 2 4" xfId="21872" xr:uid="{00000000-0005-0000-0000-000011120000}"/>
    <cellStyle name="Cálculo 4 4 7 3" xfId="10509" xr:uid="{00000000-0005-0000-0000-000012120000}"/>
    <cellStyle name="Cálculo 4 4 7 3 2" xfId="25617" xr:uid="{00000000-0005-0000-0000-000013120000}"/>
    <cellStyle name="Cálculo 4 4 7 4" xfId="15610" xr:uid="{00000000-0005-0000-0000-000014120000}"/>
    <cellStyle name="Cálculo 4 4 7 4 2" xfId="30718" xr:uid="{00000000-0005-0000-0000-000015120000}"/>
    <cellStyle name="Cálculo 4 4 7 5" xfId="19235" xr:uid="{00000000-0005-0000-0000-000016120000}"/>
    <cellStyle name="Cálculo 4 4 8" xfId="4692" xr:uid="{00000000-0005-0000-0000-000017120000}"/>
    <cellStyle name="Cálculo 4 4 8 2" xfId="11074" xr:uid="{00000000-0005-0000-0000-000018120000}"/>
    <cellStyle name="Cálculo 4 4 8 2 2" xfId="26182" xr:uid="{00000000-0005-0000-0000-000019120000}"/>
    <cellStyle name="Cálculo 4 4 8 3" xfId="9240" xr:uid="{00000000-0005-0000-0000-00001A120000}"/>
    <cellStyle name="Cálculo 4 4 8 3 2" xfId="24348" xr:uid="{00000000-0005-0000-0000-00001B120000}"/>
    <cellStyle name="Cálculo 4 4 8 4" xfId="19800" xr:uid="{00000000-0005-0000-0000-00001C120000}"/>
    <cellStyle name="Cálculo 4 4 9" xfId="8553" xr:uid="{00000000-0005-0000-0000-00001D120000}"/>
    <cellStyle name="Cálculo 4 4 9 2" xfId="23661" xr:uid="{00000000-0005-0000-0000-00001E120000}"/>
    <cellStyle name="Cálculo 4 5" xfId="2066" xr:uid="{00000000-0005-0000-0000-00001F120000}"/>
    <cellStyle name="Cálculo 4 5 10" xfId="7548" xr:uid="{00000000-0005-0000-0000-000020120000}"/>
    <cellStyle name="Cálculo 4 5 10 2" xfId="22656" xr:uid="{00000000-0005-0000-0000-000021120000}"/>
    <cellStyle name="Cálculo 4 5 11" xfId="17291" xr:uid="{00000000-0005-0000-0000-000022120000}"/>
    <cellStyle name="Cálculo 4 5 2" xfId="2826" xr:uid="{00000000-0005-0000-0000-000023120000}"/>
    <cellStyle name="Cálculo 4 5 2 2" xfId="5463" xr:uid="{00000000-0005-0000-0000-000024120000}"/>
    <cellStyle name="Cálculo 4 5 2 2 2" xfId="7343" xr:uid="{00000000-0005-0000-0000-000025120000}"/>
    <cellStyle name="Cálculo 4 5 2 2 2 2" xfId="22451" xr:uid="{00000000-0005-0000-0000-000026120000}"/>
    <cellStyle name="Cálculo 4 5 2 2 3" xfId="20571" xr:uid="{00000000-0005-0000-0000-000027120000}"/>
    <cellStyle name="Cálculo 4 5 2 3" xfId="13663" xr:uid="{00000000-0005-0000-0000-000028120000}"/>
    <cellStyle name="Cálculo 4 5 2 3 2" xfId="28771" xr:uid="{00000000-0005-0000-0000-000029120000}"/>
    <cellStyle name="Cálculo 4 5 2 4" xfId="17934" xr:uid="{00000000-0005-0000-0000-00002A120000}"/>
    <cellStyle name="Cálculo 4 5 3" xfId="3129" xr:uid="{00000000-0005-0000-0000-00002B120000}"/>
    <cellStyle name="Cálculo 4 5 3 2" xfId="5766" xr:uid="{00000000-0005-0000-0000-00002C120000}"/>
    <cellStyle name="Cálculo 4 5 3 2 2" xfId="12077" xr:uid="{00000000-0005-0000-0000-00002D120000}"/>
    <cellStyle name="Cálculo 4 5 3 2 2 2" xfId="27185" xr:uid="{00000000-0005-0000-0000-00002E120000}"/>
    <cellStyle name="Cálculo 4 5 3 2 3" xfId="16338" xr:uid="{00000000-0005-0000-0000-00002F120000}"/>
    <cellStyle name="Cálculo 4 5 3 2 3 2" xfId="31446" xr:uid="{00000000-0005-0000-0000-000030120000}"/>
    <cellStyle name="Cálculo 4 5 3 2 4" xfId="20874" xr:uid="{00000000-0005-0000-0000-000031120000}"/>
    <cellStyle name="Cálculo 4 5 3 3" xfId="9511" xr:uid="{00000000-0005-0000-0000-000032120000}"/>
    <cellStyle name="Cálculo 4 5 3 3 2" xfId="24619" xr:uid="{00000000-0005-0000-0000-000033120000}"/>
    <cellStyle name="Cálculo 4 5 3 4" xfId="14924" xr:uid="{00000000-0005-0000-0000-000034120000}"/>
    <cellStyle name="Cálculo 4 5 3 4 2" xfId="30032" xr:uid="{00000000-0005-0000-0000-000035120000}"/>
    <cellStyle name="Cálculo 4 5 3 5" xfId="18237" xr:uid="{00000000-0005-0000-0000-000036120000}"/>
    <cellStyle name="Cálculo 4 5 4" xfId="3455" xr:uid="{00000000-0005-0000-0000-000037120000}"/>
    <cellStyle name="Cálculo 4 5 4 2" xfId="6092" xr:uid="{00000000-0005-0000-0000-000038120000}"/>
    <cellStyle name="Cálculo 4 5 4 2 2" xfId="12403" xr:uid="{00000000-0005-0000-0000-000039120000}"/>
    <cellStyle name="Cálculo 4 5 4 2 2 2" xfId="27511" xr:uid="{00000000-0005-0000-0000-00003A120000}"/>
    <cellStyle name="Cálculo 4 5 4 2 3" xfId="7105" xr:uid="{00000000-0005-0000-0000-00003B120000}"/>
    <cellStyle name="Cálculo 4 5 4 2 3 2" xfId="22213" xr:uid="{00000000-0005-0000-0000-00003C120000}"/>
    <cellStyle name="Cálculo 4 5 4 2 4" xfId="21200" xr:uid="{00000000-0005-0000-0000-00003D120000}"/>
    <cellStyle name="Cálculo 4 5 4 3" xfId="9837" xr:uid="{00000000-0005-0000-0000-00003E120000}"/>
    <cellStyle name="Cálculo 4 5 4 3 2" xfId="24945" xr:uid="{00000000-0005-0000-0000-00003F120000}"/>
    <cellStyle name="Cálculo 4 5 4 4" xfId="7569" xr:uid="{00000000-0005-0000-0000-000040120000}"/>
    <cellStyle name="Cálculo 4 5 4 4 2" xfId="22677" xr:uid="{00000000-0005-0000-0000-000041120000}"/>
    <cellStyle name="Cálculo 4 5 4 5" xfId="18563" xr:uid="{00000000-0005-0000-0000-000042120000}"/>
    <cellStyle name="Cálculo 4 5 5" xfId="3761" xr:uid="{00000000-0005-0000-0000-000043120000}"/>
    <cellStyle name="Cálculo 4 5 5 2" xfId="6398" xr:uid="{00000000-0005-0000-0000-000044120000}"/>
    <cellStyle name="Cálculo 4 5 5 2 2" xfId="12709" xr:uid="{00000000-0005-0000-0000-000045120000}"/>
    <cellStyle name="Cálculo 4 5 5 2 2 2" xfId="27817" xr:uid="{00000000-0005-0000-0000-000046120000}"/>
    <cellStyle name="Cálculo 4 5 5 2 3" xfId="16071" xr:uid="{00000000-0005-0000-0000-000047120000}"/>
    <cellStyle name="Cálculo 4 5 5 2 3 2" xfId="31179" xr:uid="{00000000-0005-0000-0000-000048120000}"/>
    <cellStyle name="Cálculo 4 5 5 2 4" xfId="21506" xr:uid="{00000000-0005-0000-0000-000049120000}"/>
    <cellStyle name="Cálculo 4 5 5 3" xfId="10143" xr:uid="{00000000-0005-0000-0000-00004A120000}"/>
    <cellStyle name="Cálculo 4 5 5 3 2" xfId="25251" xr:uid="{00000000-0005-0000-0000-00004B120000}"/>
    <cellStyle name="Cálculo 4 5 5 4" xfId="13485" xr:uid="{00000000-0005-0000-0000-00004C120000}"/>
    <cellStyle name="Cálculo 4 5 5 4 2" xfId="28593" xr:uid="{00000000-0005-0000-0000-00004D120000}"/>
    <cellStyle name="Cálculo 4 5 5 5" xfId="18869" xr:uid="{00000000-0005-0000-0000-00004E120000}"/>
    <cellStyle name="Cálculo 4 5 6" xfId="4138" xr:uid="{00000000-0005-0000-0000-00004F120000}"/>
    <cellStyle name="Cálculo 4 5 6 2" xfId="6775" xr:uid="{00000000-0005-0000-0000-000050120000}"/>
    <cellStyle name="Cálculo 4 5 6 2 2" xfId="13086" xr:uid="{00000000-0005-0000-0000-000051120000}"/>
    <cellStyle name="Cálculo 4 5 6 2 2 2" xfId="28194" xr:uid="{00000000-0005-0000-0000-000052120000}"/>
    <cellStyle name="Cálculo 4 5 6 2 3" xfId="16760" xr:uid="{00000000-0005-0000-0000-000053120000}"/>
    <cellStyle name="Cálculo 4 5 6 2 3 2" xfId="31868" xr:uid="{00000000-0005-0000-0000-000054120000}"/>
    <cellStyle name="Cálculo 4 5 6 2 4" xfId="21883" xr:uid="{00000000-0005-0000-0000-000055120000}"/>
    <cellStyle name="Cálculo 4 5 6 3" xfId="10520" xr:uid="{00000000-0005-0000-0000-000056120000}"/>
    <cellStyle name="Cálculo 4 5 6 3 2" xfId="25628" xr:uid="{00000000-0005-0000-0000-000057120000}"/>
    <cellStyle name="Cálculo 4 5 6 4" xfId="16087" xr:uid="{00000000-0005-0000-0000-000058120000}"/>
    <cellStyle name="Cálculo 4 5 6 4 2" xfId="31195" xr:uid="{00000000-0005-0000-0000-000059120000}"/>
    <cellStyle name="Cálculo 4 5 6 5" xfId="19246" xr:uid="{00000000-0005-0000-0000-00005A120000}"/>
    <cellStyle name="Cálculo 4 5 7" xfId="4703" xr:uid="{00000000-0005-0000-0000-00005B120000}"/>
    <cellStyle name="Cálculo 4 5 7 2" xfId="11085" xr:uid="{00000000-0005-0000-0000-00005C120000}"/>
    <cellStyle name="Cálculo 4 5 7 2 2" xfId="26193" xr:uid="{00000000-0005-0000-0000-00005D120000}"/>
    <cellStyle name="Cálculo 4 5 7 3" xfId="14734" xr:uid="{00000000-0005-0000-0000-00005E120000}"/>
    <cellStyle name="Cálculo 4 5 7 3 2" xfId="29842" xr:uid="{00000000-0005-0000-0000-00005F120000}"/>
    <cellStyle name="Cálculo 4 5 7 4" xfId="19811" xr:uid="{00000000-0005-0000-0000-000060120000}"/>
    <cellStyle name="Cálculo 4 5 8" xfId="8564" xr:uid="{00000000-0005-0000-0000-000061120000}"/>
    <cellStyle name="Cálculo 4 5 8 2" xfId="23672" xr:uid="{00000000-0005-0000-0000-000062120000}"/>
    <cellStyle name="Cálculo 4 5 9" xfId="16085" xr:uid="{00000000-0005-0000-0000-000063120000}"/>
    <cellStyle name="Cálculo 4 5 9 2" xfId="31193" xr:uid="{00000000-0005-0000-0000-000064120000}"/>
    <cellStyle name="Cálculo 5" xfId="762" xr:uid="{00000000-0005-0000-0000-000065120000}"/>
    <cellStyle name="Cálculo 5 2" xfId="1836" xr:uid="{00000000-0005-0000-0000-000066120000}"/>
    <cellStyle name="Cálculo 5 2 10" xfId="8337" xr:uid="{00000000-0005-0000-0000-000067120000}"/>
    <cellStyle name="Cálculo 5 2 10 2" xfId="23445" xr:uid="{00000000-0005-0000-0000-000068120000}"/>
    <cellStyle name="Cálculo 5 2 11" xfId="9159" xr:uid="{00000000-0005-0000-0000-000069120000}"/>
    <cellStyle name="Cálculo 5 2 11 2" xfId="24267" xr:uid="{00000000-0005-0000-0000-00006A120000}"/>
    <cellStyle name="Cálculo 5 2 12" xfId="15612" xr:uid="{00000000-0005-0000-0000-00006B120000}"/>
    <cellStyle name="Cálculo 5 2 12 2" xfId="30720" xr:uid="{00000000-0005-0000-0000-00006C120000}"/>
    <cellStyle name="Cálculo 5 2 13" xfId="17061" xr:uid="{00000000-0005-0000-0000-00006D120000}"/>
    <cellStyle name="Cálculo 5 2 2" xfId="2396" xr:uid="{00000000-0005-0000-0000-00006E120000}"/>
    <cellStyle name="Cálculo 5 2 2 2" xfId="5033" xr:uid="{00000000-0005-0000-0000-00006F120000}"/>
    <cellStyle name="Cálculo 5 2 2 2 2" xfId="11397" xr:uid="{00000000-0005-0000-0000-000070120000}"/>
    <cellStyle name="Cálculo 5 2 2 2 2 2" xfId="26505" xr:uid="{00000000-0005-0000-0000-000071120000}"/>
    <cellStyle name="Cálculo 5 2 2 2 3" xfId="16524" xr:uid="{00000000-0005-0000-0000-000072120000}"/>
    <cellStyle name="Cálculo 5 2 2 2 3 2" xfId="31632" xr:uid="{00000000-0005-0000-0000-000073120000}"/>
    <cellStyle name="Cálculo 5 2 2 2 4" xfId="20141" xr:uid="{00000000-0005-0000-0000-000074120000}"/>
    <cellStyle name="Cálculo 5 2 2 3" xfId="8863" xr:uid="{00000000-0005-0000-0000-000075120000}"/>
    <cellStyle name="Cálculo 5 2 2 3 2" xfId="23971" xr:uid="{00000000-0005-0000-0000-000076120000}"/>
    <cellStyle name="Cálculo 5 2 3" xfId="2224" xr:uid="{00000000-0005-0000-0000-000077120000}"/>
    <cellStyle name="Cálculo 5 2 3 2" xfId="4861" xr:uid="{00000000-0005-0000-0000-000078120000}"/>
    <cellStyle name="Cálculo 5 2 3 2 2" xfId="14686" xr:uid="{00000000-0005-0000-0000-000079120000}"/>
    <cellStyle name="Cálculo 5 2 3 2 2 2" xfId="29794" xr:uid="{00000000-0005-0000-0000-00007A120000}"/>
    <cellStyle name="Cálculo 5 2 3 2 3" xfId="19969" xr:uid="{00000000-0005-0000-0000-00007B120000}"/>
    <cellStyle name="Cálculo 5 2 3 3" xfId="14159" xr:uid="{00000000-0005-0000-0000-00007C120000}"/>
    <cellStyle name="Cálculo 5 2 3 3 2" xfId="29267" xr:uid="{00000000-0005-0000-0000-00007D120000}"/>
    <cellStyle name="Cálculo 5 2 3 4" xfId="17449" xr:uid="{00000000-0005-0000-0000-00007E120000}"/>
    <cellStyle name="Cálculo 5 2 4" xfId="2930" xr:uid="{00000000-0005-0000-0000-00007F120000}"/>
    <cellStyle name="Cálculo 5 2 4 2" xfId="5567" xr:uid="{00000000-0005-0000-0000-000080120000}"/>
    <cellStyle name="Cálculo 5 2 4 2 2" xfId="11878" xr:uid="{00000000-0005-0000-0000-000081120000}"/>
    <cellStyle name="Cálculo 5 2 4 2 2 2" xfId="26986" xr:uid="{00000000-0005-0000-0000-000082120000}"/>
    <cellStyle name="Cálculo 5 2 4 2 3" xfId="14804" xr:uid="{00000000-0005-0000-0000-000083120000}"/>
    <cellStyle name="Cálculo 5 2 4 2 3 2" xfId="29912" xr:uid="{00000000-0005-0000-0000-000084120000}"/>
    <cellStyle name="Cálculo 5 2 4 2 4" xfId="20675" xr:uid="{00000000-0005-0000-0000-000085120000}"/>
    <cellStyle name="Cálculo 5 2 4 3" xfId="9312" xr:uid="{00000000-0005-0000-0000-000086120000}"/>
    <cellStyle name="Cálculo 5 2 4 3 2" xfId="24420" xr:uid="{00000000-0005-0000-0000-000087120000}"/>
    <cellStyle name="Cálculo 5 2 4 4" xfId="8462" xr:uid="{00000000-0005-0000-0000-000088120000}"/>
    <cellStyle name="Cálculo 5 2 4 4 2" xfId="23570" xr:uid="{00000000-0005-0000-0000-000089120000}"/>
    <cellStyle name="Cálculo 5 2 4 5" xfId="18038" xr:uid="{00000000-0005-0000-0000-00008A120000}"/>
    <cellStyle name="Cálculo 5 2 5" xfId="3256" xr:uid="{00000000-0005-0000-0000-00008B120000}"/>
    <cellStyle name="Cálculo 5 2 5 2" xfId="5893" xr:uid="{00000000-0005-0000-0000-00008C120000}"/>
    <cellStyle name="Cálculo 5 2 5 2 2" xfId="12204" xr:uid="{00000000-0005-0000-0000-00008D120000}"/>
    <cellStyle name="Cálculo 5 2 5 2 2 2" xfId="27312" xr:uid="{00000000-0005-0000-0000-00008E120000}"/>
    <cellStyle name="Cálculo 5 2 5 2 3" xfId="15586" xr:uid="{00000000-0005-0000-0000-00008F120000}"/>
    <cellStyle name="Cálculo 5 2 5 2 3 2" xfId="30694" xr:uid="{00000000-0005-0000-0000-000090120000}"/>
    <cellStyle name="Cálculo 5 2 5 2 4" xfId="21001" xr:uid="{00000000-0005-0000-0000-000091120000}"/>
    <cellStyle name="Cálculo 5 2 5 3" xfId="9638" xr:uid="{00000000-0005-0000-0000-000092120000}"/>
    <cellStyle name="Cálculo 5 2 5 3 2" xfId="24746" xr:uid="{00000000-0005-0000-0000-000093120000}"/>
    <cellStyle name="Cálculo 5 2 5 4" xfId="16315" xr:uid="{00000000-0005-0000-0000-000094120000}"/>
    <cellStyle name="Cálculo 5 2 5 4 2" xfId="31423" xr:uid="{00000000-0005-0000-0000-000095120000}"/>
    <cellStyle name="Cálculo 5 2 5 5" xfId="18364" xr:uid="{00000000-0005-0000-0000-000096120000}"/>
    <cellStyle name="Cálculo 5 2 6" xfId="3562" xr:uid="{00000000-0005-0000-0000-000097120000}"/>
    <cellStyle name="Cálculo 5 2 6 2" xfId="6199" xr:uid="{00000000-0005-0000-0000-000098120000}"/>
    <cellStyle name="Cálculo 5 2 6 2 2" xfId="12510" xr:uid="{00000000-0005-0000-0000-000099120000}"/>
    <cellStyle name="Cálculo 5 2 6 2 2 2" xfId="27618" xr:uid="{00000000-0005-0000-0000-00009A120000}"/>
    <cellStyle name="Cálculo 5 2 6 2 3" xfId="15222" xr:uid="{00000000-0005-0000-0000-00009B120000}"/>
    <cellStyle name="Cálculo 5 2 6 2 3 2" xfId="30330" xr:uid="{00000000-0005-0000-0000-00009C120000}"/>
    <cellStyle name="Cálculo 5 2 6 2 4" xfId="21307" xr:uid="{00000000-0005-0000-0000-00009D120000}"/>
    <cellStyle name="Cálculo 5 2 6 3" xfId="9944" xr:uid="{00000000-0005-0000-0000-00009E120000}"/>
    <cellStyle name="Cálculo 5 2 6 3 2" xfId="25052" xr:uid="{00000000-0005-0000-0000-00009F120000}"/>
    <cellStyle name="Cálculo 5 2 6 4" xfId="15096" xr:uid="{00000000-0005-0000-0000-0000A0120000}"/>
    <cellStyle name="Cálculo 5 2 6 4 2" xfId="30204" xr:uid="{00000000-0005-0000-0000-0000A1120000}"/>
    <cellStyle name="Cálculo 5 2 6 5" xfId="18670" xr:uid="{00000000-0005-0000-0000-0000A2120000}"/>
    <cellStyle name="Cálculo 5 2 7" xfId="3908" xr:uid="{00000000-0005-0000-0000-0000A3120000}"/>
    <cellStyle name="Cálculo 5 2 7 2" xfId="6545" xr:uid="{00000000-0005-0000-0000-0000A4120000}"/>
    <cellStyle name="Cálculo 5 2 7 2 2" xfId="12856" xr:uid="{00000000-0005-0000-0000-0000A5120000}"/>
    <cellStyle name="Cálculo 5 2 7 2 2 2" xfId="27964" xr:uid="{00000000-0005-0000-0000-0000A6120000}"/>
    <cellStyle name="Cálculo 5 2 7 2 3" xfId="16339" xr:uid="{00000000-0005-0000-0000-0000A7120000}"/>
    <cellStyle name="Cálculo 5 2 7 2 3 2" xfId="31447" xr:uid="{00000000-0005-0000-0000-0000A8120000}"/>
    <cellStyle name="Cálculo 5 2 7 2 4" xfId="21653" xr:uid="{00000000-0005-0000-0000-0000A9120000}"/>
    <cellStyle name="Cálculo 5 2 7 3" xfId="10290" xr:uid="{00000000-0005-0000-0000-0000AA120000}"/>
    <cellStyle name="Cálculo 5 2 7 3 2" xfId="25398" xr:uid="{00000000-0005-0000-0000-0000AB120000}"/>
    <cellStyle name="Cálculo 5 2 7 4" xfId="13764" xr:uid="{00000000-0005-0000-0000-0000AC120000}"/>
    <cellStyle name="Cálculo 5 2 7 4 2" xfId="28872" xr:uid="{00000000-0005-0000-0000-0000AD120000}"/>
    <cellStyle name="Cálculo 5 2 7 5" xfId="19016" xr:uid="{00000000-0005-0000-0000-0000AE120000}"/>
    <cellStyle name="Cálculo 5 2 8" xfId="4272" xr:uid="{00000000-0005-0000-0000-0000AF120000}"/>
    <cellStyle name="Cálculo 5 2 8 2" xfId="6909" xr:uid="{00000000-0005-0000-0000-0000B0120000}"/>
    <cellStyle name="Cálculo 5 2 8 2 2" xfId="13220" xr:uid="{00000000-0005-0000-0000-0000B1120000}"/>
    <cellStyle name="Cálculo 5 2 8 2 2 2" xfId="28328" xr:uid="{00000000-0005-0000-0000-0000B2120000}"/>
    <cellStyle name="Cálculo 5 2 8 2 3" xfId="16884" xr:uid="{00000000-0005-0000-0000-0000B3120000}"/>
    <cellStyle name="Cálculo 5 2 8 2 3 2" xfId="31992" xr:uid="{00000000-0005-0000-0000-0000B4120000}"/>
    <cellStyle name="Cálculo 5 2 8 2 4" xfId="22017" xr:uid="{00000000-0005-0000-0000-0000B5120000}"/>
    <cellStyle name="Cálculo 5 2 8 3" xfId="10654" xr:uid="{00000000-0005-0000-0000-0000B6120000}"/>
    <cellStyle name="Cálculo 5 2 8 3 2" xfId="25762" xr:uid="{00000000-0005-0000-0000-0000B7120000}"/>
    <cellStyle name="Cálculo 5 2 8 4" xfId="13760" xr:uid="{00000000-0005-0000-0000-0000B8120000}"/>
    <cellStyle name="Cálculo 5 2 8 4 2" xfId="28868" xr:uid="{00000000-0005-0000-0000-0000B9120000}"/>
    <cellStyle name="Cálculo 5 2 8 5" xfId="19380" xr:uid="{00000000-0005-0000-0000-0000BA120000}"/>
    <cellStyle name="Cálculo 5 2 9" xfId="4473" xr:uid="{00000000-0005-0000-0000-0000BB120000}"/>
    <cellStyle name="Cálculo 5 2 9 2" xfId="10855" xr:uid="{00000000-0005-0000-0000-0000BC120000}"/>
    <cellStyle name="Cálculo 5 2 9 2 2" xfId="25963" xr:uid="{00000000-0005-0000-0000-0000BD120000}"/>
    <cellStyle name="Cálculo 5 2 9 3" xfId="7918" xr:uid="{00000000-0005-0000-0000-0000BE120000}"/>
    <cellStyle name="Cálculo 5 2 9 3 2" xfId="23026" xr:uid="{00000000-0005-0000-0000-0000BF120000}"/>
    <cellStyle name="Cálculo 5 2 9 4" xfId="19581" xr:uid="{00000000-0005-0000-0000-0000C0120000}"/>
    <cellStyle name="Cálculo 5 3" xfId="1819" xr:uid="{00000000-0005-0000-0000-0000C1120000}"/>
    <cellStyle name="Cálculo 5 3 10" xfId="11238" xr:uid="{00000000-0005-0000-0000-0000C2120000}"/>
    <cellStyle name="Cálculo 5 3 10 2" xfId="26346" xr:uid="{00000000-0005-0000-0000-0000C3120000}"/>
    <cellStyle name="Cálculo 5 3 11" xfId="13508" xr:uid="{00000000-0005-0000-0000-0000C4120000}"/>
    <cellStyle name="Cálculo 5 3 11 2" xfId="28616" xr:uid="{00000000-0005-0000-0000-0000C5120000}"/>
    <cellStyle name="Cálculo 5 3 12" xfId="17044" xr:uid="{00000000-0005-0000-0000-0000C6120000}"/>
    <cellStyle name="Cálculo 5 3 2" xfId="2379" xr:uid="{00000000-0005-0000-0000-0000C7120000}"/>
    <cellStyle name="Cálculo 5 3 2 2" xfId="5016" xr:uid="{00000000-0005-0000-0000-0000C8120000}"/>
    <cellStyle name="Cálculo 5 3 2 2 2" xfId="11380" xr:uid="{00000000-0005-0000-0000-0000C9120000}"/>
    <cellStyle name="Cálculo 5 3 2 2 2 2" xfId="26488" xr:uid="{00000000-0005-0000-0000-0000CA120000}"/>
    <cellStyle name="Cálculo 5 3 2 2 3" xfId="14621" xr:uid="{00000000-0005-0000-0000-0000CB120000}"/>
    <cellStyle name="Cálculo 5 3 2 2 3 2" xfId="29729" xr:uid="{00000000-0005-0000-0000-0000CC120000}"/>
    <cellStyle name="Cálculo 5 3 2 2 4" xfId="20124" xr:uid="{00000000-0005-0000-0000-0000CD120000}"/>
    <cellStyle name="Cálculo 5 3 2 3" xfId="8846" xr:uid="{00000000-0005-0000-0000-0000CE120000}"/>
    <cellStyle name="Cálculo 5 3 2 3 2" xfId="23954" xr:uid="{00000000-0005-0000-0000-0000CF120000}"/>
    <cellStyle name="Cálculo 5 3 2 4" xfId="15815" xr:uid="{00000000-0005-0000-0000-0000D0120000}"/>
    <cellStyle name="Cálculo 5 3 2 4 2" xfId="30923" xr:uid="{00000000-0005-0000-0000-0000D1120000}"/>
    <cellStyle name="Cálculo 5 3 2 5" xfId="7216" xr:uid="{00000000-0005-0000-0000-0000D2120000}"/>
    <cellStyle name="Cálculo 5 3 2 5 2" xfId="22324" xr:uid="{00000000-0005-0000-0000-0000D3120000}"/>
    <cellStyle name="Cálculo 5 3 2 6" xfId="17587" xr:uid="{00000000-0005-0000-0000-0000D4120000}"/>
    <cellStyle name="Cálculo 5 3 3" xfId="2241" xr:uid="{00000000-0005-0000-0000-0000D5120000}"/>
    <cellStyle name="Cálculo 5 3 3 2" xfId="4878" xr:uid="{00000000-0005-0000-0000-0000D6120000}"/>
    <cellStyle name="Cálculo 5 3 3 2 2" xfId="7264" xr:uid="{00000000-0005-0000-0000-0000D7120000}"/>
    <cellStyle name="Cálculo 5 3 3 2 2 2" xfId="22372" xr:uid="{00000000-0005-0000-0000-0000D8120000}"/>
    <cellStyle name="Cálculo 5 3 3 2 3" xfId="19986" xr:uid="{00000000-0005-0000-0000-0000D9120000}"/>
    <cellStyle name="Cálculo 5 3 3 3" xfId="16137" xr:uid="{00000000-0005-0000-0000-0000DA120000}"/>
    <cellStyle name="Cálculo 5 3 3 3 2" xfId="31245" xr:uid="{00000000-0005-0000-0000-0000DB120000}"/>
    <cellStyle name="Cálculo 5 3 3 4" xfId="17466" xr:uid="{00000000-0005-0000-0000-0000DC120000}"/>
    <cellStyle name="Cálculo 5 3 4" xfId="2651" xr:uid="{00000000-0005-0000-0000-0000DD120000}"/>
    <cellStyle name="Cálculo 5 3 4 2" xfId="5288" xr:uid="{00000000-0005-0000-0000-0000DE120000}"/>
    <cellStyle name="Cálculo 5 3 4 2 2" xfId="11652" xr:uid="{00000000-0005-0000-0000-0000DF120000}"/>
    <cellStyle name="Cálculo 5 3 4 2 2 2" xfId="26760" xr:uid="{00000000-0005-0000-0000-0000E0120000}"/>
    <cellStyle name="Cálculo 5 3 4 2 3" xfId="13512" xr:uid="{00000000-0005-0000-0000-0000E1120000}"/>
    <cellStyle name="Cálculo 5 3 4 2 3 2" xfId="28620" xr:uid="{00000000-0005-0000-0000-0000E2120000}"/>
    <cellStyle name="Cálculo 5 3 4 2 4" xfId="20396" xr:uid="{00000000-0005-0000-0000-0000E3120000}"/>
    <cellStyle name="Cálculo 5 3 4 3" xfId="9118" xr:uid="{00000000-0005-0000-0000-0000E4120000}"/>
    <cellStyle name="Cálculo 5 3 4 3 2" xfId="24226" xr:uid="{00000000-0005-0000-0000-0000E5120000}"/>
    <cellStyle name="Cálculo 5 3 4 4" xfId="13516" xr:uid="{00000000-0005-0000-0000-0000E6120000}"/>
    <cellStyle name="Cálculo 5 3 4 4 2" xfId="28624" xr:uid="{00000000-0005-0000-0000-0000E7120000}"/>
    <cellStyle name="Cálculo 5 3 4 5" xfId="17759" xr:uid="{00000000-0005-0000-0000-0000E8120000}"/>
    <cellStyle name="Cálculo 5 3 5" xfId="3239" xr:uid="{00000000-0005-0000-0000-0000E9120000}"/>
    <cellStyle name="Cálculo 5 3 5 2" xfId="5876" xr:uid="{00000000-0005-0000-0000-0000EA120000}"/>
    <cellStyle name="Cálculo 5 3 5 2 2" xfId="12187" xr:uid="{00000000-0005-0000-0000-0000EB120000}"/>
    <cellStyle name="Cálculo 5 3 5 2 2 2" xfId="27295" xr:uid="{00000000-0005-0000-0000-0000EC120000}"/>
    <cellStyle name="Cálculo 5 3 5 2 3" xfId="15589" xr:uid="{00000000-0005-0000-0000-0000ED120000}"/>
    <cellStyle name="Cálculo 5 3 5 2 3 2" xfId="30697" xr:uid="{00000000-0005-0000-0000-0000EE120000}"/>
    <cellStyle name="Cálculo 5 3 5 2 4" xfId="20984" xr:uid="{00000000-0005-0000-0000-0000EF120000}"/>
    <cellStyle name="Cálculo 5 3 5 3" xfId="9621" xr:uid="{00000000-0005-0000-0000-0000F0120000}"/>
    <cellStyle name="Cálculo 5 3 5 3 2" xfId="24729" xr:uid="{00000000-0005-0000-0000-0000F1120000}"/>
    <cellStyle name="Cálculo 5 3 5 4" xfId="15636" xr:uid="{00000000-0005-0000-0000-0000F2120000}"/>
    <cellStyle name="Cálculo 5 3 5 4 2" xfId="30744" xr:uid="{00000000-0005-0000-0000-0000F3120000}"/>
    <cellStyle name="Cálculo 5 3 5 5" xfId="18347" xr:uid="{00000000-0005-0000-0000-0000F4120000}"/>
    <cellStyle name="Cálculo 5 3 6" xfId="2321" xr:uid="{00000000-0005-0000-0000-0000F5120000}"/>
    <cellStyle name="Cálculo 5 3 6 2" xfId="4958" xr:uid="{00000000-0005-0000-0000-0000F6120000}"/>
    <cellStyle name="Cálculo 5 3 6 2 2" xfId="11322" xr:uid="{00000000-0005-0000-0000-0000F7120000}"/>
    <cellStyle name="Cálculo 5 3 6 2 2 2" xfId="26430" xr:uid="{00000000-0005-0000-0000-0000F8120000}"/>
    <cellStyle name="Cálculo 5 3 6 2 3" xfId="13350" xr:uid="{00000000-0005-0000-0000-0000F9120000}"/>
    <cellStyle name="Cálculo 5 3 6 2 3 2" xfId="28458" xr:uid="{00000000-0005-0000-0000-0000FA120000}"/>
    <cellStyle name="Cálculo 5 3 6 2 4" xfId="20066" xr:uid="{00000000-0005-0000-0000-0000FB120000}"/>
    <cellStyle name="Cálculo 5 3 6 3" xfId="8788" xr:uid="{00000000-0005-0000-0000-0000FC120000}"/>
    <cellStyle name="Cálculo 5 3 6 3 2" xfId="23896" xr:uid="{00000000-0005-0000-0000-0000FD120000}"/>
    <cellStyle name="Cálculo 5 3 6 4" xfId="13736" xr:uid="{00000000-0005-0000-0000-0000FE120000}"/>
    <cellStyle name="Cálculo 5 3 6 4 2" xfId="28844" xr:uid="{00000000-0005-0000-0000-0000FF120000}"/>
    <cellStyle name="Cálculo 5 3 6 5" xfId="17546" xr:uid="{00000000-0005-0000-0000-000000130000}"/>
    <cellStyle name="Cálculo 5 3 7" xfId="3891" xr:uid="{00000000-0005-0000-0000-000001130000}"/>
    <cellStyle name="Cálculo 5 3 7 2" xfId="6528" xr:uid="{00000000-0005-0000-0000-000002130000}"/>
    <cellStyle name="Cálculo 5 3 7 2 2" xfId="12839" xr:uid="{00000000-0005-0000-0000-000003130000}"/>
    <cellStyle name="Cálculo 5 3 7 2 2 2" xfId="27947" xr:uid="{00000000-0005-0000-0000-000004130000}"/>
    <cellStyle name="Cálculo 5 3 7 2 3" xfId="7712" xr:uid="{00000000-0005-0000-0000-000005130000}"/>
    <cellStyle name="Cálculo 5 3 7 2 3 2" xfId="22820" xr:uid="{00000000-0005-0000-0000-000006130000}"/>
    <cellStyle name="Cálculo 5 3 7 2 4" xfId="21636" xr:uid="{00000000-0005-0000-0000-000007130000}"/>
    <cellStyle name="Cálculo 5 3 7 3" xfId="10273" xr:uid="{00000000-0005-0000-0000-000008130000}"/>
    <cellStyle name="Cálculo 5 3 7 3 2" xfId="25381" xr:uid="{00000000-0005-0000-0000-000009130000}"/>
    <cellStyle name="Cálculo 5 3 7 4" xfId="14627" xr:uid="{00000000-0005-0000-0000-00000A130000}"/>
    <cellStyle name="Cálculo 5 3 7 4 2" xfId="29735" xr:uid="{00000000-0005-0000-0000-00000B130000}"/>
    <cellStyle name="Cálculo 5 3 7 5" xfId="18999" xr:uid="{00000000-0005-0000-0000-00000C130000}"/>
    <cellStyle name="Cálculo 5 3 8" xfId="4456" xr:uid="{00000000-0005-0000-0000-00000D130000}"/>
    <cellStyle name="Cálculo 5 3 8 2" xfId="10838" xr:uid="{00000000-0005-0000-0000-00000E130000}"/>
    <cellStyle name="Cálculo 5 3 8 2 2" xfId="25946" xr:uid="{00000000-0005-0000-0000-00000F130000}"/>
    <cellStyle name="Cálculo 5 3 8 3" xfId="13505" xr:uid="{00000000-0005-0000-0000-000010130000}"/>
    <cellStyle name="Cálculo 5 3 8 3 2" xfId="28613" xr:uid="{00000000-0005-0000-0000-000011130000}"/>
    <cellStyle name="Cálculo 5 3 8 4" xfId="19564" xr:uid="{00000000-0005-0000-0000-000012130000}"/>
    <cellStyle name="Cálculo 5 3 9" xfId="8320" xr:uid="{00000000-0005-0000-0000-000013130000}"/>
    <cellStyle name="Cálculo 5 3 9 2" xfId="23428" xr:uid="{00000000-0005-0000-0000-000014130000}"/>
    <cellStyle name="Cálculo 5 4" xfId="2056" xr:uid="{00000000-0005-0000-0000-000015130000}"/>
    <cellStyle name="Cálculo 5 4 10" xfId="7341" xr:uid="{00000000-0005-0000-0000-000016130000}"/>
    <cellStyle name="Cálculo 5 4 10 2" xfId="22449" xr:uid="{00000000-0005-0000-0000-000017130000}"/>
    <cellStyle name="Cálculo 5 4 11" xfId="13824" xr:uid="{00000000-0005-0000-0000-000018130000}"/>
    <cellStyle name="Cálculo 5 4 11 2" xfId="28932" xr:uid="{00000000-0005-0000-0000-000019130000}"/>
    <cellStyle name="Cálculo 5 4 12" xfId="17281" xr:uid="{00000000-0005-0000-0000-00001A130000}"/>
    <cellStyle name="Cálculo 5 4 2" xfId="2563" xr:uid="{00000000-0005-0000-0000-00001B130000}"/>
    <cellStyle name="Cálculo 5 4 2 2" xfId="5200" xr:uid="{00000000-0005-0000-0000-00001C130000}"/>
    <cellStyle name="Cálculo 5 4 2 2 2" xfId="11564" xr:uid="{00000000-0005-0000-0000-00001D130000}"/>
    <cellStyle name="Cálculo 5 4 2 2 2 2" xfId="26672" xr:uid="{00000000-0005-0000-0000-00001E130000}"/>
    <cellStyle name="Cálculo 5 4 2 2 3" xfId="9234" xr:uid="{00000000-0005-0000-0000-00001F130000}"/>
    <cellStyle name="Cálculo 5 4 2 2 3 2" xfId="24342" xr:uid="{00000000-0005-0000-0000-000020130000}"/>
    <cellStyle name="Cálculo 5 4 2 2 4" xfId="20308" xr:uid="{00000000-0005-0000-0000-000021130000}"/>
    <cellStyle name="Cálculo 5 4 2 3" xfId="9030" xr:uid="{00000000-0005-0000-0000-000022130000}"/>
    <cellStyle name="Cálculo 5 4 2 3 2" xfId="24138" xr:uid="{00000000-0005-0000-0000-000023130000}"/>
    <cellStyle name="Cálculo 5 4 2 4" xfId="13950" xr:uid="{00000000-0005-0000-0000-000024130000}"/>
    <cellStyle name="Cálculo 5 4 2 4 2" xfId="29058" xr:uid="{00000000-0005-0000-0000-000025130000}"/>
    <cellStyle name="Cálculo 5 4 2 5" xfId="16271" xr:uid="{00000000-0005-0000-0000-000026130000}"/>
    <cellStyle name="Cálculo 5 4 2 5 2" xfId="31379" xr:uid="{00000000-0005-0000-0000-000027130000}"/>
    <cellStyle name="Cálculo 5 4 2 6" xfId="17671" xr:uid="{00000000-0005-0000-0000-000028130000}"/>
    <cellStyle name="Cálculo 5 4 3" xfId="2816" xr:uid="{00000000-0005-0000-0000-000029130000}"/>
    <cellStyle name="Cálculo 5 4 3 2" xfId="5453" xr:uid="{00000000-0005-0000-0000-00002A130000}"/>
    <cellStyle name="Cálculo 5 4 3 2 2" xfId="15412" xr:uid="{00000000-0005-0000-0000-00002B130000}"/>
    <cellStyle name="Cálculo 5 4 3 2 2 2" xfId="30520" xr:uid="{00000000-0005-0000-0000-00002C130000}"/>
    <cellStyle name="Cálculo 5 4 3 2 3" xfId="20561" xr:uid="{00000000-0005-0000-0000-00002D130000}"/>
    <cellStyle name="Cálculo 5 4 3 3" xfId="9246" xr:uid="{00000000-0005-0000-0000-00002E130000}"/>
    <cellStyle name="Cálculo 5 4 3 3 2" xfId="24354" xr:uid="{00000000-0005-0000-0000-00002F130000}"/>
    <cellStyle name="Cálculo 5 4 3 4" xfId="17924" xr:uid="{00000000-0005-0000-0000-000030130000}"/>
    <cellStyle name="Cálculo 5 4 4" xfId="3119" xr:uid="{00000000-0005-0000-0000-000031130000}"/>
    <cellStyle name="Cálculo 5 4 4 2" xfId="5756" xr:uid="{00000000-0005-0000-0000-000032130000}"/>
    <cellStyle name="Cálculo 5 4 4 2 2" xfId="12067" xr:uid="{00000000-0005-0000-0000-000033130000}"/>
    <cellStyle name="Cálculo 5 4 4 2 2 2" xfId="27175" xr:uid="{00000000-0005-0000-0000-000034130000}"/>
    <cellStyle name="Cálculo 5 4 4 2 3" xfId="14155" xr:uid="{00000000-0005-0000-0000-000035130000}"/>
    <cellStyle name="Cálculo 5 4 4 2 3 2" xfId="29263" xr:uid="{00000000-0005-0000-0000-000036130000}"/>
    <cellStyle name="Cálculo 5 4 4 2 4" xfId="20864" xr:uid="{00000000-0005-0000-0000-000037130000}"/>
    <cellStyle name="Cálculo 5 4 4 3" xfId="9501" xr:uid="{00000000-0005-0000-0000-000038130000}"/>
    <cellStyle name="Cálculo 5 4 4 3 2" xfId="24609" xr:uid="{00000000-0005-0000-0000-000039130000}"/>
    <cellStyle name="Cálculo 5 4 4 4" xfId="14353" xr:uid="{00000000-0005-0000-0000-00003A130000}"/>
    <cellStyle name="Cálculo 5 4 4 4 2" xfId="29461" xr:uid="{00000000-0005-0000-0000-00003B130000}"/>
    <cellStyle name="Cálculo 5 4 4 5" xfId="18227" xr:uid="{00000000-0005-0000-0000-00003C130000}"/>
    <cellStyle name="Cálculo 5 4 5" xfId="3445" xr:uid="{00000000-0005-0000-0000-00003D130000}"/>
    <cellStyle name="Cálculo 5 4 5 2" xfId="6082" xr:uid="{00000000-0005-0000-0000-00003E130000}"/>
    <cellStyle name="Cálculo 5 4 5 2 2" xfId="12393" xr:uid="{00000000-0005-0000-0000-00003F130000}"/>
    <cellStyle name="Cálculo 5 4 5 2 2 2" xfId="27501" xr:uid="{00000000-0005-0000-0000-000040130000}"/>
    <cellStyle name="Cálculo 5 4 5 2 3" xfId="8127" xr:uid="{00000000-0005-0000-0000-000041130000}"/>
    <cellStyle name="Cálculo 5 4 5 2 3 2" xfId="23235" xr:uid="{00000000-0005-0000-0000-000042130000}"/>
    <cellStyle name="Cálculo 5 4 5 2 4" xfId="21190" xr:uid="{00000000-0005-0000-0000-000043130000}"/>
    <cellStyle name="Cálculo 5 4 5 3" xfId="9827" xr:uid="{00000000-0005-0000-0000-000044130000}"/>
    <cellStyle name="Cálculo 5 4 5 3 2" xfId="24935" xr:uid="{00000000-0005-0000-0000-000045130000}"/>
    <cellStyle name="Cálculo 5 4 5 4" xfId="7062" xr:uid="{00000000-0005-0000-0000-000046130000}"/>
    <cellStyle name="Cálculo 5 4 5 4 2" xfId="22170" xr:uid="{00000000-0005-0000-0000-000047130000}"/>
    <cellStyle name="Cálculo 5 4 5 5" xfId="18553" xr:uid="{00000000-0005-0000-0000-000048130000}"/>
    <cellStyle name="Cálculo 5 4 6" xfId="3751" xr:uid="{00000000-0005-0000-0000-000049130000}"/>
    <cellStyle name="Cálculo 5 4 6 2" xfId="6388" xr:uid="{00000000-0005-0000-0000-00004A130000}"/>
    <cellStyle name="Cálculo 5 4 6 2 2" xfId="12699" xr:uid="{00000000-0005-0000-0000-00004B130000}"/>
    <cellStyle name="Cálculo 5 4 6 2 2 2" xfId="27807" xr:uid="{00000000-0005-0000-0000-00004C130000}"/>
    <cellStyle name="Cálculo 5 4 6 2 3" xfId="13976" xr:uid="{00000000-0005-0000-0000-00004D130000}"/>
    <cellStyle name="Cálculo 5 4 6 2 3 2" xfId="29084" xr:uid="{00000000-0005-0000-0000-00004E130000}"/>
    <cellStyle name="Cálculo 5 4 6 2 4" xfId="21496" xr:uid="{00000000-0005-0000-0000-00004F130000}"/>
    <cellStyle name="Cálculo 5 4 6 3" xfId="10133" xr:uid="{00000000-0005-0000-0000-000050130000}"/>
    <cellStyle name="Cálculo 5 4 6 3 2" xfId="25241" xr:uid="{00000000-0005-0000-0000-000051130000}"/>
    <cellStyle name="Cálculo 5 4 6 4" xfId="7617" xr:uid="{00000000-0005-0000-0000-000052130000}"/>
    <cellStyle name="Cálculo 5 4 6 4 2" xfId="22725" xr:uid="{00000000-0005-0000-0000-000053130000}"/>
    <cellStyle name="Cálculo 5 4 6 5" xfId="18859" xr:uid="{00000000-0005-0000-0000-000054130000}"/>
    <cellStyle name="Cálculo 5 4 7" xfId="4128" xr:uid="{00000000-0005-0000-0000-000055130000}"/>
    <cellStyle name="Cálculo 5 4 7 2" xfId="6765" xr:uid="{00000000-0005-0000-0000-000056130000}"/>
    <cellStyle name="Cálculo 5 4 7 2 2" xfId="13076" xr:uid="{00000000-0005-0000-0000-000057130000}"/>
    <cellStyle name="Cálculo 5 4 7 2 2 2" xfId="28184" xr:uid="{00000000-0005-0000-0000-000058130000}"/>
    <cellStyle name="Cálculo 5 4 7 2 3" xfId="16750" xr:uid="{00000000-0005-0000-0000-000059130000}"/>
    <cellStyle name="Cálculo 5 4 7 2 3 2" xfId="31858" xr:uid="{00000000-0005-0000-0000-00005A130000}"/>
    <cellStyle name="Cálculo 5 4 7 2 4" xfId="21873" xr:uid="{00000000-0005-0000-0000-00005B130000}"/>
    <cellStyle name="Cálculo 5 4 7 3" xfId="10510" xr:uid="{00000000-0005-0000-0000-00005C130000}"/>
    <cellStyle name="Cálculo 5 4 7 3 2" xfId="25618" xr:uid="{00000000-0005-0000-0000-00005D130000}"/>
    <cellStyle name="Cálculo 5 4 7 4" xfId="7099" xr:uid="{00000000-0005-0000-0000-00005E130000}"/>
    <cellStyle name="Cálculo 5 4 7 4 2" xfId="22207" xr:uid="{00000000-0005-0000-0000-00005F130000}"/>
    <cellStyle name="Cálculo 5 4 7 5" xfId="19236" xr:uid="{00000000-0005-0000-0000-000060130000}"/>
    <cellStyle name="Cálculo 5 4 8" xfId="4693" xr:uid="{00000000-0005-0000-0000-000061130000}"/>
    <cellStyle name="Cálculo 5 4 8 2" xfId="11075" xr:uid="{00000000-0005-0000-0000-000062130000}"/>
    <cellStyle name="Cálculo 5 4 8 2 2" xfId="26183" xr:uid="{00000000-0005-0000-0000-000063130000}"/>
    <cellStyle name="Cálculo 5 4 8 3" xfId="15469" xr:uid="{00000000-0005-0000-0000-000064130000}"/>
    <cellStyle name="Cálculo 5 4 8 3 2" xfId="30577" xr:uid="{00000000-0005-0000-0000-000065130000}"/>
    <cellStyle name="Cálculo 5 4 8 4" xfId="19801" xr:uid="{00000000-0005-0000-0000-000066130000}"/>
    <cellStyle name="Cálculo 5 4 9" xfId="8554" xr:uid="{00000000-0005-0000-0000-000067130000}"/>
    <cellStyle name="Cálculo 5 4 9 2" xfId="23662" xr:uid="{00000000-0005-0000-0000-000068130000}"/>
    <cellStyle name="Cálculo 5 5" xfId="2065" xr:uid="{00000000-0005-0000-0000-000069130000}"/>
    <cellStyle name="Cálculo 5 5 10" xfId="13790" xr:uid="{00000000-0005-0000-0000-00006A130000}"/>
    <cellStyle name="Cálculo 5 5 10 2" xfId="28898" xr:uid="{00000000-0005-0000-0000-00006B130000}"/>
    <cellStyle name="Cálculo 5 5 11" xfId="17290" xr:uid="{00000000-0005-0000-0000-00006C130000}"/>
    <cellStyle name="Cálculo 5 5 2" xfId="2825" xr:uid="{00000000-0005-0000-0000-00006D130000}"/>
    <cellStyle name="Cálculo 5 5 2 2" xfId="5462" xr:uid="{00000000-0005-0000-0000-00006E130000}"/>
    <cellStyle name="Cálculo 5 5 2 2 2" xfId="13372" xr:uid="{00000000-0005-0000-0000-00006F130000}"/>
    <cellStyle name="Cálculo 5 5 2 2 2 2" xfId="28480" xr:uid="{00000000-0005-0000-0000-000070130000}"/>
    <cellStyle name="Cálculo 5 5 2 2 3" xfId="20570" xr:uid="{00000000-0005-0000-0000-000071130000}"/>
    <cellStyle name="Cálculo 5 5 2 3" xfId="9302" xr:uid="{00000000-0005-0000-0000-000072130000}"/>
    <cellStyle name="Cálculo 5 5 2 3 2" xfId="24410" xr:uid="{00000000-0005-0000-0000-000073130000}"/>
    <cellStyle name="Cálculo 5 5 2 4" xfId="17933" xr:uid="{00000000-0005-0000-0000-000074130000}"/>
    <cellStyle name="Cálculo 5 5 3" xfId="3128" xr:uid="{00000000-0005-0000-0000-000075130000}"/>
    <cellStyle name="Cálculo 5 5 3 2" xfId="5765" xr:uid="{00000000-0005-0000-0000-000076130000}"/>
    <cellStyle name="Cálculo 5 5 3 2 2" xfId="12076" xr:uid="{00000000-0005-0000-0000-000077130000}"/>
    <cellStyle name="Cálculo 5 5 3 2 2 2" xfId="27184" xr:uid="{00000000-0005-0000-0000-000078130000}"/>
    <cellStyle name="Cálculo 5 5 3 2 3" xfId="16010" xr:uid="{00000000-0005-0000-0000-000079130000}"/>
    <cellStyle name="Cálculo 5 5 3 2 3 2" xfId="31118" xr:uid="{00000000-0005-0000-0000-00007A130000}"/>
    <cellStyle name="Cálculo 5 5 3 2 4" xfId="20873" xr:uid="{00000000-0005-0000-0000-00007B130000}"/>
    <cellStyle name="Cálculo 5 5 3 3" xfId="9510" xr:uid="{00000000-0005-0000-0000-00007C130000}"/>
    <cellStyle name="Cálculo 5 5 3 3 2" xfId="24618" xr:uid="{00000000-0005-0000-0000-00007D130000}"/>
    <cellStyle name="Cálculo 5 5 3 4" xfId="8018" xr:uid="{00000000-0005-0000-0000-00007E130000}"/>
    <cellStyle name="Cálculo 5 5 3 4 2" xfId="23126" xr:uid="{00000000-0005-0000-0000-00007F130000}"/>
    <cellStyle name="Cálculo 5 5 3 5" xfId="18236" xr:uid="{00000000-0005-0000-0000-000080130000}"/>
    <cellStyle name="Cálculo 5 5 4" xfId="3454" xr:uid="{00000000-0005-0000-0000-000081130000}"/>
    <cellStyle name="Cálculo 5 5 4 2" xfId="6091" xr:uid="{00000000-0005-0000-0000-000082130000}"/>
    <cellStyle name="Cálculo 5 5 4 2 2" xfId="12402" xr:uid="{00000000-0005-0000-0000-000083130000}"/>
    <cellStyle name="Cálculo 5 5 4 2 2 2" xfId="27510" xr:uid="{00000000-0005-0000-0000-000084130000}"/>
    <cellStyle name="Cálculo 5 5 4 2 3" xfId="7250" xr:uid="{00000000-0005-0000-0000-000085130000}"/>
    <cellStyle name="Cálculo 5 5 4 2 3 2" xfId="22358" xr:uid="{00000000-0005-0000-0000-000086130000}"/>
    <cellStyle name="Cálculo 5 5 4 2 4" xfId="21199" xr:uid="{00000000-0005-0000-0000-000087130000}"/>
    <cellStyle name="Cálculo 5 5 4 3" xfId="9836" xr:uid="{00000000-0005-0000-0000-000088130000}"/>
    <cellStyle name="Cálculo 5 5 4 3 2" xfId="24944" xr:uid="{00000000-0005-0000-0000-000089130000}"/>
    <cellStyle name="Cálculo 5 5 4 4" xfId="15796" xr:uid="{00000000-0005-0000-0000-00008A130000}"/>
    <cellStyle name="Cálculo 5 5 4 4 2" xfId="30904" xr:uid="{00000000-0005-0000-0000-00008B130000}"/>
    <cellStyle name="Cálculo 5 5 4 5" xfId="18562" xr:uid="{00000000-0005-0000-0000-00008C130000}"/>
    <cellStyle name="Cálculo 5 5 5" xfId="3760" xr:uid="{00000000-0005-0000-0000-00008D130000}"/>
    <cellStyle name="Cálculo 5 5 5 2" xfId="6397" xr:uid="{00000000-0005-0000-0000-00008E130000}"/>
    <cellStyle name="Cálculo 5 5 5 2 2" xfId="12708" xr:uid="{00000000-0005-0000-0000-00008F130000}"/>
    <cellStyle name="Cálculo 5 5 5 2 2 2" xfId="27816" xr:uid="{00000000-0005-0000-0000-000090130000}"/>
    <cellStyle name="Cálculo 5 5 5 2 3" xfId="15662" xr:uid="{00000000-0005-0000-0000-000091130000}"/>
    <cellStyle name="Cálculo 5 5 5 2 3 2" xfId="30770" xr:uid="{00000000-0005-0000-0000-000092130000}"/>
    <cellStyle name="Cálculo 5 5 5 2 4" xfId="21505" xr:uid="{00000000-0005-0000-0000-000093130000}"/>
    <cellStyle name="Cálculo 5 5 5 3" xfId="10142" xr:uid="{00000000-0005-0000-0000-000094130000}"/>
    <cellStyle name="Cálculo 5 5 5 3 2" xfId="25250" xr:uid="{00000000-0005-0000-0000-000095130000}"/>
    <cellStyle name="Cálculo 5 5 5 4" xfId="16278" xr:uid="{00000000-0005-0000-0000-000096130000}"/>
    <cellStyle name="Cálculo 5 5 5 4 2" xfId="31386" xr:uid="{00000000-0005-0000-0000-000097130000}"/>
    <cellStyle name="Cálculo 5 5 5 5" xfId="18868" xr:uid="{00000000-0005-0000-0000-000098130000}"/>
    <cellStyle name="Cálculo 5 5 6" xfId="4137" xr:uid="{00000000-0005-0000-0000-000099130000}"/>
    <cellStyle name="Cálculo 5 5 6 2" xfId="6774" xr:uid="{00000000-0005-0000-0000-00009A130000}"/>
    <cellStyle name="Cálculo 5 5 6 2 2" xfId="13085" xr:uid="{00000000-0005-0000-0000-00009B130000}"/>
    <cellStyle name="Cálculo 5 5 6 2 2 2" xfId="28193" xr:uid="{00000000-0005-0000-0000-00009C130000}"/>
    <cellStyle name="Cálculo 5 5 6 2 3" xfId="16759" xr:uid="{00000000-0005-0000-0000-00009D130000}"/>
    <cellStyle name="Cálculo 5 5 6 2 3 2" xfId="31867" xr:uid="{00000000-0005-0000-0000-00009E130000}"/>
    <cellStyle name="Cálculo 5 5 6 2 4" xfId="21882" xr:uid="{00000000-0005-0000-0000-00009F130000}"/>
    <cellStyle name="Cálculo 5 5 6 3" xfId="10519" xr:uid="{00000000-0005-0000-0000-0000A0130000}"/>
    <cellStyle name="Cálculo 5 5 6 3 2" xfId="25627" xr:uid="{00000000-0005-0000-0000-0000A1130000}"/>
    <cellStyle name="Cálculo 5 5 6 4" xfId="16475" xr:uid="{00000000-0005-0000-0000-0000A2130000}"/>
    <cellStyle name="Cálculo 5 5 6 4 2" xfId="31583" xr:uid="{00000000-0005-0000-0000-0000A3130000}"/>
    <cellStyle name="Cálculo 5 5 6 5" xfId="19245" xr:uid="{00000000-0005-0000-0000-0000A4130000}"/>
    <cellStyle name="Cálculo 5 5 7" xfId="4702" xr:uid="{00000000-0005-0000-0000-0000A5130000}"/>
    <cellStyle name="Cálculo 5 5 7 2" xfId="11084" xr:uid="{00000000-0005-0000-0000-0000A6130000}"/>
    <cellStyle name="Cálculo 5 5 7 2 2" xfId="26192" xr:uid="{00000000-0005-0000-0000-0000A7130000}"/>
    <cellStyle name="Cálculo 5 5 7 3" xfId="7804" xr:uid="{00000000-0005-0000-0000-0000A8130000}"/>
    <cellStyle name="Cálculo 5 5 7 3 2" xfId="22912" xr:uid="{00000000-0005-0000-0000-0000A9130000}"/>
    <cellStyle name="Cálculo 5 5 7 4" xfId="19810" xr:uid="{00000000-0005-0000-0000-0000AA130000}"/>
    <cellStyle name="Cálculo 5 5 8" xfId="8563" xr:uid="{00000000-0005-0000-0000-0000AB130000}"/>
    <cellStyle name="Cálculo 5 5 8 2" xfId="23671" xr:uid="{00000000-0005-0000-0000-0000AC130000}"/>
    <cellStyle name="Cálculo 5 5 9" xfId="15375" xr:uid="{00000000-0005-0000-0000-0000AD130000}"/>
    <cellStyle name="Cálculo 5 5 9 2" xfId="30483" xr:uid="{00000000-0005-0000-0000-0000AE130000}"/>
    <cellStyle name="Cálculo 6" xfId="763" xr:uid="{00000000-0005-0000-0000-0000AF130000}"/>
    <cellStyle name="Cálculo 6 2" xfId="1837" xr:uid="{00000000-0005-0000-0000-0000B0130000}"/>
    <cellStyle name="Cálculo 6 2 10" xfId="8338" xr:uid="{00000000-0005-0000-0000-0000B1130000}"/>
    <cellStyle name="Cálculo 6 2 10 2" xfId="23446" xr:uid="{00000000-0005-0000-0000-0000B2130000}"/>
    <cellStyle name="Cálculo 6 2 11" xfId="15904" xr:uid="{00000000-0005-0000-0000-0000B3130000}"/>
    <cellStyle name="Cálculo 6 2 11 2" xfId="31012" xr:uid="{00000000-0005-0000-0000-0000B4130000}"/>
    <cellStyle name="Cálculo 6 2 12" xfId="14428" xr:uid="{00000000-0005-0000-0000-0000B5130000}"/>
    <cellStyle name="Cálculo 6 2 12 2" xfId="29536" xr:uid="{00000000-0005-0000-0000-0000B6130000}"/>
    <cellStyle name="Cálculo 6 2 13" xfId="17062" xr:uid="{00000000-0005-0000-0000-0000B7130000}"/>
    <cellStyle name="Cálculo 6 2 2" xfId="2397" xr:uid="{00000000-0005-0000-0000-0000B8130000}"/>
    <cellStyle name="Cálculo 6 2 2 2" xfId="5034" xr:uid="{00000000-0005-0000-0000-0000B9130000}"/>
    <cellStyle name="Cálculo 6 2 2 2 2" xfId="11398" xr:uid="{00000000-0005-0000-0000-0000BA130000}"/>
    <cellStyle name="Cálculo 6 2 2 2 2 2" xfId="26506" xr:uid="{00000000-0005-0000-0000-0000BB130000}"/>
    <cellStyle name="Cálculo 6 2 2 2 3" xfId="14658" xr:uid="{00000000-0005-0000-0000-0000BC130000}"/>
    <cellStyle name="Cálculo 6 2 2 2 3 2" xfId="29766" xr:uid="{00000000-0005-0000-0000-0000BD130000}"/>
    <cellStyle name="Cálculo 6 2 2 2 4" xfId="20142" xr:uid="{00000000-0005-0000-0000-0000BE130000}"/>
    <cellStyle name="Cálculo 6 2 2 3" xfId="8864" xr:uid="{00000000-0005-0000-0000-0000BF130000}"/>
    <cellStyle name="Cálculo 6 2 2 3 2" xfId="23972" xr:uid="{00000000-0005-0000-0000-0000C0130000}"/>
    <cellStyle name="Cálculo 6 2 3" xfId="2223" xr:uid="{00000000-0005-0000-0000-0000C1130000}"/>
    <cellStyle name="Cálculo 6 2 3 2" xfId="4860" xr:uid="{00000000-0005-0000-0000-0000C2130000}"/>
    <cellStyle name="Cálculo 6 2 3 2 2" xfId="16194" xr:uid="{00000000-0005-0000-0000-0000C3130000}"/>
    <cellStyle name="Cálculo 6 2 3 2 2 2" xfId="31302" xr:uid="{00000000-0005-0000-0000-0000C4130000}"/>
    <cellStyle name="Cálculo 6 2 3 2 3" xfId="19968" xr:uid="{00000000-0005-0000-0000-0000C5130000}"/>
    <cellStyle name="Cálculo 6 2 3 3" xfId="7125" xr:uid="{00000000-0005-0000-0000-0000C6130000}"/>
    <cellStyle name="Cálculo 6 2 3 3 2" xfId="22233" xr:uid="{00000000-0005-0000-0000-0000C7130000}"/>
    <cellStyle name="Cálculo 6 2 3 4" xfId="17448" xr:uid="{00000000-0005-0000-0000-0000C8130000}"/>
    <cellStyle name="Cálculo 6 2 4" xfId="2931" xr:uid="{00000000-0005-0000-0000-0000C9130000}"/>
    <cellStyle name="Cálculo 6 2 4 2" xfId="5568" xr:uid="{00000000-0005-0000-0000-0000CA130000}"/>
    <cellStyle name="Cálculo 6 2 4 2 2" xfId="11879" xr:uid="{00000000-0005-0000-0000-0000CB130000}"/>
    <cellStyle name="Cálculo 6 2 4 2 2 2" xfId="26987" xr:uid="{00000000-0005-0000-0000-0000CC130000}"/>
    <cellStyle name="Cálculo 6 2 4 2 3" xfId="15693" xr:uid="{00000000-0005-0000-0000-0000CD130000}"/>
    <cellStyle name="Cálculo 6 2 4 2 3 2" xfId="30801" xr:uid="{00000000-0005-0000-0000-0000CE130000}"/>
    <cellStyle name="Cálculo 6 2 4 2 4" xfId="20676" xr:uid="{00000000-0005-0000-0000-0000CF130000}"/>
    <cellStyle name="Cálculo 6 2 4 3" xfId="9313" xr:uid="{00000000-0005-0000-0000-0000D0130000}"/>
    <cellStyle name="Cálculo 6 2 4 3 2" xfId="24421" xr:uid="{00000000-0005-0000-0000-0000D1130000}"/>
    <cellStyle name="Cálculo 6 2 4 4" xfId="15060" xr:uid="{00000000-0005-0000-0000-0000D2130000}"/>
    <cellStyle name="Cálculo 6 2 4 4 2" xfId="30168" xr:uid="{00000000-0005-0000-0000-0000D3130000}"/>
    <cellStyle name="Cálculo 6 2 4 5" xfId="18039" xr:uid="{00000000-0005-0000-0000-0000D4130000}"/>
    <cellStyle name="Cálculo 6 2 5" xfId="3257" xr:uid="{00000000-0005-0000-0000-0000D5130000}"/>
    <cellStyle name="Cálculo 6 2 5 2" xfId="5894" xr:uid="{00000000-0005-0000-0000-0000D6130000}"/>
    <cellStyle name="Cálculo 6 2 5 2 2" xfId="12205" xr:uid="{00000000-0005-0000-0000-0000D7130000}"/>
    <cellStyle name="Cálculo 6 2 5 2 2 2" xfId="27313" xr:uid="{00000000-0005-0000-0000-0000D8130000}"/>
    <cellStyle name="Cálculo 6 2 5 2 3" xfId="15676" xr:uid="{00000000-0005-0000-0000-0000D9130000}"/>
    <cellStyle name="Cálculo 6 2 5 2 3 2" xfId="30784" xr:uid="{00000000-0005-0000-0000-0000DA130000}"/>
    <cellStyle name="Cálculo 6 2 5 2 4" xfId="21002" xr:uid="{00000000-0005-0000-0000-0000DB130000}"/>
    <cellStyle name="Cálculo 6 2 5 3" xfId="9639" xr:uid="{00000000-0005-0000-0000-0000DC130000}"/>
    <cellStyle name="Cálculo 6 2 5 3 2" xfId="24747" xr:uid="{00000000-0005-0000-0000-0000DD130000}"/>
    <cellStyle name="Cálculo 6 2 5 4" xfId="8691" xr:uid="{00000000-0005-0000-0000-0000DE130000}"/>
    <cellStyle name="Cálculo 6 2 5 4 2" xfId="23799" xr:uid="{00000000-0005-0000-0000-0000DF130000}"/>
    <cellStyle name="Cálculo 6 2 5 5" xfId="18365" xr:uid="{00000000-0005-0000-0000-0000E0130000}"/>
    <cellStyle name="Cálculo 6 2 6" xfId="3563" xr:uid="{00000000-0005-0000-0000-0000E1130000}"/>
    <cellStyle name="Cálculo 6 2 6 2" xfId="6200" xr:uid="{00000000-0005-0000-0000-0000E2130000}"/>
    <cellStyle name="Cálculo 6 2 6 2 2" xfId="12511" xr:uid="{00000000-0005-0000-0000-0000E3130000}"/>
    <cellStyle name="Cálculo 6 2 6 2 2 2" xfId="27619" xr:uid="{00000000-0005-0000-0000-0000E4130000}"/>
    <cellStyle name="Cálculo 6 2 6 2 3" xfId="8022" xr:uid="{00000000-0005-0000-0000-0000E5130000}"/>
    <cellStyle name="Cálculo 6 2 6 2 3 2" xfId="23130" xr:uid="{00000000-0005-0000-0000-0000E6130000}"/>
    <cellStyle name="Cálculo 6 2 6 2 4" xfId="21308" xr:uid="{00000000-0005-0000-0000-0000E7130000}"/>
    <cellStyle name="Cálculo 6 2 6 3" xfId="9945" xr:uid="{00000000-0005-0000-0000-0000E8130000}"/>
    <cellStyle name="Cálculo 6 2 6 3 2" xfId="25053" xr:uid="{00000000-0005-0000-0000-0000E9130000}"/>
    <cellStyle name="Cálculo 6 2 6 4" xfId="14399" xr:uid="{00000000-0005-0000-0000-0000EA130000}"/>
    <cellStyle name="Cálculo 6 2 6 4 2" xfId="29507" xr:uid="{00000000-0005-0000-0000-0000EB130000}"/>
    <cellStyle name="Cálculo 6 2 6 5" xfId="18671" xr:uid="{00000000-0005-0000-0000-0000EC130000}"/>
    <cellStyle name="Cálculo 6 2 7" xfId="3909" xr:uid="{00000000-0005-0000-0000-0000ED130000}"/>
    <cellStyle name="Cálculo 6 2 7 2" xfId="6546" xr:uid="{00000000-0005-0000-0000-0000EE130000}"/>
    <cellStyle name="Cálculo 6 2 7 2 2" xfId="12857" xr:uid="{00000000-0005-0000-0000-0000EF130000}"/>
    <cellStyle name="Cálculo 6 2 7 2 2 2" xfId="27965" xr:uid="{00000000-0005-0000-0000-0000F0130000}"/>
    <cellStyle name="Cálculo 6 2 7 2 3" xfId="11778" xr:uid="{00000000-0005-0000-0000-0000F1130000}"/>
    <cellStyle name="Cálculo 6 2 7 2 3 2" xfId="26886" xr:uid="{00000000-0005-0000-0000-0000F2130000}"/>
    <cellStyle name="Cálculo 6 2 7 2 4" xfId="21654" xr:uid="{00000000-0005-0000-0000-0000F3130000}"/>
    <cellStyle name="Cálculo 6 2 7 3" xfId="10291" xr:uid="{00000000-0005-0000-0000-0000F4130000}"/>
    <cellStyle name="Cálculo 6 2 7 3 2" xfId="25399" xr:uid="{00000000-0005-0000-0000-0000F5130000}"/>
    <cellStyle name="Cálculo 6 2 7 4" xfId="15506" xr:uid="{00000000-0005-0000-0000-0000F6130000}"/>
    <cellStyle name="Cálculo 6 2 7 4 2" xfId="30614" xr:uid="{00000000-0005-0000-0000-0000F7130000}"/>
    <cellStyle name="Cálculo 6 2 7 5" xfId="19017" xr:uid="{00000000-0005-0000-0000-0000F8130000}"/>
    <cellStyle name="Cálculo 6 2 8" xfId="4273" xr:uid="{00000000-0005-0000-0000-0000F9130000}"/>
    <cellStyle name="Cálculo 6 2 8 2" xfId="6910" xr:uid="{00000000-0005-0000-0000-0000FA130000}"/>
    <cellStyle name="Cálculo 6 2 8 2 2" xfId="13221" xr:uid="{00000000-0005-0000-0000-0000FB130000}"/>
    <cellStyle name="Cálculo 6 2 8 2 2 2" xfId="28329" xr:uid="{00000000-0005-0000-0000-0000FC130000}"/>
    <cellStyle name="Cálculo 6 2 8 2 3" xfId="16885" xr:uid="{00000000-0005-0000-0000-0000FD130000}"/>
    <cellStyle name="Cálculo 6 2 8 2 3 2" xfId="31993" xr:uid="{00000000-0005-0000-0000-0000FE130000}"/>
    <cellStyle name="Cálculo 6 2 8 2 4" xfId="22018" xr:uid="{00000000-0005-0000-0000-0000FF130000}"/>
    <cellStyle name="Cálculo 6 2 8 3" xfId="10655" xr:uid="{00000000-0005-0000-0000-000000140000}"/>
    <cellStyle name="Cálculo 6 2 8 3 2" xfId="25763" xr:uid="{00000000-0005-0000-0000-000001140000}"/>
    <cellStyle name="Cálculo 6 2 8 4" xfId="7822" xr:uid="{00000000-0005-0000-0000-000002140000}"/>
    <cellStyle name="Cálculo 6 2 8 4 2" xfId="22930" xr:uid="{00000000-0005-0000-0000-000003140000}"/>
    <cellStyle name="Cálculo 6 2 8 5" xfId="19381" xr:uid="{00000000-0005-0000-0000-000004140000}"/>
    <cellStyle name="Cálculo 6 2 9" xfId="4474" xr:uid="{00000000-0005-0000-0000-000005140000}"/>
    <cellStyle name="Cálculo 6 2 9 2" xfId="10856" xr:uid="{00000000-0005-0000-0000-000006140000}"/>
    <cellStyle name="Cálculo 6 2 9 2 2" xfId="25964" xr:uid="{00000000-0005-0000-0000-000007140000}"/>
    <cellStyle name="Cálculo 6 2 9 3" xfId="15504" xr:uid="{00000000-0005-0000-0000-000008140000}"/>
    <cellStyle name="Cálculo 6 2 9 3 2" xfId="30612" xr:uid="{00000000-0005-0000-0000-000009140000}"/>
    <cellStyle name="Cálculo 6 2 9 4" xfId="19582" xr:uid="{00000000-0005-0000-0000-00000A140000}"/>
    <cellStyle name="Cálculo 6 3" xfId="1820" xr:uid="{00000000-0005-0000-0000-00000B140000}"/>
    <cellStyle name="Cálculo 6 3 10" xfId="13489" xr:uid="{00000000-0005-0000-0000-00000C140000}"/>
    <cellStyle name="Cálculo 6 3 10 2" xfId="28597" xr:uid="{00000000-0005-0000-0000-00000D140000}"/>
    <cellStyle name="Cálculo 6 3 11" xfId="14165" xr:uid="{00000000-0005-0000-0000-00000E140000}"/>
    <cellStyle name="Cálculo 6 3 11 2" xfId="29273" xr:uid="{00000000-0005-0000-0000-00000F140000}"/>
    <cellStyle name="Cálculo 6 3 12" xfId="17045" xr:uid="{00000000-0005-0000-0000-000010140000}"/>
    <cellStyle name="Cálculo 6 3 2" xfId="2380" xr:uid="{00000000-0005-0000-0000-000011140000}"/>
    <cellStyle name="Cálculo 6 3 2 2" xfId="5017" xr:uid="{00000000-0005-0000-0000-000012140000}"/>
    <cellStyle name="Cálculo 6 3 2 2 2" xfId="11381" xr:uid="{00000000-0005-0000-0000-000013140000}"/>
    <cellStyle name="Cálculo 6 3 2 2 2 2" xfId="26489" xr:uid="{00000000-0005-0000-0000-000014140000}"/>
    <cellStyle name="Cálculo 6 3 2 2 3" xfId="11779" xr:uid="{00000000-0005-0000-0000-000015140000}"/>
    <cellStyle name="Cálculo 6 3 2 2 3 2" xfId="26887" xr:uid="{00000000-0005-0000-0000-000016140000}"/>
    <cellStyle name="Cálculo 6 3 2 2 4" xfId="20125" xr:uid="{00000000-0005-0000-0000-000017140000}"/>
    <cellStyle name="Cálculo 6 3 2 3" xfId="8847" xr:uid="{00000000-0005-0000-0000-000018140000}"/>
    <cellStyle name="Cálculo 6 3 2 3 2" xfId="23955" xr:uid="{00000000-0005-0000-0000-000019140000}"/>
    <cellStyle name="Cálculo 6 3 2 4" xfId="15980" xr:uid="{00000000-0005-0000-0000-00001A140000}"/>
    <cellStyle name="Cálculo 6 3 2 4 2" xfId="31088" xr:uid="{00000000-0005-0000-0000-00001B140000}"/>
    <cellStyle name="Cálculo 6 3 2 5" xfId="13997" xr:uid="{00000000-0005-0000-0000-00001C140000}"/>
    <cellStyle name="Cálculo 6 3 2 5 2" xfId="29105" xr:uid="{00000000-0005-0000-0000-00001D140000}"/>
    <cellStyle name="Cálculo 6 3 2 6" xfId="17588" xr:uid="{00000000-0005-0000-0000-00001E140000}"/>
    <cellStyle name="Cálculo 6 3 3" xfId="2240" xr:uid="{00000000-0005-0000-0000-00001F140000}"/>
    <cellStyle name="Cálculo 6 3 3 2" xfId="4877" xr:uid="{00000000-0005-0000-0000-000020140000}"/>
    <cellStyle name="Cálculo 6 3 3 2 2" xfId="15568" xr:uid="{00000000-0005-0000-0000-000021140000}"/>
    <cellStyle name="Cálculo 6 3 3 2 2 2" xfId="30676" xr:uid="{00000000-0005-0000-0000-000022140000}"/>
    <cellStyle name="Cálculo 6 3 3 2 3" xfId="19985" xr:uid="{00000000-0005-0000-0000-000023140000}"/>
    <cellStyle name="Cálculo 6 3 3 3" xfId="9263" xr:uid="{00000000-0005-0000-0000-000024140000}"/>
    <cellStyle name="Cálculo 6 3 3 3 2" xfId="24371" xr:uid="{00000000-0005-0000-0000-000025140000}"/>
    <cellStyle name="Cálculo 6 3 3 4" xfId="17465" xr:uid="{00000000-0005-0000-0000-000026140000}"/>
    <cellStyle name="Cálculo 6 3 4" xfId="2345" xr:uid="{00000000-0005-0000-0000-000027140000}"/>
    <cellStyle name="Cálculo 6 3 4 2" xfId="4982" xr:uid="{00000000-0005-0000-0000-000028140000}"/>
    <cellStyle name="Cálculo 6 3 4 2 2" xfId="11346" xr:uid="{00000000-0005-0000-0000-000029140000}"/>
    <cellStyle name="Cálculo 6 3 4 2 2 2" xfId="26454" xr:uid="{00000000-0005-0000-0000-00002A140000}"/>
    <cellStyle name="Cálculo 6 3 4 2 3" xfId="16135" xr:uid="{00000000-0005-0000-0000-00002B140000}"/>
    <cellStyle name="Cálculo 6 3 4 2 3 2" xfId="31243" xr:uid="{00000000-0005-0000-0000-00002C140000}"/>
    <cellStyle name="Cálculo 6 3 4 2 4" xfId="20090" xr:uid="{00000000-0005-0000-0000-00002D140000}"/>
    <cellStyle name="Cálculo 6 3 4 3" xfId="8812" xr:uid="{00000000-0005-0000-0000-00002E140000}"/>
    <cellStyle name="Cálculo 6 3 4 3 2" xfId="23920" xr:uid="{00000000-0005-0000-0000-00002F140000}"/>
    <cellStyle name="Cálculo 6 3 4 4" xfId="11806" xr:uid="{00000000-0005-0000-0000-000030140000}"/>
    <cellStyle name="Cálculo 6 3 4 4 2" xfId="26914" xr:uid="{00000000-0005-0000-0000-000031140000}"/>
    <cellStyle name="Cálculo 6 3 4 5" xfId="17570" xr:uid="{00000000-0005-0000-0000-000032140000}"/>
    <cellStyle name="Cálculo 6 3 5" xfId="3240" xr:uid="{00000000-0005-0000-0000-000033140000}"/>
    <cellStyle name="Cálculo 6 3 5 2" xfId="5877" xr:uid="{00000000-0005-0000-0000-000034140000}"/>
    <cellStyle name="Cálculo 6 3 5 2 2" xfId="12188" xr:uid="{00000000-0005-0000-0000-000035140000}"/>
    <cellStyle name="Cálculo 6 3 5 2 2 2" xfId="27296" xr:uid="{00000000-0005-0000-0000-000036140000}"/>
    <cellStyle name="Cálculo 6 3 5 2 3" xfId="15977" xr:uid="{00000000-0005-0000-0000-000037140000}"/>
    <cellStyle name="Cálculo 6 3 5 2 3 2" xfId="31085" xr:uid="{00000000-0005-0000-0000-000038140000}"/>
    <cellStyle name="Cálculo 6 3 5 2 4" xfId="20985" xr:uid="{00000000-0005-0000-0000-000039140000}"/>
    <cellStyle name="Cálculo 6 3 5 3" xfId="9622" xr:uid="{00000000-0005-0000-0000-00003A140000}"/>
    <cellStyle name="Cálculo 6 3 5 3 2" xfId="24730" xr:uid="{00000000-0005-0000-0000-00003B140000}"/>
    <cellStyle name="Cálculo 6 3 5 4" xfId="15438" xr:uid="{00000000-0005-0000-0000-00003C140000}"/>
    <cellStyle name="Cálculo 6 3 5 4 2" xfId="30546" xr:uid="{00000000-0005-0000-0000-00003D140000}"/>
    <cellStyle name="Cálculo 6 3 5 5" xfId="18348" xr:uid="{00000000-0005-0000-0000-00003E140000}"/>
    <cellStyle name="Cálculo 6 3 6" xfId="2322" xr:uid="{00000000-0005-0000-0000-00003F140000}"/>
    <cellStyle name="Cálculo 6 3 6 2" xfId="4959" xr:uid="{00000000-0005-0000-0000-000040140000}"/>
    <cellStyle name="Cálculo 6 3 6 2 2" xfId="11323" xr:uid="{00000000-0005-0000-0000-000041140000}"/>
    <cellStyle name="Cálculo 6 3 6 2 2 2" xfId="26431" xr:uid="{00000000-0005-0000-0000-000042140000}"/>
    <cellStyle name="Cálculo 6 3 6 2 3" xfId="14500" xr:uid="{00000000-0005-0000-0000-000043140000}"/>
    <cellStyle name="Cálculo 6 3 6 2 3 2" xfId="29608" xr:uid="{00000000-0005-0000-0000-000044140000}"/>
    <cellStyle name="Cálculo 6 3 6 2 4" xfId="20067" xr:uid="{00000000-0005-0000-0000-000045140000}"/>
    <cellStyle name="Cálculo 6 3 6 3" xfId="8789" xr:uid="{00000000-0005-0000-0000-000046140000}"/>
    <cellStyle name="Cálculo 6 3 6 3 2" xfId="23897" xr:uid="{00000000-0005-0000-0000-000047140000}"/>
    <cellStyle name="Cálculo 6 3 6 4" xfId="15651" xr:uid="{00000000-0005-0000-0000-000048140000}"/>
    <cellStyle name="Cálculo 6 3 6 4 2" xfId="30759" xr:uid="{00000000-0005-0000-0000-000049140000}"/>
    <cellStyle name="Cálculo 6 3 6 5" xfId="17547" xr:uid="{00000000-0005-0000-0000-00004A140000}"/>
    <cellStyle name="Cálculo 6 3 7" xfId="3892" xr:uid="{00000000-0005-0000-0000-00004B140000}"/>
    <cellStyle name="Cálculo 6 3 7 2" xfId="6529" xr:uid="{00000000-0005-0000-0000-00004C140000}"/>
    <cellStyle name="Cálculo 6 3 7 2 2" xfId="12840" xr:uid="{00000000-0005-0000-0000-00004D140000}"/>
    <cellStyle name="Cálculo 6 3 7 2 2 2" xfId="27948" xr:uid="{00000000-0005-0000-0000-00004E140000}"/>
    <cellStyle name="Cálculo 6 3 7 2 3" xfId="15960" xr:uid="{00000000-0005-0000-0000-00004F140000}"/>
    <cellStyle name="Cálculo 6 3 7 2 3 2" xfId="31068" xr:uid="{00000000-0005-0000-0000-000050140000}"/>
    <cellStyle name="Cálculo 6 3 7 2 4" xfId="21637" xr:uid="{00000000-0005-0000-0000-000051140000}"/>
    <cellStyle name="Cálculo 6 3 7 3" xfId="10274" xr:uid="{00000000-0005-0000-0000-000052140000}"/>
    <cellStyle name="Cálculo 6 3 7 3 2" xfId="25382" xr:uid="{00000000-0005-0000-0000-000053140000}"/>
    <cellStyle name="Cálculo 6 3 7 4" xfId="7428" xr:uid="{00000000-0005-0000-0000-000054140000}"/>
    <cellStyle name="Cálculo 6 3 7 4 2" xfId="22536" xr:uid="{00000000-0005-0000-0000-000055140000}"/>
    <cellStyle name="Cálculo 6 3 7 5" xfId="19000" xr:uid="{00000000-0005-0000-0000-000056140000}"/>
    <cellStyle name="Cálculo 6 3 8" xfId="4457" xr:uid="{00000000-0005-0000-0000-000057140000}"/>
    <cellStyle name="Cálculo 6 3 8 2" xfId="10839" xr:uid="{00000000-0005-0000-0000-000058140000}"/>
    <cellStyle name="Cálculo 6 3 8 2 2" xfId="25947" xr:uid="{00000000-0005-0000-0000-000059140000}"/>
    <cellStyle name="Cálculo 6 3 8 3" xfId="16126" xr:uid="{00000000-0005-0000-0000-00005A140000}"/>
    <cellStyle name="Cálculo 6 3 8 3 2" xfId="31234" xr:uid="{00000000-0005-0000-0000-00005B140000}"/>
    <cellStyle name="Cálculo 6 3 8 4" xfId="19565" xr:uid="{00000000-0005-0000-0000-00005C140000}"/>
    <cellStyle name="Cálculo 6 3 9" xfId="8321" xr:uid="{00000000-0005-0000-0000-00005D140000}"/>
    <cellStyle name="Cálculo 6 3 9 2" xfId="23429" xr:uid="{00000000-0005-0000-0000-00005E140000}"/>
    <cellStyle name="Cálculo 6 4" xfId="2057" xr:uid="{00000000-0005-0000-0000-00005F140000}"/>
    <cellStyle name="Cálculo 6 4 10" xfId="15999" xr:uid="{00000000-0005-0000-0000-000060140000}"/>
    <cellStyle name="Cálculo 6 4 10 2" xfId="31107" xr:uid="{00000000-0005-0000-0000-000061140000}"/>
    <cellStyle name="Cálculo 6 4 11" xfId="15658" xr:uid="{00000000-0005-0000-0000-000062140000}"/>
    <cellStyle name="Cálculo 6 4 11 2" xfId="30766" xr:uid="{00000000-0005-0000-0000-000063140000}"/>
    <cellStyle name="Cálculo 6 4 12" xfId="17282" xr:uid="{00000000-0005-0000-0000-000064140000}"/>
    <cellStyle name="Cálculo 6 4 2" xfId="2564" xr:uid="{00000000-0005-0000-0000-000065140000}"/>
    <cellStyle name="Cálculo 6 4 2 2" xfId="5201" xr:uid="{00000000-0005-0000-0000-000066140000}"/>
    <cellStyle name="Cálculo 6 4 2 2 2" xfId="11565" xr:uid="{00000000-0005-0000-0000-000067140000}"/>
    <cellStyle name="Cálculo 6 4 2 2 2 2" xfId="26673" xr:uid="{00000000-0005-0000-0000-000068140000}"/>
    <cellStyle name="Cálculo 6 4 2 2 3" xfId="14892" xr:uid="{00000000-0005-0000-0000-000069140000}"/>
    <cellStyle name="Cálculo 6 4 2 2 3 2" xfId="30000" xr:uid="{00000000-0005-0000-0000-00006A140000}"/>
    <cellStyle name="Cálculo 6 4 2 2 4" xfId="20309" xr:uid="{00000000-0005-0000-0000-00006B140000}"/>
    <cellStyle name="Cálculo 6 4 2 3" xfId="9031" xr:uid="{00000000-0005-0000-0000-00006C140000}"/>
    <cellStyle name="Cálculo 6 4 2 3 2" xfId="24139" xr:uid="{00000000-0005-0000-0000-00006D140000}"/>
    <cellStyle name="Cálculo 6 4 2 4" xfId="15500" xr:uid="{00000000-0005-0000-0000-00006E140000}"/>
    <cellStyle name="Cálculo 6 4 2 4 2" xfId="30608" xr:uid="{00000000-0005-0000-0000-00006F140000}"/>
    <cellStyle name="Cálculo 6 4 2 5" xfId="13624" xr:uid="{00000000-0005-0000-0000-000070140000}"/>
    <cellStyle name="Cálculo 6 4 2 5 2" xfId="28732" xr:uid="{00000000-0005-0000-0000-000071140000}"/>
    <cellStyle name="Cálculo 6 4 2 6" xfId="17672" xr:uid="{00000000-0005-0000-0000-000072140000}"/>
    <cellStyle name="Cálculo 6 4 3" xfId="2817" xr:uid="{00000000-0005-0000-0000-000073140000}"/>
    <cellStyle name="Cálculo 6 4 3 2" xfId="5454" xr:uid="{00000000-0005-0000-0000-000074140000}"/>
    <cellStyle name="Cálculo 6 4 3 2 2" xfId="14919" xr:uid="{00000000-0005-0000-0000-000075140000}"/>
    <cellStyle name="Cálculo 6 4 3 2 2 2" xfId="30027" xr:uid="{00000000-0005-0000-0000-000076140000}"/>
    <cellStyle name="Cálculo 6 4 3 2 3" xfId="20562" xr:uid="{00000000-0005-0000-0000-000077140000}"/>
    <cellStyle name="Cálculo 6 4 3 3" xfId="14671" xr:uid="{00000000-0005-0000-0000-000078140000}"/>
    <cellStyle name="Cálculo 6 4 3 3 2" xfId="29779" xr:uid="{00000000-0005-0000-0000-000079140000}"/>
    <cellStyle name="Cálculo 6 4 3 4" xfId="17925" xr:uid="{00000000-0005-0000-0000-00007A140000}"/>
    <cellStyle name="Cálculo 6 4 4" xfId="3120" xr:uid="{00000000-0005-0000-0000-00007B140000}"/>
    <cellStyle name="Cálculo 6 4 4 2" xfId="5757" xr:uid="{00000000-0005-0000-0000-00007C140000}"/>
    <cellStyle name="Cálculo 6 4 4 2 2" xfId="12068" xr:uid="{00000000-0005-0000-0000-00007D140000}"/>
    <cellStyle name="Cálculo 6 4 4 2 2 2" xfId="27176" xr:uid="{00000000-0005-0000-0000-00007E140000}"/>
    <cellStyle name="Cálculo 6 4 4 2 3" xfId="15318" xr:uid="{00000000-0005-0000-0000-00007F140000}"/>
    <cellStyle name="Cálculo 6 4 4 2 3 2" xfId="30426" xr:uid="{00000000-0005-0000-0000-000080140000}"/>
    <cellStyle name="Cálculo 6 4 4 2 4" xfId="20865" xr:uid="{00000000-0005-0000-0000-000081140000}"/>
    <cellStyle name="Cálculo 6 4 4 3" xfId="9502" xr:uid="{00000000-0005-0000-0000-000082140000}"/>
    <cellStyle name="Cálculo 6 4 4 3 2" xfId="24610" xr:uid="{00000000-0005-0000-0000-000083140000}"/>
    <cellStyle name="Cálculo 6 4 4 4" xfId="7925" xr:uid="{00000000-0005-0000-0000-000084140000}"/>
    <cellStyle name="Cálculo 6 4 4 4 2" xfId="23033" xr:uid="{00000000-0005-0000-0000-000085140000}"/>
    <cellStyle name="Cálculo 6 4 4 5" xfId="18228" xr:uid="{00000000-0005-0000-0000-000086140000}"/>
    <cellStyle name="Cálculo 6 4 5" xfId="3446" xr:uid="{00000000-0005-0000-0000-000087140000}"/>
    <cellStyle name="Cálculo 6 4 5 2" xfId="6083" xr:uid="{00000000-0005-0000-0000-000088140000}"/>
    <cellStyle name="Cálculo 6 4 5 2 2" xfId="12394" xr:uid="{00000000-0005-0000-0000-000089140000}"/>
    <cellStyle name="Cálculo 6 4 5 2 2 2" xfId="27502" xr:uid="{00000000-0005-0000-0000-00008A140000}"/>
    <cellStyle name="Cálculo 6 4 5 2 3" xfId="15578" xr:uid="{00000000-0005-0000-0000-00008B140000}"/>
    <cellStyle name="Cálculo 6 4 5 2 3 2" xfId="30686" xr:uid="{00000000-0005-0000-0000-00008C140000}"/>
    <cellStyle name="Cálculo 6 4 5 2 4" xfId="21191" xr:uid="{00000000-0005-0000-0000-00008D140000}"/>
    <cellStyle name="Cálculo 6 4 5 3" xfId="9828" xr:uid="{00000000-0005-0000-0000-00008E140000}"/>
    <cellStyle name="Cálculo 6 4 5 3 2" xfId="24936" xr:uid="{00000000-0005-0000-0000-00008F140000}"/>
    <cellStyle name="Cálculo 6 4 5 4" xfId="14890" xr:uid="{00000000-0005-0000-0000-000090140000}"/>
    <cellStyle name="Cálculo 6 4 5 4 2" xfId="29998" xr:uid="{00000000-0005-0000-0000-000091140000}"/>
    <cellStyle name="Cálculo 6 4 5 5" xfId="18554" xr:uid="{00000000-0005-0000-0000-000092140000}"/>
    <cellStyle name="Cálculo 6 4 6" xfId="3752" xr:uid="{00000000-0005-0000-0000-000093140000}"/>
    <cellStyle name="Cálculo 6 4 6 2" xfId="6389" xr:uid="{00000000-0005-0000-0000-000094140000}"/>
    <cellStyle name="Cálculo 6 4 6 2 2" xfId="12700" xr:uid="{00000000-0005-0000-0000-000095140000}"/>
    <cellStyle name="Cálculo 6 4 6 2 2 2" xfId="27808" xr:uid="{00000000-0005-0000-0000-000096140000}"/>
    <cellStyle name="Cálculo 6 4 6 2 3" xfId="11221" xr:uid="{00000000-0005-0000-0000-000097140000}"/>
    <cellStyle name="Cálculo 6 4 6 2 3 2" xfId="26329" xr:uid="{00000000-0005-0000-0000-000098140000}"/>
    <cellStyle name="Cálculo 6 4 6 2 4" xfId="21497" xr:uid="{00000000-0005-0000-0000-000099140000}"/>
    <cellStyle name="Cálculo 6 4 6 3" xfId="10134" xr:uid="{00000000-0005-0000-0000-00009A140000}"/>
    <cellStyle name="Cálculo 6 4 6 3 2" xfId="25242" xr:uid="{00000000-0005-0000-0000-00009B140000}"/>
    <cellStyle name="Cálculo 6 4 6 4" xfId="7164" xr:uid="{00000000-0005-0000-0000-00009C140000}"/>
    <cellStyle name="Cálculo 6 4 6 4 2" xfId="22272" xr:uid="{00000000-0005-0000-0000-00009D140000}"/>
    <cellStyle name="Cálculo 6 4 6 5" xfId="18860" xr:uid="{00000000-0005-0000-0000-00009E140000}"/>
    <cellStyle name="Cálculo 6 4 7" xfId="4129" xr:uid="{00000000-0005-0000-0000-00009F140000}"/>
    <cellStyle name="Cálculo 6 4 7 2" xfId="6766" xr:uid="{00000000-0005-0000-0000-0000A0140000}"/>
    <cellStyle name="Cálculo 6 4 7 2 2" xfId="13077" xr:uid="{00000000-0005-0000-0000-0000A1140000}"/>
    <cellStyle name="Cálculo 6 4 7 2 2 2" xfId="28185" xr:uid="{00000000-0005-0000-0000-0000A2140000}"/>
    <cellStyle name="Cálculo 6 4 7 2 3" xfId="16751" xr:uid="{00000000-0005-0000-0000-0000A3140000}"/>
    <cellStyle name="Cálculo 6 4 7 2 3 2" xfId="31859" xr:uid="{00000000-0005-0000-0000-0000A4140000}"/>
    <cellStyle name="Cálculo 6 4 7 2 4" xfId="21874" xr:uid="{00000000-0005-0000-0000-0000A5140000}"/>
    <cellStyle name="Cálculo 6 4 7 3" xfId="10511" xr:uid="{00000000-0005-0000-0000-0000A6140000}"/>
    <cellStyle name="Cálculo 6 4 7 3 2" xfId="25619" xr:uid="{00000000-0005-0000-0000-0000A7140000}"/>
    <cellStyle name="Cálculo 6 4 7 4" xfId="8465" xr:uid="{00000000-0005-0000-0000-0000A8140000}"/>
    <cellStyle name="Cálculo 6 4 7 4 2" xfId="23573" xr:uid="{00000000-0005-0000-0000-0000A9140000}"/>
    <cellStyle name="Cálculo 6 4 7 5" xfId="19237" xr:uid="{00000000-0005-0000-0000-0000AA140000}"/>
    <cellStyle name="Cálculo 6 4 8" xfId="4694" xr:uid="{00000000-0005-0000-0000-0000AB140000}"/>
    <cellStyle name="Cálculo 6 4 8 2" xfId="11076" xr:uid="{00000000-0005-0000-0000-0000AC140000}"/>
    <cellStyle name="Cálculo 6 4 8 2 2" xfId="26184" xr:uid="{00000000-0005-0000-0000-0000AD140000}"/>
    <cellStyle name="Cálculo 6 4 8 3" xfId="8207" xr:uid="{00000000-0005-0000-0000-0000AE140000}"/>
    <cellStyle name="Cálculo 6 4 8 3 2" xfId="23315" xr:uid="{00000000-0005-0000-0000-0000AF140000}"/>
    <cellStyle name="Cálculo 6 4 8 4" xfId="19802" xr:uid="{00000000-0005-0000-0000-0000B0140000}"/>
    <cellStyle name="Cálculo 6 4 9" xfId="8555" xr:uid="{00000000-0005-0000-0000-0000B1140000}"/>
    <cellStyle name="Cálculo 6 4 9 2" xfId="23663" xr:uid="{00000000-0005-0000-0000-0000B2140000}"/>
    <cellStyle name="Cálculo 6 5" xfId="2064" xr:uid="{00000000-0005-0000-0000-0000B3140000}"/>
    <cellStyle name="Cálculo 6 5 10" xfId="16215" xr:uid="{00000000-0005-0000-0000-0000B4140000}"/>
    <cellStyle name="Cálculo 6 5 10 2" xfId="31323" xr:uid="{00000000-0005-0000-0000-0000B5140000}"/>
    <cellStyle name="Cálculo 6 5 11" xfId="17289" xr:uid="{00000000-0005-0000-0000-0000B6140000}"/>
    <cellStyle name="Cálculo 6 5 2" xfId="2824" xr:uid="{00000000-0005-0000-0000-0000B7140000}"/>
    <cellStyle name="Cálculo 6 5 2 2" xfId="5461" xr:uid="{00000000-0005-0000-0000-0000B8140000}"/>
    <cellStyle name="Cálculo 6 5 2 2 2" xfId="16061" xr:uid="{00000000-0005-0000-0000-0000B9140000}"/>
    <cellStyle name="Cálculo 6 5 2 2 2 2" xfId="31169" xr:uid="{00000000-0005-0000-0000-0000BA140000}"/>
    <cellStyle name="Cálculo 6 5 2 2 3" xfId="20569" xr:uid="{00000000-0005-0000-0000-0000BB140000}"/>
    <cellStyle name="Cálculo 6 5 2 3" xfId="13428" xr:uid="{00000000-0005-0000-0000-0000BC140000}"/>
    <cellStyle name="Cálculo 6 5 2 3 2" xfId="28536" xr:uid="{00000000-0005-0000-0000-0000BD140000}"/>
    <cellStyle name="Cálculo 6 5 2 4" xfId="17932" xr:uid="{00000000-0005-0000-0000-0000BE140000}"/>
    <cellStyle name="Cálculo 6 5 3" xfId="3127" xr:uid="{00000000-0005-0000-0000-0000BF140000}"/>
    <cellStyle name="Cálculo 6 5 3 2" xfId="5764" xr:uid="{00000000-0005-0000-0000-0000C0140000}"/>
    <cellStyle name="Cálculo 6 5 3 2 2" xfId="12075" xr:uid="{00000000-0005-0000-0000-0000C1140000}"/>
    <cellStyle name="Cálculo 6 5 3 2 2 2" xfId="27183" xr:uid="{00000000-0005-0000-0000-0000C2140000}"/>
    <cellStyle name="Cálculo 6 5 3 2 3" xfId="14806" xr:uid="{00000000-0005-0000-0000-0000C3140000}"/>
    <cellStyle name="Cálculo 6 5 3 2 3 2" xfId="29914" xr:uid="{00000000-0005-0000-0000-0000C4140000}"/>
    <cellStyle name="Cálculo 6 5 3 2 4" xfId="20872" xr:uid="{00000000-0005-0000-0000-0000C5140000}"/>
    <cellStyle name="Cálculo 6 5 3 3" xfId="9509" xr:uid="{00000000-0005-0000-0000-0000C6140000}"/>
    <cellStyle name="Cálculo 6 5 3 3 2" xfId="24617" xr:uid="{00000000-0005-0000-0000-0000C7140000}"/>
    <cellStyle name="Cálculo 6 5 3 4" xfId="15801" xr:uid="{00000000-0005-0000-0000-0000C8140000}"/>
    <cellStyle name="Cálculo 6 5 3 4 2" xfId="30909" xr:uid="{00000000-0005-0000-0000-0000C9140000}"/>
    <cellStyle name="Cálculo 6 5 3 5" xfId="18235" xr:uid="{00000000-0005-0000-0000-0000CA140000}"/>
    <cellStyle name="Cálculo 6 5 4" xfId="3453" xr:uid="{00000000-0005-0000-0000-0000CB140000}"/>
    <cellStyle name="Cálculo 6 5 4 2" xfId="6090" xr:uid="{00000000-0005-0000-0000-0000CC140000}"/>
    <cellStyle name="Cálculo 6 5 4 2 2" xfId="12401" xr:uid="{00000000-0005-0000-0000-0000CD140000}"/>
    <cellStyle name="Cálculo 6 5 4 2 2 2" xfId="27509" xr:uid="{00000000-0005-0000-0000-0000CE140000}"/>
    <cellStyle name="Cálculo 6 5 4 2 3" xfId="16453" xr:uid="{00000000-0005-0000-0000-0000CF140000}"/>
    <cellStyle name="Cálculo 6 5 4 2 3 2" xfId="31561" xr:uid="{00000000-0005-0000-0000-0000D0140000}"/>
    <cellStyle name="Cálculo 6 5 4 2 4" xfId="21198" xr:uid="{00000000-0005-0000-0000-0000D1140000}"/>
    <cellStyle name="Cálculo 6 5 4 3" xfId="9835" xr:uid="{00000000-0005-0000-0000-0000D2140000}"/>
    <cellStyle name="Cálculo 6 5 4 3 2" xfId="24943" xr:uid="{00000000-0005-0000-0000-0000D3140000}"/>
    <cellStyle name="Cálculo 6 5 4 4" xfId="16273" xr:uid="{00000000-0005-0000-0000-0000D4140000}"/>
    <cellStyle name="Cálculo 6 5 4 4 2" xfId="31381" xr:uid="{00000000-0005-0000-0000-0000D5140000}"/>
    <cellStyle name="Cálculo 6 5 4 5" xfId="18561" xr:uid="{00000000-0005-0000-0000-0000D6140000}"/>
    <cellStyle name="Cálculo 6 5 5" xfId="3759" xr:uid="{00000000-0005-0000-0000-0000D7140000}"/>
    <cellStyle name="Cálculo 6 5 5 2" xfId="6396" xr:uid="{00000000-0005-0000-0000-0000D8140000}"/>
    <cellStyle name="Cálculo 6 5 5 2 2" xfId="12707" xr:uid="{00000000-0005-0000-0000-0000D9140000}"/>
    <cellStyle name="Cálculo 6 5 5 2 2 2" xfId="27815" xr:uid="{00000000-0005-0000-0000-0000DA140000}"/>
    <cellStyle name="Cálculo 6 5 5 2 3" xfId="15951" xr:uid="{00000000-0005-0000-0000-0000DB140000}"/>
    <cellStyle name="Cálculo 6 5 5 2 3 2" xfId="31059" xr:uid="{00000000-0005-0000-0000-0000DC140000}"/>
    <cellStyle name="Cálculo 6 5 5 2 4" xfId="21504" xr:uid="{00000000-0005-0000-0000-0000DD140000}"/>
    <cellStyle name="Cálculo 6 5 5 3" xfId="10141" xr:uid="{00000000-0005-0000-0000-0000DE140000}"/>
    <cellStyle name="Cálculo 6 5 5 3 2" xfId="25249" xr:uid="{00000000-0005-0000-0000-0000DF140000}"/>
    <cellStyle name="Cálculo 6 5 5 4" xfId="14954" xr:uid="{00000000-0005-0000-0000-0000E0140000}"/>
    <cellStyle name="Cálculo 6 5 5 4 2" xfId="30062" xr:uid="{00000000-0005-0000-0000-0000E1140000}"/>
    <cellStyle name="Cálculo 6 5 5 5" xfId="18867" xr:uid="{00000000-0005-0000-0000-0000E2140000}"/>
    <cellStyle name="Cálculo 6 5 6" xfId="4136" xr:uid="{00000000-0005-0000-0000-0000E3140000}"/>
    <cellStyle name="Cálculo 6 5 6 2" xfId="6773" xr:uid="{00000000-0005-0000-0000-0000E4140000}"/>
    <cellStyle name="Cálculo 6 5 6 2 2" xfId="13084" xr:uid="{00000000-0005-0000-0000-0000E5140000}"/>
    <cellStyle name="Cálculo 6 5 6 2 2 2" xfId="28192" xr:uid="{00000000-0005-0000-0000-0000E6140000}"/>
    <cellStyle name="Cálculo 6 5 6 2 3" xfId="16758" xr:uid="{00000000-0005-0000-0000-0000E7140000}"/>
    <cellStyle name="Cálculo 6 5 6 2 3 2" xfId="31866" xr:uid="{00000000-0005-0000-0000-0000E8140000}"/>
    <cellStyle name="Cálculo 6 5 6 2 4" xfId="21881" xr:uid="{00000000-0005-0000-0000-0000E9140000}"/>
    <cellStyle name="Cálculo 6 5 6 3" xfId="10518" xr:uid="{00000000-0005-0000-0000-0000EA140000}"/>
    <cellStyle name="Cálculo 6 5 6 3 2" xfId="25626" xr:uid="{00000000-0005-0000-0000-0000EB140000}"/>
    <cellStyle name="Cálculo 6 5 6 4" xfId="13998" xr:uid="{00000000-0005-0000-0000-0000EC140000}"/>
    <cellStyle name="Cálculo 6 5 6 4 2" xfId="29106" xr:uid="{00000000-0005-0000-0000-0000ED140000}"/>
    <cellStyle name="Cálculo 6 5 6 5" xfId="19244" xr:uid="{00000000-0005-0000-0000-0000EE140000}"/>
    <cellStyle name="Cálculo 6 5 7" xfId="4701" xr:uid="{00000000-0005-0000-0000-0000EF140000}"/>
    <cellStyle name="Cálculo 6 5 7 2" xfId="11083" xr:uid="{00000000-0005-0000-0000-0000F0140000}"/>
    <cellStyle name="Cálculo 6 5 7 2 2" xfId="26191" xr:uid="{00000000-0005-0000-0000-0000F1140000}"/>
    <cellStyle name="Cálculo 6 5 7 3" xfId="16094" xr:uid="{00000000-0005-0000-0000-0000F2140000}"/>
    <cellStyle name="Cálculo 6 5 7 3 2" xfId="31202" xr:uid="{00000000-0005-0000-0000-0000F3140000}"/>
    <cellStyle name="Cálculo 6 5 7 4" xfId="19809" xr:uid="{00000000-0005-0000-0000-0000F4140000}"/>
    <cellStyle name="Cálculo 6 5 8" xfId="8562" xr:uid="{00000000-0005-0000-0000-0000F5140000}"/>
    <cellStyle name="Cálculo 6 5 8 2" xfId="23670" xr:uid="{00000000-0005-0000-0000-0000F6140000}"/>
    <cellStyle name="Cálculo 6 5 9" xfId="14612" xr:uid="{00000000-0005-0000-0000-0000F7140000}"/>
    <cellStyle name="Cálculo 6 5 9 2" xfId="29720" xr:uid="{00000000-0005-0000-0000-0000F8140000}"/>
    <cellStyle name="Cálculo 7" xfId="764" xr:uid="{00000000-0005-0000-0000-0000F9140000}"/>
    <cellStyle name="Cálculo 7 2" xfId="1838" xr:uid="{00000000-0005-0000-0000-0000FA140000}"/>
    <cellStyle name="Cálculo 7 2 10" xfId="8339" xr:uid="{00000000-0005-0000-0000-0000FB140000}"/>
    <cellStyle name="Cálculo 7 2 10 2" xfId="23447" xr:uid="{00000000-0005-0000-0000-0000FC140000}"/>
    <cellStyle name="Cálculo 7 2 11" xfId="8176" xr:uid="{00000000-0005-0000-0000-0000FD140000}"/>
    <cellStyle name="Cálculo 7 2 11 2" xfId="23284" xr:uid="{00000000-0005-0000-0000-0000FE140000}"/>
    <cellStyle name="Cálculo 7 2 12" xfId="14920" xr:uid="{00000000-0005-0000-0000-0000FF140000}"/>
    <cellStyle name="Cálculo 7 2 12 2" xfId="30028" xr:uid="{00000000-0005-0000-0000-000000150000}"/>
    <cellStyle name="Cálculo 7 2 13" xfId="17063" xr:uid="{00000000-0005-0000-0000-000001150000}"/>
    <cellStyle name="Cálculo 7 2 2" xfId="2398" xr:uid="{00000000-0005-0000-0000-000002150000}"/>
    <cellStyle name="Cálculo 7 2 2 2" xfId="5035" xr:uid="{00000000-0005-0000-0000-000003150000}"/>
    <cellStyle name="Cálculo 7 2 2 2 2" xfId="11399" xr:uid="{00000000-0005-0000-0000-000004150000}"/>
    <cellStyle name="Cálculo 7 2 2 2 2 2" xfId="26507" xr:uid="{00000000-0005-0000-0000-000005150000}"/>
    <cellStyle name="Cálculo 7 2 2 2 3" xfId="16059" xr:uid="{00000000-0005-0000-0000-000006150000}"/>
    <cellStyle name="Cálculo 7 2 2 2 3 2" xfId="31167" xr:uid="{00000000-0005-0000-0000-000007150000}"/>
    <cellStyle name="Cálculo 7 2 2 2 4" xfId="20143" xr:uid="{00000000-0005-0000-0000-000008150000}"/>
    <cellStyle name="Cálculo 7 2 2 3" xfId="8865" xr:uid="{00000000-0005-0000-0000-000009150000}"/>
    <cellStyle name="Cálculo 7 2 2 3 2" xfId="23973" xr:uid="{00000000-0005-0000-0000-00000A150000}"/>
    <cellStyle name="Cálculo 7 2 3" xfId="2222" xr:uid="{00000000-0005-0000-0000-00000B150000}"/>
    <cellStyle name="Cálculo 7 2 3 2" xfId="4859" xr:uid="{00000000-0005-0000-0000-00000C150000}"/>
    <cellStyle name="Cálculo 7 2 3 2 2" xfId="11818" xr:uid="{00000000-0005-0000-0000-00000D150000}"/>
    <cellStyle name="Cálculo 7 2 3 2 2 2" xfId="26926" xr:uid="{00000000-0005-0000-0000-00000E150000}"/>
    <cellStyle name="Cálculo 7 2 3 2 3" xfId="19967" xr:uid="{00000000-0005-0000-0000-00000F150000}"/>
    <cellStyle name="Cálculo 7 2 3 3" xfId="7866" xr:uid="{00000000-0005-0000-0000-000010150000}"/>
    <cellStyle name="Cálculo 7 2 3 3 2" xfId="22974" xr:uid="{00000000-0005-0000-0000-000011150000}"/>
    <cellStyle name="Cálculo 7 2 3 4" xfId="17447" xr:uid="{00000000-0005-0000-0000-000012150000}"/>
    <cellStyle name="Cálculo 7 2 4" xfId="2932" xr:uid="{00000000-0005-0000-0000-000013150000}"/>
    <cellStyle name="Cálculo 7 2 4 2" xfId="5569" xr:uid="{00000000-0005-0000-0000-000014150000}"/>
    <cellStyle name="Cálculo 7 2 4 2 2" xfId="11880" xr:uid="{00000000-0005-0000-0000-000015150000}"/>
    <cellStyle name="Cálculo 7 2 4 2 2 2" xfId="26988" xr:uid="{00000000-0005-0000-0000-000016150000}"/>
    <cellStyle name="Cálculo 7 2 4 2 3" xfId="13835" xr:uid="{00000000-0005-0000-0000-000017150000}"/>
    <cellStyle name="Cálculo 7 2 4 2 3 2" xfId="28943" xr:uid="{00000000-0005-0000-0000-000018150000}"/>
    <cellStyle name="Cálculo 7 2 4 2 4" xfId="20677" xr:uid="{00000000-0005-0000-0000-000019150000}"/>
    <cellStyle name="Cálculo 7 2 4 3" xfId="9314" xr:uid="{00000000-0005-0000-0000-00001A150000}"/>
    <cellStyle name="Cálculo 7 2 4 3 2" xfId="24422" xr:uid="{00000000-0005-0000-0000-00001B150000}"/>
    <cellStyle name="Cálculo 7 2 4 4" xfId="14498" xr:uid="{00000000-0005-0000-0000-00001C150000}"/>
    <cellStyle name="Cálculo 7 2 4 4 2" xfId="29606" xr:uid="{00000000-0005-0000-0000-00001D150000}"/>
    <cellStyle name="Cálculo 7 2 4 5" xfId="18040" xr:uid="{00000000-0005-0000-0000-00001E150000}"/>
    <cellStyle name="Cálculo 7 2 5" xfId="3258" xr:uid="{00000000-0005-0000-0000-00001F150000}"/>
    <cellStyle name="Cálculo 7 2 5 2" xfId="5895" xr:uid="{00000000-0005-0000-0000-000020150000}"/>
    <cellStyle name="Cálculo 7 2 5 2 2" xfId="12206" xr:uid="{00000000-0005-0000-0000-000021150000}"/>
    <cellStyle name="Cálculo 7 2 5 2 2 2" xfId="27314" xr:uid="{00000000-0005-0000-0000-000022150000}"/>
    <cellStyle name="Cálculo 7 2 5 2 3" xfId="8129" xr:uid="{00000000-0005-0000-0000-000023150000}"/>
    <cellStyle name="Cálculo 7 2 5 2 3 2" xfId="23237" xr:uid="{00000000-0005-0000-0000-000024150000}"/>
    <cellStyle name="Cálculo 7 2 5 2 4" xfId="21003" xr:uid="{00000000-0005-0000-0000-000025150000}"/>
    <cellStyle name="Cálculo 7 2 5 3" xfId="9640" xr:uid="{00000000-0005-0000-0000-000026150000}"/>
    <cellStyle name="Cálculo 7 2 5 3 2" xfId="24748" xr:uid="{00000000-0005-0000-0000-000027150000}"/>
    <cellStyle name="Cálculo 7 2 5 4" xfId="13696" xr:uid="{00000000-0005-0000-0000-000028150000}"/>
    <cellStyle name="Cálculo 7 2 5 4 2" xfId="28804" xr:uid="{00000000-0005-0000-0000-000029150000}"/>
    <cellStyle name="Cálculo 7 2 5 5" xfId="18366" xr:uid="{00000000-0005-0000-0000-00002A150000}"/>
    <cellStyle name="Cálculo 7 2 6" xfId="3564" xr:uid="{00000000-0005-0000-0000-00002B150000}"/>
    <cellStyle name="Cálculo 7 2 6 2" xfId="6201" xr:uid="{00000000-0005-0000-0000-00002C150000}"/>
    <cellStyle name="Cálculo 7 2 6 2 2" xfId="12512" xr:uid="{00000000-0005-0000-0000-00002D150000}"/>
    <cellStyle name="Cálculo 7 2 6 2 2 2" xfId="27620" xr:uid="{00000000-0005-0000-0000-00002E150000}"/>
    <cellStyle name="Cálculo 7 2 6 2 3" xfId="14648" xr:uid="{00000000-0005-0000-0000-00002F150000}"/>
    <cellStyle name="Cálculo 7 2 6 2 3 2" xfId="29756" xr:uid="{00000000-0005-0000-0000-000030150000}"/>
    <cellStyle name="Cálculo 7 2 6 2 4" xfId="21309" xr:uid="{00000000-0005-0000-0000-000031150000}"/>
    <cellStyle name="Cálculo 7 2 6 3" xfId="9946" xr:uid="{00000000-0005-0000-0000-000032150000}"/>
    <cellStyle name="Cálculo 7 2 6 3 2" xfId="25054" xr:uid="{00000000-0005-0000-0000-000033150000}"/>
    <cellStyle name="Cálculo 7 2 6 4" xfId="11810" xr:uid="{00000000-0005-0000-0000-000034150000}"/>
    <cellStyle name="Cálculo 7 2 6 4 2" xfId="26918" xr:uid="{00000000-0005-0000-0000-000035150000}"/>
    <cellStyle name="Cálculo 7 2 6 5" xfId="18672" xr:uid="{00000000-0005-0000-0000-000036150000}"/>
    <cellStyle name="Cálculo 7 2 7" xfId="3910" xr:uid="{00000000-0005-0000-0000-000037150000}"/>
    <cellStyle name="Cálculo 7 2 7 2" xfId="6547" xr:uid="{00000000-0005-0000-0000-000038150000}"/>
    <cellStyle name="Cálculo 7 2 7 2 2" xfId="12858" xr:uid="{00000000-0005-0000-0000-000039150000}"/>
    <cellStyle name="Cálculo 7 2 7 2 2 2" xfId="27966" xr:uid="{00000000-0005-0000-0000-00003A150000}"/>
    <cellStyle name="Cálculo 7 2 7 2 3" xfId="7752" xr:uid="{00000000-0005-0000-0000-00003B150000}"/>
    <cellStyle name="Cálculo 7 2 7 2 3 2" xfId="22860" xr:uid="{00000000-0005-0000-0000-00003C150000}"/>
    <cellStyle name="Cálculo 7 2 7 2 4" xfId="21655" xr:uid="{00000000-0005-0000-0000-00003D150000}"/>
    <cellStyle name="Cálculo 7 2 7 3" xfId="10292" xr:uid="{00000000-0005-0000-0000-00003E150000}"/>
    <cellStyle name="Cálculo 7 2 7 3 2" xfId="25400" xr:uid="{00000000-0005-0000-0000-00003F150000}"/>
    <cellStyle name="Cálculo 7 2 7 4" xfId="7629" xr:uid="{00000000-0005-0000-0000-000040150000}"/>
    <cellStyle name="Cálculo 7 2 7 4 2" xfId="22737" xr:uid="{00000000-0005-0000-0000-000041150000}"/>
    <cellStyle name="Cálculo 7 2 7 5" xfId="19018" xr:uid="{00000000-0005-0000-0000-000042150000}"/>
    <cellStyle name="Cálculo 7 2 8" xfId="4274" xr:uid="{00000000-0005-0000-0000-000043150000}"/>
    <cellStyle name="Cálculo 7 2 8 2" xfId="6911" xr:uid="{00000000-0005-0000-0000-000044150000}"/>
    <cellStyle name="Cálculo 7 2 8 2 2" xfId="13222" xr:uid="{00000000-0005-0000-0000-000045150000}"/>
    <cellStyle name="Cálculo 7 2 8 2 2 2" xfId="28330" xr:uid="{00000000-0005-0000-0000-000046150000}"/>
    <cellStyle name="Cálculo 7 2 8 2 3" xfId="16886" xr:uid="{00000000-0005-0000-0000-000047150000}"/>
    <cellStyle name="Cálculo 7 2 8 2 3 2" xfId="31994" xr:uid="{00000000-0005-0000-0000-000048150000}"/>
    <cellStyle name="Cálculo 7 2 8 2 4" xfId="22019" xr:uid="{00000000-0005-0000-0000-000049150000}"/>
    <cellStyle name="Cálculo 7 2 8 3" xfId="10656" xr:uid="{00000000-0005-0000-0000-00004A150000}"/>
    <cellStyle name="Cálculo 7 2 8 3 2" xfId="25764" xr:uid="{00000000-0005-0000-0000-00004B150000}"/>
    <cellStyle name="Cálculo 7 2 8 4" xfId="15054" xr:uid="{00000000-0005-0000-0000-00004C150000}"/>
    <cellStyle name="Cálculo 7 2 8 4 2" xfId="30162" xr:uid="{00000000-0005-0000-0000-00004D150000}"/>
    <cellStyle name="Cálculo 7 2 8 5" xfId="19382" xr:uid="{00000000-0005-0000-0000-00004E150000}"/>
    <cellStyle name="Cálculo 7 2 9" xfId="4475" xr:uid="{00000000-0005-0000-0000-00004F150000}"/>
    <cellStyle name="Cálculo 7 2 9 2" xfId="10857" xr:uid="{00000000-0005-0000-0000-000050150000}"/>
    <cellStyle name="Cálculo 7 2 9 2 2" xfId="25965" xr:uid="{00000000-0005-0000-0000-000051150000}"/>
    <cellStyle name="Cálculo 7 2 9 3" xfId="7766" xr:uid="{00000000-0005-0000-0000-000052150000}"/>
    <cellStyle name="Cálculo 7 2 9 3 2" xfId="22874" xr:uid="{00000000-0005-0000-0000-000053150000}"/>
    <cellStyle name="Cálculo 7 2 9 4" xfId="19583" xr:uid="{00000000-0005-0000-0000-000054150000}"/>
    <cellStyle name="Cálculo 7 3" xfId="1821" xr:uid="{00000000-0005-0000-0000-000055150000}"/>
    <cellStyle name="Cálculo 7 3 10" xfId="9138" xr:uid="{00000000-0005-0000-0000-000056150000}"/>
    <cellStyle name="Cálculo 7 3 10 2" xfId="24246" xr:uid="{00000000-0005-0000-0000-000057150000}"/>
    <cellStyle name="Cálculo 7 3 11" xfId="13506" xr:uid="{00000000-0005-0000-0000-000058150000}"/>
    <cellStyle name="Cálculo 7 3 11 2" xfId="28614" xr:uid="{00000000-0005-0000-0000-000059150000}"/>
    <cellStyle name="Cálculo 7 3 12" xfId="17046" xr:uid="{00000000-0005-0000-0000-00005A150000}"/>
    <cellStyle name="Cálculo 7 3 2" xfId="2381" xr:uid="{00000000-0005-0000-0000-00005B150000}"/>
    <cellStyle name="Cálculo 7 3 2 2" xfId="5018" xr:uid="{00000000-0005-0000-0000-00005C150000}"/>
    <cellStyle name="Cálculo 7 3 2 2 2" xfId="11382" xr:uid="{00000000-0005-0000-0000-00005D150000}"/>
    <cellStyle name="Cálculo 7 3 2 2 2 2" xfId="26490" xr:uid="{00000000-0005-0000-0000-00005E150000}"/>
    <cellStyle name="Cálculo 7 3 2 2 3" xfId="15039" xr:uid="{00000000-0005-0000-0000-00005F150000}"/>
    <cellStyle name="Cálculo 7 3 2 2 3 2" xfId="30147" xr:uid="{00000000-0005-0000-0000-000060150000}"/>
    <cellStyle name="Cálculo 7 3 2 2 4" xfId="20126" xr:uid="{00000000-0005-0000-0000-000061150000}"/>
    <cellStyle name="Cálculo 7 3 2 3" xfId="8848" xr:uid="{00000000-0005-0000-0000-000062150000}"/>
    <cellStyle name="Cálculo 7 3 2 3 2" xfId="23956" xr:uid="{00000000-0005-0000-0000-000063150000}"/>
    <cellStyle name="Cálculo 7 3 2 4" xfId="9151" xr:uid="{00000000-0005-0000-0000-000064150000}"/>
    <cellStyle name="Cálculo 7 3 2 4 2" xfId="24259" xr:uid="{00000000-0005-0000-0000-000065150000}"/>
    <cellStyle name="Cálculo 7 3 2 5" xfId="13472" xr:uid="{00000000-0005-0000-0000-000066150000}"/>
    <cellStyle name="Cálculo 7 3 2 5 2" xfId="28580" xr:uid="{00000000-0005-0000-0000-000067150000}"/>
    <cellStyle name="Cálculo 7 3 2 6" xfId="17589" xr:uid="{00000000-0005-0000-0000-000068150000}"/>
    <cellStyle name="Cálculo 7 3 3" xfId="2239" xr:uid="{00000000-0005-0000-0000-000069150000}"/>
    <cellStyle name="Cálculo 7 3 3 2" xfId="4876" xr:uid="{00000000-0005-0000-0000-00006A150000}"/>
    <cellStyle name="Cálculo 7 3 3 2 2" xfId="14744" xr:uid="{00000000-0005-0000-0000-00006B150000}"/>
    <cellStyle name="Cálculo 7 3 3 2 2 2" xfId="29852" xr:uid="{00000000-0005-0000-0000-00006C150000}"/>
    <cellStyle name="Cálculo 7 3 3 2 3" xfId="19984" xr:uid="{00000000-0005-0000-0000-00006D150000}"/>
    <cellStyle name="Cálculo 7 3 3 3" xfId="14290" xr:uid="{00000000-0005-0000-0000-00006E150000}"/>
    <cellStyle name="Cálculo 7 3 3 3 2" xfId="29398" xr:uid="{00000000-0005-0000-0000-00006F150000}"/>
    <cellStyle name="Cálculo 7 3 3 4" xfId="17464" xr:uid="{00000000-0005-0000-0000-000070150000}"/>
    <cellStyle name="Cálculo 7 3 4" xfId="2652" xr:uid="{00000000-0005-0000-0000-000071150000}"/>
    <cellStyle name="Cálculo 7 3 4 2" xfId="5289" xr:uid="{00000000-0005-0000-0000-000072150000}"/>
    <cellStyle name="Cálculo 7 3 4 2 2" xfId="11653" xr:uid="{00000000-0005-0000-0000-000073150000}"/>
    <cellStyle name="Cálculo 7 3 4 2 2 2" xfId="26761" xr:uid="{00000000-0005-0000-0000-000074150000}"/>
    <cellStyle name="Cálculo 7 3 4 2 3" xfId="15867" xr:uid="{00000000-0005-0000-0000-000075150000}"/>
    <cellStyle name="Cálculo 7 3 4 2 3 2" xfId="30975" xr:uid="{00000000-0005-0000-0000-000076150000}"/>
    <cellStyle name="Cálculo 7 3 4 2 4" xfId="20397" xr:uid="{00000000-0005-0000-0000-000077150000}"/>
    <cellStyle name="Cálculo 7 3 4 3" xfId="9119" xr:uid="{00000000-0005-0000-0000-000078150000}"/>
    <cellStyle name="Cálculo 7 3 4 3 2" xfId="24227" xr:uid="{00000000-0005-0000-0000-000079150000}"/>
    <cellStyle name="Cálculo 7 3 4 4" xfId="7675" xr:uid="{00000000-0005-0000-0000-00007A150000}"/>
    <cellStyle name="Cálculo 7 3 4 4 2" xfId="22783" xr:uid="{00000000-0005-0000-0000-00007B150000}"/>
    <cellStyle name="Cálculo 7 3 4 5" xfId="17760" xr:uid="{00000000-0005-0000-0000-00007C150000}"/>
    <cellStyle name="Cálculo 7 3 5" xfId="3241" xr:uid="{00000000-0005-0000-0000-00007D150000}"/>
    <cellStyle name="Cálculo 7 3 5 2" xfId="5878" xr:uid="{00000000-0005-0000-0000-00007E150000}"/>
    <cellStyle name="Cálculo 7 3 5 2 2" xfId="12189" xr:uid="{00000000-0005-0000-0000-00007F150000}"/>
    <cellStyle name="Cálculo 7 3 5 2 2 2" xfId="27297" xr:uid="{00000000-0005-0000-0000-000080150000}"/>
    <cellStyle name="Cálculo 7 3 5 2 3" xfId="16556" xr:uid="{00000000-0005-0000-0000-000081150000}"/>
    <cellStyle name="Cálculo 7 3 5 2 3 2" xfId="31664" xr:uid="{00000000-0005-0000-0000-000082150000}"/>
    <cellStyle name="Cálculo 7 3 5 2 4" xfId="20986" xr:uid="{00000000-0005-0000-0000-000083150000}"/>
    <cellStyle name="Cálculo 7 3 5 3" xfId="9623" xr:uid="{00000000-0005-0000-0000-000084150000}"/>
    <cellStyle name="Cálculo 7 3 5 3 2" xfId="24731" xr:uid="{00000000-0005-0000-0000-000085150000}"/>
    <cellStyle name="Cálculo 7 3 5 4" xfId="14726" xr:uid="{00000000-0005-0000-0000-000086150000}"/>
    <cellStyle name="Cálculo 7 3 5 4 2" xfId="29834" xr:uid="{00000000-0005-0000-0000-000087150000}"/>
    <cellStyle name="Cálculo 7 3 5 5" xfId="18349" xr:uid="{00000000-0005-0000-0000-000088150000}"/>
    <cellStyle name="Cálculo 7 3 6" xfId="2323" xr:uid="{00000000-0005-0000-0000-000089150000}"/>
    <cellStyle name="Cálculo 7 3 6 2" xfId="4960" xr:uid="{00000000-0005-0000-0000-00008A150000}"/>
    <cellStyle name="Cálculo 7 3 6 2 2" xfId="11324" xr:uid="{00000000-0005-0000-0000-00008B150000}"/>
    <cellStyle name="Cálculo 7 3 6 2 2 2" xfId="26432" xr:uid="{00000000-0005-0000-0000-00008C150000}"/>
    <cellStyle name="Cálculo 7 3 6 2 3" xfId="14758" xr:uid="{00000000-0005-0000-0000-00008D150000}"/>
    <cellStyle name="Cálculo 7 3 6 2 3 2" xfId="29866" xr:uid="{00000000-0005-0000-0000-00008E150000}"/>
    <cellStyle name="Cálculo 7 3 6 2 4" xfId="20068" xr:uid="{00000000-0005-0000-0000-00008F150000}"/>
    <cellStyle name="Cálculo 7 3 6 3" xfId="8790" xr:uid="{00000000-0005-0000-0000-000090150000}"/>
    <cellStyle name="Cálculo 7 3 6 3 2" xfId="23898" xr:uid="{00000000-0005-0000-0000-000091150000}"/>
    <cellStyle name="Cálculo 7 3 6 4" xfId="14898" xr:uid="{00000000-0005-0000-0000-000092150000}"/>
    <cellStyle name="Cálculo 7 3 6 4 2" xfId="30006" xr:uid="{00000000-0005-0000-0000-000093150000}"/>
    <cellStyle name="Cálculo 7 3 6 5" xfId="17548" xr:uid="{00000000-0005-0000-0000-000094150000}"/>
    <cellStyle name="Cálculo 7 3 7" xfId="3893" xr:uid="{00000000-0005-0000-0000-000095150000}"/>
    <cellStyle name="Cálculo 7 3 7 2" xfId="6530" xr:uid="{00000000-0005-0000-0000-000096150000}"/>
    <cellStyle name="Cálculo 7 3 7 2 2" xfId="12841" xr:uid="{00000000-0005-0000-0000-000097150000}"/>
    <cellStyle name="Cálculo 7 3 7 2 2 2" xfId="27949" xr:uid="{00000000-0005-0000-0000-000098150000}"/>
    <cellStyle name="Cálculo 7 3 7 2 3" xfId="13986" xr:uid="{00000000-0005-0000-0000-000099150000}"/>
    <cellStyle name="Cálculo 7 3 7 2 3 2" xfId="29094" xr:uid="{00000000-0005-0000-0000-00009A150000}"/>
    <cellStyle name="Cálculo 7 3 7 2 4" xfId="21638" xr:uid="{00000000-0005-0000-0000-00009B150000}"/>
    <cellStyle name="Cálculo 7 3 7 3" xfId="10275" xr:uid="{00000000-0005-0000-0000-00009C150000}"/>
    <cellStyle name="Cálculo 7 3 7 3 2" xfId="25383" xr:uid="{00000000-0005-0000-0000-00009D150000}"/>
    <cellStyle name="Cálculo 7 3 7 4" xfId="15825" xr:uid="{00000000-0005-0000-0000-00009E150000}"/>
    <cellStyle name="Cálculo 7 3 7 4 2" xfId="30933" xr:uid="{00000000-0005-0000-0000-00009F150000}"/>
    <cellStyle name="Cálculo 7 3 7 5" xfId="19001" xr:uid="{00000000-0005-0000-0000-0000A0150000}"/>
    <cellStyle name="Cálculo 7 3 8" xfId="4458" xr:uid="{00000000-0005-0000-0000-0000A1150000}"/>
    <cellStyle name="Cálculo 7 3 8 2" xfId="10840" xr:uid="{00000000-0005-0000-0000-0000A2150000}"/>
    <cellStyle name="Cálculo 7 3 8 2 2" xfId="25948" xr:uid="{00000000-0005-0000-0000-0000A3150000}"/>
    <cellStyle name="Cálculo 7 3 8 3" xfId="14620" xr:uid="{00000000-0005-0000-0000-0000A4150000}"/>
    <cellStyle name="Cálculo 7 3 8 3 2" xfId="29728" xr:uid="{00000000-0005-0000-0000-0000A5150000}"/>
    <cellStyle name="Cálculo 7 3 8 4" xfId="19566" xr:uid="{00000000-0005-0000-0000-0000A6150000}"/>
    <cellStyle name="Cálculo 7 3 9" xfId="8322" xr:uid="{00000000-0005-0000-0000-0000A7150000}"/>
    <cellStyle name="Cálculo 7 3 9 2" xfId="23430" xr:uid="{00000000-0005-0000-0000-0000A8150000}"/>
    <cellStyle name="Cálculo 7 4" xfId="2058" xr:uid="{00000000-0005-0000-0000-0000A9150000}"/>
    <cellStyle name="Cálculo 7 4 10" xfId="16411" xr:uid="{00000000-0005-0000-0000-0000AA150000}"/>
    <cellStyle name="Cálculo 7 4 10 2" xfId="31519" xr:uid="{00000000-0005-0000-0000-0000AB150000}"/>
    <cellStyle name="Cálculo 7 4 11" xfId="15736" xr:uid="{00000000-0005-0000-0000-0000AC150000}"/>
    <cellStyle name="Cálculo 7 4 11 2" xfId="30844" xr:uid="{00000000-0005-0000-0000-0000AD150000}"/>
    <cellStyle name="Cálculo 7 4 12" xfId="17283" xr:uid="{00000000-0005-0000-0000-0000AE150000}"/>
    <cellStyle name="Cálculo 7 4 2" xfId="2565" xr:uid="{00000000-0005-0000-0000-0000AF150000}"/>
    <cellStyle name="Cálculo 7 4 2 2" xfId="5202" xr:uid="{00000000-0005-0000-0000-0000B0150000}"/>
    <cellStyle name="Cálculo 7 4 2 2 2" xfId="11566" xr:uid="{00000000-0005-0000-0000-0000B1150000}"/>
    <cellStyle name="Cálculo 7 4 2 2 2 2" xfId="26674" xr:uid="{00000000-0005-0000-0000-0000B2150000}"/>
    <cellStyle name="Cálculo 7 4 2 2 3" xfId="14309" xr:uid="{00000000-0005-0000-0000-0000B3150000}"/>
    <cellStyle name="Cálculo 7 4 2 2 3 2" xfId="29417" xr:uid="{00000000-0005-0000-0000-0000B4150000}"/>
    <cellStyle name="Cálculo 7 4 2 2 4" xfId="20310" xr:uid="{00000000-0005-0000-0000-0000B5150000}"/>
    <cellStyle name="Cálculo 7 4 2 3" xfId="9032" xr:uid="{00000000-0005-0000-0000-0000B6150000}"/>
    <cellStyle name="Cálculo 7 4 2 3 2" xfId="24140" xr:uid="{00000000-0005-0000-0000-0000B7150000}"/>
    <cellStyle name="Cálculo 7 4 2 4" xfId="7650" xr:uid="{00000000-0005-0000-0000-0000B8150000}"/>
    <cellStyle name="Cálculo 7 4 2 4 2" xfId="22758" xr:uid="{00000000-0005-0000-0000-0000B9150000}"/>
    <cellStyle name="Cálculo 7 4 2 5" xfId="9174" xr:uid="{00000000-0005-0000-0000-0000BA150000}"/>
    <cellStyle name="Cálculo 7 4 2 5 2" xfId="24282" xr:uid="{00000000-0005-0000-0000-0000BB150000}"/>
    <cellStyle name="Cálculo 7 4 2 6" xfId="17673" xr:uid="{00000000-0005-0000-0000-0000BC150000}"/>
    <cellStyle name="Cálculo 7 4 3" xfId="2818" xr:uid="{00000000-0005-0000-0000-0000BD150000}"/>
    <cellStyle name="Cálculo 7 4 3 2" xfId="5455" xr:uid="{00000000-0005-0000-0000-0000BE150000}"/>
    <cellStyle name="Cálculo 7 4 3 2 2" xfId="14524" xr:uid="{00000000-0005-0000-0000-0000BF150000}"/>
    <cellStyle name="Cálculo 7 4 3 2 2 2" xfId="29632" xr:uid="{00000000-0005-0000-0000-0000C0150000}"/>
    <cellStyle name="Cálculo 7 4 3 2 3" xfId="20563" xr:uid="{00000000-0005-0000-0000-0000C1150000}"/>
    <cellStyle name="Cálculo 7 4 3 3" xfId="11240" xr:uid="{00000000-0005-0000-0000-0000C2150000}"/>
    <cellStyle name="Cálculo 7 4 3 3 2" xfId="26348" xr:uid="{00000000-0005-0000-0000-0000C3150000}"/>
    <cellStyle name="Cálculo 7 4 3 4" xfId="17926" xr:uid="{00000000-0005-0000-0000-0000C4150000}"/>
    <cellStyle name="Cálculo 7 4 4" xfId="3121" xr:uid="{00000000-0005-0000-0000-0000C5150000}"/>
    <cellStyle name="Cálculo 7 4 4 2" xfId="5758" xr:uid="{00000000-0005-0000-0000-0000C6150000}"/>
    <cellStyle name="Cálculo 7 4 4 2 2" xfId="12069" xr:uid="{00000000-0005-0000-0000-0000C7150000}"/>
    <cellStyle name="Cálculo 7 4 4 2 2 2" xfId="27177" xr:uid="{00000000-0005-0000-0000-0000C8150000}"/>
    <cellStyle name="Cálculo 7 4 4 2 3" xfId="7352" xr:uid="{00000000-0005-0000-0000-0000C9150000}"/>
    <cellStyle name="Cálculo 7 4 4 2 3 2" xfId="22460" xr:uid="{00000000-0005-0000-0000-0000CA150000}"/>
    <cellStyle name="Cálculo 7 4 4 2 4" xfId="20866" xr:uid="{00000000-0005-0000-0000-0000CB150000}"/>
    <cellStyle name="Cálculo 7 4 4 3" xfId="9503" xr:uid="{00000000-0005-0000-0000-0000CC150000}"/>
    <cellStyle name="Cálculo 7 4 4 3 2" xfId="24611" xr:uid="{00000000-0005-0000-0000-0000CD150000}"/>
    <cellStyle name="Cálculo 7 4 4 4" xfId="15306" xr:uid="{00000000-0005-0000-0000-0000CE150000}"/>
    <cellStyle name="Cálculo 7 4 4 4 2" xfId="30414" xr:uid="{00000000-0005-0000-0000-0000CF150000}"/>
    <cellStyle name="Cálculo 7 4 4 5" xfId="18229" xr:uid="{00000000-0005-0000-0000-0000D0150000}"/>
    <cellStyle name="Cálculo 7 4 5" xfId="3447" xr:uid="{00000000-0005-0000-0000-0000D1150000}"/>
    <cellStyle name="Cálculo 7 4 5 2" xfId="6084" xr:uid="{00000000-0005-0000-0000-0000D2150000}"/>
    <cellStyle name="Cálculo 7 4 5 2 2" xfId="12395" xr:uid="{00000000-0005-0000-0000-0000D3150000}"/>
    <cellStyle name="Cálculo 7 4 5 2 2 2" xfId="27503" xr:uid="{00000000-0005-0000-0000-0000D4150000}"/>
    <cellStyle name="Cálculo 7 4 5 2 3" xfId="7397" xr:uid="{00000000-0005-0000-0000-0000D5150000}"/>
    <cellStyle name="Cálculo 7 4 5 2 3 2" xfId="22505" xr:uid="{00000000-0005-0000-0000-0000D6150000}"/>
    <cellStyle name="Cálculo 7 4 5 2 4" xfId="21192" xr:uid="{00000000-0005-0000-0000-0000D7150000}"/>
    <cellStyle name="Cálculo 7 4 5 3" xfId="9829" xr:uid="{00000000-0005-0000-0000-0000D8150000}"/>
    <cellStyle name="Cálculo 7 4 5 3 2" xfId="24937" xr:uid="{00000000-0005-0000-0000-0000D9150000}"/>
    <cellStyle name="Cálculo 7 4 5 4" xfId="8714" xr:uid="{00000000-0005-0000-0000-0000DA150000}"/>
    <cellStyle name="Cálculo 7 4 5 4 2" xfId="23822" xr:uid="{00000000-0005-0000-0000-0000DB150000}"/>
    <cellStyle name="Cálculo 7 4 5 5" xfId="18555" xr:uid="{00000000-0005-0000-0000-0000DC150000}"/>
    <cellStyle name="Cálculo 7 4 6" xfId="3753" xr:uid="{00000000-0005-0000-0000-0000DD150000}"/>
    <cellStyle name="Cálculo 7 4 6 2" xfId="6390" xr:uid="{00000000-0005-0000-0000-0000DE150000}"/>
    <cellStyle name="Cálculo 7 4 6 2 2" xfId="12701" xr:uid="{00000000-0005-0000-0000-0000DF150000}"/>
    <cellStyle name="Cálculo 7 4 6 2 2 2" xfId="27809" xr:uid="{00000000-0005-0000-0000-0000E0150000}"/>
    <cellStyle name="Cálculo 7 4 6 2 3" xfId="7479" xr:uid="{00000000-0005-0000-0000-0000E1150000}"/>
    <cellStyle name="Cálculo 7 4 6 2 3 2" xfId="22587" xr:uid="{00000000-0005-0000-0000-0000E2150000}"/>
    <cellStyle name="Cálculo 7 4 6 2 4" xfId="21498" xr:uid="{00000000-0005-0000-0000-0000E3150000}"/>
    <cellStyle name="Cálculo 7 4 6 3" xfId="10135" xr:uid="{00000000-0005-0000-0000-0000E4150000}"/>
    <cellStyle name="Cálculo 7 4 6 3 2" xfId="25243" xr:uid="{00000000-0005-0000-0000-0000E5150000}"/>
    <cellStyle name="Cálculo 7 4 6 4" xfId="16467" xr:uid="{00000000-0005-0000-0000-0000E6150000}"/>
    <cellStyle name="Cálculo 7 4 6 4 2" xfId="31575" xr:uid="{00000000-0005-0000-0000-0000E7150000}"/>
    <cellStyle name="Cálculo 7 4 6 5" xfId="18861" xr:uid="{00000000-0005-0000-0000-0000E8150000}"/>
    <cellStyle name="Cálculo 7 4 7" xfId="4130" xr:uid="{00000000-0005-0000-0000-0000E9150000}"/>
    <cellStyle name="Cálculo 7 4 7 2" xfId="6767" xr:uid="{00000000-0005-0000-0000-0000EA150000}"/>
    <cellStyle name="Cálculo 7 4 7 2 2" xfId="13078" xr:uid="{00000000-0005-0000-0000-0000EB150000}"/>
    <cellStyle name="Cálculo 7 4 7 2 2 2" xfId="28186" xr:uid="{00000000-0005-0000-0000-0000EC150000}"/>
    <cellStyle name="Cálculo 7 4 7 2 3" xfId="16752" xr:uid="{00000000-0005-0000-0000-0000ED150000}"/>
    <cellStyle name="Cálculo 7 4 7 2 3 2" xfId="31860" xr:uid="{00000000-0005-0000-0000-0000EE150000}"/>
    <cellStyle name="Cálculo 7 4 7 2 4" xfId="21875" xr:uid="{00000000-0005-0000-0000-0000EF150000}"/>
    <cellStyle name="Cálculo 7 4 7 3" xfId="10512" xr:uid="{00000000-0005-0000-0000-0000F0150000}"/>
    <cellStyle name="Cálculo 7 4 7 3 2" xfId="25620" xr:uid="{00000000-0005-0000-0000-0000F1150000}"/>
    <cellStyle name="Cálculo 7 4 7 4" xfId="15524" xr:uid="{00000000-0005-0000-0000-0000F2150000}"/>
    <cellStyle name="Cálculo 7 4 7 4 2" xfId="30632" xr:uid="{00000000-0005-0000-0000-0000F3150000}"/>
    <cellStyle name="Cálculo 7 4 7 5" xfId="19238" xr:uid="{00000000-0005-0000-0000-0000F4150000}"/>
    <cellStyle name="Cálculo 7 4 8" xfId="4695" xr:uid="{00000000-0005-0000-0000-0000F5150000}"/>
    <cellStyle name="Cálculo 7 4 8 2" xfId="11077" xr:uid="{00000000-0005-0000-0000-0000F6150000}"/>
    <cellStyle name="Cálculo 7 4 8 2 2" xfId="26185" xr:uid="{00000000-0005-0000-0000-0000F7150000}"/>
    <cellStyle name="Cálculo 7 4 8 3" xfId="13414" xr:uid="{00000000-0005-0000-0000-0000F8150000}"/>
    <cellStyle name="Cálculo 7 4 8 3 2" xfId="28522" xr:uid="{00000000-0005-0000-0000-0000F9150000}"/>
    <cellStyle name="Cálculo 7 4 8 4" xfId="19803" xr:uid="{00000000-0005-0000-0000-0000FA150000}"/>
    <cellStyle name="Cálculo 7 4 9" xfId="8556" xr:uid="{00000000-0005-0000-0000-0000FB150000}"/>
    <cellStyle name="Cálculo 7 4 9 2" xfId="23664" xr:uid="{00000000-0005-0000-0000-0000FC150000}"/>
    <cellStyle name="Cálculo 7 5" xfId="2063" xr:uid="{00000000-0005-0000-0000-0000FD150000}"/>
    <cellStyle name="Cálculo 7 5 10" xfId="14330" xr:uid="{00000000-0005-0000-0000-0000FE150000}"/>
    <cellStyle name="Cálculo 7 5 10 2" xfId="29438" xr:uid="{00000000-0005-0000-0000-0000FF150000}"/>
    <cellStyle name="Cálculo 7 5 11" xfId="17288" xr:uid="{00000000-0005-0000-0000-000000160000}"/>
    <cellStyle name="Cálculo 7 5 2" xfId="2823" xr:uid="{00000000-0005-0000-0000-000001160000}"/>
    <cellStyle name="Cálculo 7 5 2 2" xfId="5460" xr:uid="{00000000-0005-0000-0000-000002160000}"/>
    <cellStyle name="Cálculo 7 5 2 2 2" xfId="13705" xr:uid="{00000000-0005-0000-0000-000003160000}"/>
    <cellStyle name="Cálculo 7 5 2 2 2 2" xfId="28813" xr:uid="{00000000-0005-0000-0000-000004160000}"/>
    <cellStyle name="Cálculo 7 5 2 2 3" xfId="20568" xr:uid="{00000000-0005-0000-0000-000005160000}"/>
    <cellStyle name="Cálculo 7 5 2 3" xfId="14946" xr:uid="{00000000-0005-0000-0000-000006160000}"/>
    <cellStyle name="Cálculo 7 5 2 3 2" xfId="30054" xr:uid="{00000000-0005-0000-0000-000007160000}"/>
    <cellStyle name="Cálculo 7 5 2 4" xfId="17931" xr:uid="{00000000-0005-0000-0000-000008160000}"/>
    <cellStyle name="Cálculo 7 5 3" xfId="3126" xr:uid="{00000000-0005-0000-0000-000009160000}"/>
    <cellStyle name="Cálculo 7 5 3 2" xfId="5763" xr:uid="{00000000-0005-0000-0000-00000A160000}"/>
    <cellStyle name="Cálculo 7 5 3 2 2" xfId="12074" xr:uid="{00000000-0005-0000-0000-00000B160000}"/>
    <cellStyle name="Cálculo 7 5 3 2 2 2" xfId="27182" xr:uid="{00000000-0005-0000-0000-00000C160000}"/>
    <cellStyle name="Cálculo 7 5 3 2 3" xfId="14786" xr:uid="{00000000-0005-0000-0000-00000D160000}"/>
    <cellStyle name="Cálculo 7 5 3 2 3 2" xfId="29894" xr:uid="{00000000-0005-0000-0000-00000E160000}"/>
    <cellStyle name="Cálculo 7 5 3 2 4" xfId="20871" xr:uid="{00000000-0005-0000-0000-00000F160000}"/>
    <cellStyle name="Cálculo 7 5 3 3" xfId="9508" xr:uid="{00000000-0005-0000-0000-000010160000}"/>
    <cellStyle name="Cálculo 7 5 3 3 2" xfId="24616" xr:uid="{00000000-0005-0000-0000-000011160000}"/>
    <cellStyle name="Cálculo 7 5 3 4" xfId="9193" xr:uid="{00000000-0005-0000-0000-000012160000}"/>
    <cellStyle name="Cálculo 7 5 3 4 2" xfId="24301" xr:uid="{00000000-0005-0000-0000-000013160000}"/>
    <cellStyle name="Cálculo 7 5 3 5" xfId="18234" xr:uid="{00000000-0005-0000-0000-000014160000}"/>
    <cellStyle name="Cálculo 7 5 4" xfId="3452" xr:uid="{00000000-0005-0000-0000-000015160000}"/>
    <cellStyle name="Cálculo 7 5 4 2" xfId="6089" xr:uid="{00000000-0005-0000-0000-000016160000}"/>
    <cellStyle name="Cálculo 7 5 4 2 2" xfId="12400" xr:uid="{00000000-0005-0000-0000-000017160000}"/>
    <cellStyle name="Cálculo 7 5 4 2 2 2" xfId="27508" xr:uid="{00000000-0005-0000-0000-000018160000}"/>
    <cellStyle name="Cálculo 7 5 4 2 3" xfId="14405" xr:uid="{00000000-0005-0000-0000-000019160000}"/>
    <cellStyle name="Cálculo 7 5 4 2 3 2" xfId="29513" xr:uid="{00000000-0005-0000-0000-00001A160000}"/>
    <cellStyle name="Cálculo 7 5 4 2 4" xfId="21197" xr:uid="{00000000-0005-0000-0000-00001B160000}"/>
    <cellStyle name="Cálculo 7 5 4 3" xfId="9834" xr:uid="{00000000-0005-0000-0000-00001C160000}"/>
    <cellStyle name="Cálculo 7 5 4 3 2" xfId="24942" xr:uid="{00000000-0005-0000-0000-00001D160000}"/>
    <cellStyle name="Cálculo 7 5 4 4" xfId="7316" xr:uid="{00000000-0005-0000-0000-00001E160000}"/>
    <cellStyle name="Cálculo 7 5 4 4 2" xfId="22424" xr:uid="{00000000-0005-0000-0000-00001F160000}"/>
    <cellStyle name="Cálculo 7 5 4 5" xfId="18560" xr:uid="{00000000-0005-0000-0000-000020160000}"/>
    <cellStyle name="Cálculo 7 5 5" xfId="3758" xr:uid="{00000000-0005-0000-0000-000021160000}"/>
    <cellStyle name="Cálculo 7 5 5 2" xfId="6395" xr:uid="{00000000-0005-0000-0000-000022160000}"/>
    <cellStyle name="Cálculo 7 5 5 2 2" xfId="12706" xr:uid="{00000000-0005-0000-0000-000023160000}"/>
    <cellStyle name="Cálculo 7 5 5 2 2 2" xfId="27814" xr:uid="{00000000-0005-0000-0000-000024160000}"/>
    <cellStyle name="Cálculo 7 5 5 2 3" xfId="7071" xr:uid="{00000000-0005-0000-0000-000025160000}"/>
    <cellStyle name="Cálculo 7 5 5 2 3 2" xfId="22179" xr:uid="{00000000-0005-0000-0000-000026160000}"/>
    <cellStyle name="Cálculo 7 5 5 2 4" xfId="21503" xr:uid="{00000000-0005-0000-0000-000027160000}"/>
    <cellStyle name="Cálculo 7 5 5 3" xfId="10140" xr:uid="{00000000-0005-0000-0000-000028160000}"/>
    <cellStyle name="Cálculo 7 5 5 3 2" xfId="25248" xr:uid="{00000000-0005-0000-0000-000029160000}"/>
    <cellStyle name="Cálculo 7 5 5 4" xfId="9218" xr:uid="{00000000-0005-0000-0000-00002A160000}"/>
    <cellStyle name="Cálculo 7 5 5 4 2" xfId="24326" xr:uid="{00000000-0005-0000-0000-00002B160000}"/>
    <cellStyle name="Cálculo 7 5 5 5" xfId="18866" xr:uid="{00000000-0005-0000-0000-00002C160000}"/>
    <cellStyle name="Cálculo 7 5 6" xfId="4135" xr:uid="{00000000-0005-0000-0000-00002D160000}"/>
    <cellStyle name="Cálculo 7 5 6 2" xfId="6772" xr:uid="{00000000-0005-0000-0000-00002E160000}"/>
    <cellStyle name="Cálculo 7 5 6 2 2" xfId="13083" xr:uid="{00000000-0005-0000-0000-00002F160000}"/>
    <cellStyle name="Cálculo 7 5 6 2 2 2" xfId="28191" xr:uid="{00000000-0005-0000-0000-000030160000}"/>
    <cellStyle name="Cálculo 7 5 6 2 3" xfId="16757" xr:uid="{00000000-0005-0000-0000-000031160000}"/>
    <cellStyle name="Cálculo 7 5 6 2 3 2" xfId="31865" xr:uid="{00000000-0005-0000-0000-000032160000}"/>
    <cellStyle name="Cálculo 7 5 6 2 4" xfId="21880" xr:uid="{00000000-0005-0000-0000-000033160000}"/>
    <cellStyle name="Cálculo 7 5 6 3" xfId="10517" xr:uid="{00000000-0005-0000-0000-000034160000}"/>
    <cellStyle name="Cálculo 7 5 6 3 2" xfId="25625" xr:uid="{00000000-0005-0000-0000-000035160000}"/>
    <cellStyle name="Cálculo 7 5 6 4" xfId="13793" xr:uid="{00000000-0005-0000-0000-000036160000}"/>
    <cellStyle name="Cálculo 7 5 6 4 2" xfId="28901" xr:uid="{00000000-0005-0000-0000-000037160000}"/>
    <cellStyle name="Cálculo 7 5 6 5" xfId="19243" xr:uid="{00000000-0005-0000-0000-000038160000}"/>
    <cellStyle name="Cálculo 7 5 7" xfId="4700" xr:uid="{00000000-0005-0000-0000-000039160000}"/>
    <cellStyle name="Cálculo 7 5 7 2" xfId="11082" xr:uid="{00000000-0005-0000-0000-00003A160000}"/>
    <cellStyle name="Cálculo 7 5 7 2 2" xfId="26190" xr:uid="{00000000-0005-0000-0000-00003B160000}"/>
    <cellStyle name="Cálculo 7 5 7 3" xfId="13984" xr:uid="{00000000-0005-0000-0000-00003C160000}"/>
    <cellStyle name="Cálculo 7 5 7 3 2" xfId="29092" xr:uid="{00000000-0005-0000-0000-00003D160000}"/>
    <cellStyle name="Cálculo 7 5 7 4" xfId="19808" xr:uid="{00000000-0005-0000-0000-00003E160000}"/>
    <cellStyle name="Cálculo 7 5 8" xfId="8561" xr:uid="{00000000-0005-0000-0000-00003F160000}"/>
    <cellStyle name="Cálculo 7 5 8 2" xfId="23669" xr:uid="{00000000-0005-0000-0000-000040160000}"/>
    <cellStyle name="Cálculo 7 5 9" xfId="15680" xr:uid="{00000000-0005-0000-0000-000041160000}"/>
    <cellStyle name="Cálculo 7 5 9 2" xfId="30788" xr:uid="{00000000-0005-0000-0000-000042160000}"/>
    <cellStyle name="Cálculo 8" xfId="765" xr:uid="{00000000-0005-0000-0000-000043160000}"/>
    <cellStyle name="Cálculo 8 2" xfId="1839" xr:uid="{00000000-0005-0000-0000-000044160000}"/>
    <cellStyle name="Cálculo 8 2 10" xfId="8340" xr:uid="{00000000-0005-0000-0000-000045160000}"/>
    <cellStyle name="Cálculo 8 2 10 2" xfId="23448" xr:uid="{00000000-0005-0000-0000-000046160000}"/>
    <cellStyle name="Cálculo 8 2 11" xfId="16234" xr:uid="{00000000-0005-0000-0000-000047160000}"/>
    <cellStyle name="Cálculo 8 2 11 2" xfId="31342" xr:uid="{00000000-0005-0000-0000-000048160000}"/>
    <cellStyle name="Cálculo 8 2 12" xfId="15357" xr:uid="{00000000-0005-0000-0000-000049160000}"/>
    <cellStyle name="Cálculo 8 2 12 2" xfId="30465" xr:uid="{00000000-0005-0000-0000-00004A160000}"/>
    <cellStyle name="Cálculo 8 2 13" xfId="17064" xr:uid="{00000000-0005-0000-0000-00004B160000}"/>
    <cellStyle name="Cálculo 8 2 2" xfId="2399" xr:uid="{00000000-0005-0000-0000-00004C160000}"/>
    <cellStyle name="Cálculo 8 2 2 2" xfId="5036" xr:uid="{00000000-0005-0000-0000-00004D160000}"/>
    <cellStyle name="Cálculo 8 2 2 2 2" xfId="11400" xr:uid="{00000000-0005-0000-0000-00004E160000}"/>
    <cellStyle name="Cálculo 8 2 2 2 2 2" xfId="26508" xr:uid="{00000000-0005-0000-0000-00004F160000}"/>
    <cellStyle name="Cálculo 8 2 2 2 3" xfId="7817" xr:uid="{00000000-0005-0000-0000-000050160000}"/>
    <cellStyle name="Cálculo 8 2 2 2 3 2" xfId="22925" xr:uid="{00000000-0005-0000-0000-000051160000}"/>
    <cellStyle name="Cálculo 8 2 2 2 4" xfId="20144" xr:uid="{00000000-0005-0000-0000-000052160000}"/>
    <cellStyle name="Cálculo 8 2 2 3" xfId="8866" xr:uid="{00000000-0005-0000-0000-000053160000}"/>
    <cellStyle name="Cálculo 8 2 2 3 2" xfId="23974" xr:uid="{00000000-0005-0000-0000-000054160000}"/>
    <cellStyle name="Cálculo 8 2 3" xfId="2221" xr:uid="{00000000-0005-0000-0000-000055160000}"/>
    <cellStyle name="Cálculo 8 2 3 2" xfId="4858" xr:uid="{00000000-0005-0000-0000-000056160000}"/>
    <cellStyle name="Cálculo 8 2 3 2 2" xfId="15758" xr:uid="{00000000-0005-0000-0000-000057160000}"/>
    <cellStyle name="Cálculo 8 2 3 2 2 2" xfId="30866" xr:uid="{00000000-0005-0000-0000-000058160000}"/>
    <cellStyle name="Cálculo 8 2 3 2 3" xfId="19966" xr:uid="{00000000-0005-0000-0000-000059160000}"/>
    <cellStyle name="Cálculo 8 2 3 3" xfId="16115" xr:uid="{00000000-0005-0000-0000-00005A160000}"/>
    <cellStyle name="Cálculo 8 2 3 3 2" xfId="31223" xr:uid="{00000000-0005-0000-0000-00005B160000}"/>
    <cellStyle name="Cálculo 8 2 3 4" xfId="17446" xr:uid="{00000000-0005-0000-0000-00005C160000}"/>
    <cellStyle name="Cálculo 8 2 4" xfId="2933" xr:uid="{00000000-0005-0000-0000-00005D160000}"/>
    <cellStyle name="Cálculo 8 2 4 2" xfId="5570" xr:uid="{00000000-0005-0000-0000-00005E160000}"/>
    <cellStyle name="Cálculo 8 2 4 2 2" xfId="11881" xr:uid="{00000000-0005-0000-0000-00005F160000}"/>
    <cellStyle name="Cálculo 8 2 4 2 2 2" xfId="26989" xr:uid="{00000000-0005-0000-0000-000060160000}"/>
    <cellStyle name="Cálculo 8 2 4 2 3" xfId="13694" xr:uid="{00000000-0005-0000-0000-000061160000}"/>
    <cellStyle name="Cálculo 8 2 4 2 3 2" xfId="28802" xr:uid="{00000000-0005-0000-0000-000062160000}"/>
    <cellStyle name="Cálculo 8 2 4 2 4" xfId="20678" xr:uid="{00000000-0005-0000-0000-000063160000}"/>
    <cellStyle name="Cálculo 8 2 4 3" xfId="9315" xr:uid="{00000000-0005-0000-0000-000064160000}"/>
    <cellStyle name="Cálculo 8 2 4 3 2" xfId="24423" xr:uid="{00000000-0005-0000-0000-000065160000}"/>
    <cellStyle name="Cálculo 8 2 4 4" xfId="14275" xr:uid="{00000000-0005-0000-0000-000066160000}"/>
    <cellStyle name="Cálculo 8 2 4 4 2" xfId="29383" xr:uid="{00000000-0005-0000-0000-000067160000}"/>
    <cellStyle name="Cálculo 8 2 4 5" xfId="18041" xr:uid="{00000000-0005-0000-0000-000068160000}"/>
    <cellStyle name="Cálculo 8 2 5" xfId="3259" xr:uid="{00000000-0005-0000-0000-000069160000}"/>
    <cellStyle name="Cálculo 8 2 5 2" xfId="5896" xr:uid="{00000000-0005-0000-0000-00006A160000}"/>
    <cellStyle name="Cálculo 8 2 5 2 2" xfId="12207" xr:uid="{00000000-0005-0000-0000-00006B160000}"/>
    <cellStyle name="Cálculo 8 2 5 2 2 2" xfId="27315" xr:uid="{00000000-0005-0000-0000-00006C160000}"/>
    <cellStyle name="Cálculo 8 2 5 2 3" xfId="14811" xr:uid="{00000000-0005-0000-0000-00006D160000}"/>
    <cellStyle name="Cálculo 8 2 5 2 3 2" xfId="29919" xr:uid="{00000000-0005-0000-0000-00006E160000}"/>
    <cellStyle name="Cálculo 8 2 5 2 4" xfId="21004" xr:uid="{00000000-0005-0000-0000-00006F160000}"/>
    <cellStyle name="Cálculo 8 2 5 3" xfId="9641" xr:uid="{00000000-0005-0000-0000-000070160000}"/>
    <cellStyle name="Cálculo 8 2 5 3 2" xfId="24749" xr:uid="{00000000-0005-0000-0000-000071160000}"/>
    <cellStyle name="Cálculo 8 2 5 4" xfId="15205" xr:uid="{00000000-0005-0000-0000-000072160000}"/>
    <cellStyle name="Cálculo 8 2 5 4 2" xfId="30313" xr:uid="{00000000-0005-0000-0000-000073160000}"/>
    <cellStyle name="Cálculo 8 2 5 5" xfId="18367" xr:uid="{00000000-0005-0000-0000-000074160000}"/>
    <cellStyle name="Cálculo 8 2 6" xfId="3565" xr:uid="{00000000-0005-0000-0000-000075160000}"/>
    <cellStyle name="Cálculo 8 2 6 2" xfId="6202" xr:uid="{00000000-0005-0000-0000-000076160000}"/>
    <cellStyle name="Cálculo 8 2 6 2 2" xfId="12513" xr:uid="{00000000-0005-0000-0000-000077160000}"/>
    <cellStyle name="Cálculo 8 2 6 2 2 2" xfId="27621" xr:uid="{00000000-0005-0000-0000-000078160000}"/>
    <cellStyle name="Cálculo 8 2 6 2 3" xfId="15487" xr:uid="{00000000-0005-0000-0000-000079160000}"/>
    <cellStyle name="Cálculo 8 2 6 2 3 2" xfId="30595" xr:uid="{00000000-0005-0000-0000-00007A160000}"/>
    <cellStyle name="Cálculo 8 2 6 2 4" xfId="21310" xr:uid="{00000000-0005-0000-0000-00007B160000}"/>
    <cellStyle name="Cálculo 8 2 6 3" xfId="9947" xr:uid="{00000000-0005-0000-0000-00007C160000}"/>
    <cellStyle name="Cálculo 8 2 6 3 2" xfId="25055" xr:uid="{00000000-0005-0000-0000-00007D160000}"/>
    <cellStyle name="Cálculo 8 2 6 4" xfId="15772" xr:uid="{00000000-0005-0000-0000-00007E160000}"/>
    <cellStyle name="Cálculo 8 2 6 4 2" xfId="30880" xr:uid="{00000000-0005-0000-0000-00007F160000}"/>
    <cellStyle name="Cálculo 8 2 6 5" xfId="18673" xr:uid="{00000000-0005-0000-0000-000080160000}"/>
    <cellStyle name="Cálculo 8 2 7" xfId="3911" xr:uid="{00000000-0005-0000-0000-000081160000}"/>
    <cellStyle name="Cálculo 8 2 7 2" xfId="6548" xr:uid="{00000000-0005-0000-0000-000082160000}"/>
    <cellStyle name="Cálculo 8 2 7 2 2" xfId="12859" xr:uid="{00000000-0005-0000-0000-000083160000}"/>
    <cellStyle name="Cálculo 8 2 7 2 2 2" xfId="27967" xr:uid="{00000000-0005-0000-0000-000084160000}"/>
    <cellStyle name="Cálculo 8 2 7 2 3" xfId="13839" xr:uid="{00000000-0005-0000-0000-000085160000}"/>
    <cellStyle name="Cálculo 8 2 7 2 3 2" xfId="28947" xr:uid="{00000000-0005-0000-0000-000086160000}"/>
    <cellStyle name="Cálculo 8 2 7 2 4" xfId="21656" xr:uid="{00000000-0005-0000-0000-000087160000}"/>
    <cellStyle name="Cálculo 8 2 7 3" xfId="10293" xr:uid="{00000000-0005-0000-0000-000088160000}"/>
    <cellStyle name="Cálculo 8 2 7 3 2" xfId="25401" xr:uid="{00000000-0005-0000-0000-000089160000}"/>
    <cellStyle name="Cálculo 8 2 7 4" xfId="15023" xr:uid="{00000000-0005-0000-0000-00008A160000}"/>
    <cellStyle name="Cálculo 8 2 7 4 2" xfId="30131" xr:uid="{00000000-0005-0000-0000-00008B160000}"/>
    <cellStyle name="Cálculo 8 2 7 5" xfId="19019" xr:uid="{00000000-0005-0000-0000-00008C160000}"/>
    <cellStyle name="Cálculo 8 2 8" xfId="4275" xr:uid="{00000000-0005-0000-0000-00008D160000}"/>
    <cellStyle name="Cálculo 8 2 8 2" xfId="6912" xr:uid="{00000000-0005-0000-0000-00008E160000}"/>
    <cellStyle name="Cálculo 8 2 8 2 2" xfId="13223" xr:uid="{00000000-0005-0000-0000-00008F160000}"/>
    <cellStyle name="Cálculo 8 2 8 2 2 2" xfId="28331" xr:uid="{00000000-0005-0000-0000-000090160000}"/>
    <cellStyle name="Cálculo 8 2 8 2 3" xfId="16887" xr:uid="{00000000-0005-0000-0000-000091160000}"/>
    <cellStyle name="Cálculo 8 2 8 2 3 2" xfId="31995" xr:uid="{00000000-0005-0000-0000-000092160000}"/>
    <cellStyle name="Cálculo 8 2 8 2 4" xfId="22020" xr:uid="{00000000-0005-0000-0000-000093160000}"/>
    <cellStyle name="Cálculo 8 2 8 3" xfId="10657" xr:uid="{00000000-0005-0000-0000-000094160000}"/>
    <cellStyle name="Cálculo 8 2 8 3 2" xfId="25765" xr:uid="{00000000-0005-0000-0000-000095160000}"/>
    <cellStyle name="Cálculo 8 2 8 4" xfId="7979" xr:uid="{00000000-0005-0000-0000-000096160000}"/>
    <cellStyle name="Cálculo 8 2 8 4 2" xfId="23087" xr:uid="{00000000-0005-0000-0000-000097160000}"/>
    <cellStyle name="Cálculo 8 2 8 5" xfId="19383" xr:uid="{00000000-0005-0000-0000-000098160000}"/>
    <cellStyle name="Cálculo 8 2 9" xfId="4476" xr:uid="{00000000-0005-0000-0000-000099160000}"/>
    <cellStyle name="Cálculo 8 2 9 2" xfId="10858" xr:uid="{00000000-0005-0000-0000-00009A160000}"/>
    <cellStyle name="Cálculo 8 2 9 2 2" xfId="25966" xr:uid="{00000000-0005-0000-0000-00009B160000}"/>
    <cellStyle name="Cálculo 8 2 9 3" xfId="7279" xr:uid="{00000000-0005-0000-0000-00009C160000}"/>
    <cellStyle name="Cálculo 8 2 9 3 2" xfId="22387" xr:uid="{00000000-0005-0000-0000-00009D160000}"/>
    <cellStyle name="Cálculo 8 2 9 4" xfId="19584" xr:uid="{00000000-0005-0000-0000-00009E160000}"/>
    <cellStyle name="Cálculo 8 3" xfId="1822" xr:uid="{00000000-0005-0000-0000-00009F160000}"/>
    <cellStyle name="Cálculo 8 3 10" xfId="7324" xr:uid="{00000000-0005-0000-0000-0000A0160000}"/>
    <cellStyle name="Cálculo 8 3 10 2" xfId="22432" xr:uid="{00000000-0005-0000-0000-0000A1160000}"/>
    <cellStyle name="Cálculo 8 3 11" xfId="16105" xr:uid="{00000000-0005-0000-0000-0000A2160000}"/>
    <cellStyle name="Cálculo 8 3 11 2" xfId="31213" xr:uid="{00000000-0005-0000-0000-0000A3160000}"/>
    <cellStyle name="Cálculo 8 3 12" xfId="17047" xr:uid="{00000000-0005-0000-0000-0000A4160000}"/>
    <cellStyle name="Cálculo 8 3 2" xfId="2382" xr:uid="{00000000-0005-0000-0000-0000A5160000}"/>
    <cellStyle name="Cálculo 8 3 2 2" xfId="5019" xr:uid="{00000000-0005-0000-0000-0000A6160000}"/>
    <cellStyle name="Cálculo 8 3 2 2 2" xfId="11383" xr:uid="{00000000-0005-0000-0000-0000A7160000}"/>
    <cellStyle name="Cálculo 8 3 2 2 2 2" xfId="26491" xr:uid="{00000000-0005-0000-0000-0000A8160000}"/>
    <cellStyle name="Cálculo 8 3 2 2 3" xfId="11791" xr:uid="{00000000-0005-0000-0000-0000A9160000}"/>
    <cellStyle name="Cálculo 8 3 2 2 3 2" xfId="26899" xr:uid="{00000000-0005-0000-0000-0000AA160000}"/>
    <cellStyle name="Cálculo 8 3 2 2 4" xfId="20127" xr:uid="{00000000-0005-0000-0000-0000AB160000}"/>
    <cellStyle name="Cálculo 8 3 2 3" xfId="8849" xr:uid="{00000000-0005-0000-0000-0000AC160000}"/>
    <cellStyle name="Cálculo 8 3 2 3 2" xfId="23957" xr:uid="{00000000-0005-0000-0000-0000AD160000}"/>
    <cellStyle name="Cálculo 8 3 2 4" xfId="7924" xr:uid="{00000000-0005-0000-0000-0000AE160000}"/>
    <cellStyle name="Cálculo 8 3 2 4 2" xfId="23032" xr:uid="{00000000-0005-0000-0000-0000AF160000}"/>
    <cellStyle name="Cálculo 8 3 2 5" xfId="16476" xr:uid="{00000000-0005-0000-0000-0000B0160000}"/>
    <cellStyle name="Cálculo 8 3 2 5 2" xfId="31584" xr:uid="{00000000-0005-0000-0000-0000B1160000}"/>
    <cellStyle name="Cálculo 8 3 2 6" xfId="17590" xr:uid="{00000000-0005-0000-0000-0000B2160000}"/>
    <cellStyle name="Cálculo 8 3 3" xfId="2238" xr:uid="{00000000-0005-0000-0000-0000B3160000}"/>
    <cellStyle name="Cálculo 8 3 3 2" xfId="4875" xr:uid="{00000000-0005-0000-0000-0000B4160000}"/>
    <cellStyle name="Cálculo 8 3 3 2 2" xfId="7175" xr:uid="{00000000-0005-0000-0000-0000B5160000}"/>
    <cellStyle name="Cálculo 8 3 3 2 2 2" xfId="22283" xr:uid="{00000000-0005-0000-0000-0000B6160000}"/>
    <cellStyle name="Cálculo 8 3 3 2 3" xfId="19983" xr:uid="{00000000-0005-0000-0000-0000B7160000}"/>
    <cellStyle name="Cálculo 8 3 3 3" xfId="7441" xr:uid="{00000000-0005-0000-0000-0000B8160000}"/>
    <cellStyle name="Cálculo 8 3 3 3 2" xfId="22549" xr:uid="{00000000-0005-0000-0000-0000B9160000}"/>
    <cellStyle name="Cálculo 8 3 3 4" xfId="17463" xr:uid="{00000000-0005-0000-0000-0000BA160000}"/>
    <cellStyle name="Cálculo 8 3 4" xfId="2346" xr:uid="{00000000-0005-0000-0000-0000BB160000}"/>
    <cellStyle name="Cálculo 8 3 4 2" xfId="4983" xr:uid="{00000000-0005-0000-0000-0000BC160000}"/>
    <cellStyle name="Cálculo 8 3 4 2 2" xfId="11347" xr:uid="{00000000-0005-0000-0000-0000BD160000}"/>
    <cellStyle name="Cálculo 8 3 4 2 2 2" xfId="26455" xr:uid="{00000000-0005-0000-0000-0000BE160000}"/>
    <cellStyle name="Cálculo 8 3 4 2 3" xfId="15543" xr:uid="{00000000-0005-0000-0000-0000BF160000}"/>
    <cellStyle name="Cálculo 8 3 4 2 3 2" xfId="30651" xr:uid="{00000000-0005-0000-0000-0000C0160000}"/>
    <cellStyle name="Cálculo 8 3 4 2 4" xfId="20091" xr:uid="{00000000-0005-0000-0000-0000C1160000}"/>
    <cellStyle name="Cálculo 8 3 4 3" xfId="8813" xr:uid="{00000000-0005-0000-0000-0000C2160000}"/>
    <cellStyle name="Cálculo 8 3 4 3 2" xfId="23921" xr:uid="{00000000-0005-0000-0000-0000C3160000}"/>
    <cellStyle name="Cálculo 8 3 4 4" xfId="16323" xr:uid="{00000000-0005-0000-0000-0000C4160000}"/>
    <cellStyle name="Cálculo 8 3 4 4 2" xfId="31431" xr:uid="{00000000-0005-0000-0000-0000C5160000}"/>
    <cellStyle name="Cálculo 8 3 4 5" xfId="17571" xr:uid="{00000000-0005-0000-0000-0000C6160000}"/>
    <cellStyle name="Cálculo 8 3 5" xfId="3242" xr:uid="{00000000-0005-0000-0000-0000C7160000}"/>
    <cellStyle name="Cálculo 8 3 5 2" xfId="5879" xr:uid="{00000000-0005-0000-0000-0000C8160000}"/>
    <cellStyle name="Cálculo 8 3 5 2 2" xfId="12190" xr:uid="{00000000-0005-0000-0000-0000C9160000}"/>
    <cellStyle name="Cálculo 8 3 5 2 2 2" xfId="27298" xr:uid="{00000000-0005-0000-0000-0000CA160000}"/>
    <cellStyle name="Cálculo 8 3 5 2 3" xfId="14787" xr:uid="{00000000-0005-0000-0000-0000CB160000}"/>
    <cellStyle name="Cálculo 8 3 5 2 3 2" xfId="29895" xr:uid="{00000000-0005-0000-0000-0000CC160000}"/>
    <cellStyle name="Cálculo 8 3 5 2 4" xfId="20987" xr:uid="{00000000-0005-0000-0000-0000CD160000}"/>
    <cellStyle name="Cálculo 8 3 5 3" xfId="9624" xr:uid="{00000000-0005-0000-0000-0000CE160000}"/>
    <cellStyle name="Cálculo 8 3 5 3 2" xfId="24732" xr:uid="{00000000-0005-0000-0000-0000CF160000}"/>
    <cellStyle name="Cálculo 8 3 5 4" xfId="15433" xr:uid="{00000000-0005-0000-0000-0000D0160000}"/>
    <cellStyle name="Cálculo 8 3 5 4 2" xfId="30541" xr:uid="{00000000-0005-0000-0000-0000D1160000}"/>
    <cellStyle name="Cálculo 8 3 5 5" xfId="18350" xr:uid="{00000000-0005-0000-0000-0000D2160000}"/>
    <cellStyle name="Cálculo 8 3 6" xfId="2324" xr:uid="{00000000-0005-0000-0000-0000D3160000}"/>
    <cellStyle name="Cálculo 8 3 6 2" xfId="4961" xr:uid="{00000000-0005-0000-0000-0000D4160000}"/>
    <cellStyle name="Cálculo 8 3 6 2 2" xfId="11325" xr:uid="{00000000-0005-0000-0000-0000D5160000}"/>
    <cellStyle name="Cálculo 8 3 6 2 2 2" xfId="26433" xr:uid="{00000000-0005-0000-0000-0000D6160000}"/>
    <cellStyle name="Cálculo 8 3 6 2 3" xfId="7070" xr:uid="{00000000-0005-0000-0000-0000D7160000}"/>
    <cellStyle name="Cálculo 8 3 6 2 3 2" xfId="22178" xr:uid="{00000000-0005-0000-0000-0000D8160000}"/>
    <cellStyle name="Cálculo 8 3 6 2 4" xfId="20069" xr:uid="{00000000-0005-0000-0000-0000D9160000}"/>
    <cellStyle name="Cálculo 8 3 6 3" xfId="8791" xr:uid="{00000000-0005-0000-0000-0000DA160000}"/>
    <cellStyle name="Cálculo 8 3 6 3 2" xfId="23899" xr:uid="{00000000-0005-0000-0000-0000DB160000}"/>
    <cellStyle name="Cálculo 8 3 6 4" xfId="15360" xr:uid="{00000000-0005-0000-0000-0000DC160000}"/>
    <cellStyle name="Cálculo 8 3 6 4 2" xfId="30468" xr:uid="{00000000-0005-0000-0000-0000DD160000}"/>
    <cellStyle name="Cálculo 8 3 6 5" xfId="17549" xr:uid="{00000000-0005-0000-0000-0000DE160000}"/>
    <cellStyle name="Cálculo 8 3 7" xfId="3894" xr:uid="{00000000-0005-0000-0000-0000DF160000}"/>
    <cellStyle name="Cálculo 8 3 7 2" xfId="6531" xr:uid="{00000000-0005-0000-0000-0000E0160000}"/>
    <cellStyle name="Cálculo 8 3 7 2 2" xfId="12842" xr:uid="{00000000-0005-0000-0000-0000E1160000}"/>
    <cellStyle name="Cálculo 8 3 7 2 2 2" xfId="27950" xr:uid="{00000000-0005-0000-0000-0000E2160000}"/>
    <cellStyle name="Cálculo 8 3 7 2 3" xfId="16428" xr:uid="{00000000-0005-0000-0000-0000E3160000}"/>
    <cellStyle name="Cálculo 8 3 7 2 3 2" xfId="31536" xr:uid="{00000000-0005-0000-0000-0000E4160000}"/>
    <cellStyle name="Cálculo 8 3 7 2 4" xfId="21639" xr:uid="{00000000-0005-0000-0000-0000E5160000}"/>
    <cellStyle name="Cálculo 8 3 7 3" xfId="10276" xr:uid="{00000000-0005-0000-0000-0000E6160000}"/>
    <cellStyle name="Cálculo 8 3 7 3 2" xfId="25384" xr:uid="{00000000-0005-0000-0000-0000E7160000}"/>
    <cellStyle name="Cálculo 8 3 7 4" xfId="15542" xr:uid="{00000000-0005-0000-0000-0000E8160000}"/>
    <cellStyle name="Cálculo 8 3 7 4 2" xfId="30650" xr:uid="{00000000-0005-0000-0000-0000E9160000}"/>
    <cellStyle name="Cálculo 8 3 7 5" xfId="19002" xr:uid="{00000000-0005-0000-0000-0000EA160000}"/>
    <cellStyle name="Cálculo 8 3 8" xfId="4459" xr:uid="{00000000-0005-0000-0000-0000EB160000}"/>
    <cellStyle name="Cálculo 8 3 8 2" xfId="10841" xr:uid="{00000000-0005-0000-0000-0000EC160000}"/>
    <cellStyle name="Cálculo 8 3 8 2 2" xfId="25949" xr:uid="{00000000-0005-0000-0000-0000ED160000}"/>
    <cellStyle name="Cálculo 8 3 8 3" xfId="14562" xr:uid="{00000000-0005-0000-0000-0000EE160000}"/>
    <cellStyle name="Cálculo 8 3 8 3 2" xfId="29670" xr:uid="{00000000-0005-0000-0000-0000EF160000}"/>
    <cellStyle name="Cálculo 8 3 8 4" xfId="19567" xr:uid="{00000000-0005-0000-0000-0000F0160000}"/>
    <cellStyle name="Cálculo 8 3 9" xfId="8323" xr:uid="{00000000-0005-0000-0000-0000F1160000}"/>
    <cellStyle name="Cálculo 8 3 9 2" xfId="23431" xr:uid="{00000000-0005-0000-0000-0000F2160000}"/>
    <cellStyle name="Cálculo 8 4" xfId="2059" xr:uid="{00000000-0005-0000-0000-0000F3160000}"/>
    <cellStyle name="Cálculo 8 4 10" xfId="14068" xr:uid="{00000000-0005-0000-0000-0000F4160000}"/>
    <cellStyle name="Cálculo 8 4 10 2" xfId="29176" xr:uid="{00000000-0005-0000-0000-0000F5160000}"/>
    <cellStyle name="Cálculo 8 4 11" xfId="14917" xr:uid="{00000000-0005-0000-0000-0000F6160000}"/>
    <cellStyle name="Cálculo 8 4 11 2" xfId="30025" xr:uid="{00000000-0005-0000-0000-0000F7160000}"/>
    <cellStyle name="Cálculo 8 4 12" xfId="17284" xr:uid="{00000000-0005-0000-0000-0000F8160000}"/>
    <cellStyle name="Cálculo 8 4 2" xfId="2566" xr:uid="{00000000-0005-0000-0000-0000F9160000}"/>
    <cellStyle name="Cálculo 8 4 2 2" xfId="5203" xr:uid="{00000000-0005-0000-0000-0000FA160000}"/>
    <cellStyle name="Cálculo 8 4 2 2 2" xfId="11567" xr:uid="{00000000-0005-0000-0000-0000FB160000}"/>
    <cellStyle name="Cálculo 8 4 2 2 2 2" xfId="26675" xr:uid="{00000000-0005-0000-0000-0000FC160000}"/>
    <cellStyle name="Cálculo 8 4 2 2 3" xfId="7156" xr:uid="{00000000-0005-0000-0000-0000FD160000}"/>
    <cellStyle name="Cálculo 8 4 2 2 3 2" xfId="22264" xr:uid="{00000000-0005-0000-0000-0000FE160000}"/>
    <cellStyle name="Cálculo 8 4 2 2 4" xfId="20311" xr:uid="{00000000-0005-0000-0000-0000FF160000}"/>
    <cellStyle name="Cálculo 8 4 2 3" xfId="9033" xr:uid="{00000000-0005-0000-0000-000000170000}"/>
    <cellStyle name="Cálculo 8 4 2 3 2" xfId="24141" xr:uid="{00000000-0005-0000-0000-000001170000}"/>
    <cellStyle name="Cálculo 8 4 2 4" xfId="15332" xr:uid="{00000000-0005-0000-0000-000002170000}"/>
    <cellStyle name="Cálculo 8 4 2 4 2" xfId="30440" xr:uid="{00000000-0005-0000-0000-000003170000}"/>
    <cellStyle name="Cálculo 8 4 2 5" xfId="14284" xr:uid="{00000000-0005-0000-0000-000004170000}"/>
    <cellStyle name="Cálculo 8 4 2 5 2" xfId="29392" xr:uid="{00000000-0005-0000-0000-000005170000}"/>
    <cellStyle name="Cálculo 8 4 2 6" xfId="17674" xr:uid="{00000000-0005-0000-0000-000006170000}"/>
    <cellStyle name="Cálculo 8 4 3" xfId="2819" xr:uid="{00000000-0005-0000-0000-000007170000}"/>
    <cellStyle name="Cálculo 8 4 3 2" xfId="5456" xr:uid="{00000000-0005-0000-0000-000008170000}"/>
    <cellStyle name="Cálculo 8 4 3 2 2" xfId="15574" xr:uid="{00000000-0005-0000-0000-000009170000}"/>
    <cellStyle name="Cálculo 8 4 3 2 2 2" xfId="30682" xr:uid="{00000000-0005-0000-0000-00000A170000}"/>
    <cellStyle name="Cálculo 8 4 3 2 3" xfId="20564" xr:uid="{00000000-0005-0000-0000-00000B170000}"/>
    <cellStyle name="Cálculo 8 4 3 3" xfId="8223" xr:uid="{00000000-0005-0000-0000-00000C170000}"/>
    <cellStyle name="Cálculo 8 4 3 3 2" xfId="23331" xr:uid="{00000000-0005-0000-0000-00000D170000}"/>
    <cellStyle name="Cálculo 8 4 3 4" xfId="17927" xr:uid="{00000000-0005-0000-0000-00000E170000}"/>
    <cellStyle name="Cálculo 8 4 4" xfId="3122" xr:uid="{00000000-0005-0000-0000-00000F170000}"/>
    <cellStyle name="Cálculo 8 4 4 2" xfId="5759" xr:uid="{00000000-0005-0000-0000-000010170000}"/>
    <cellStyle name="Cálculo 8 4 4 2 2" xfId="12070" xr:uid="{00000000-0005-0000-0000-000011170000}"/>
    <cellStyle name="Cálculo 8 4 4 2 2 2" xfId="27178" xr:uid="{00000000-0005-0000-0000-000012170000}"/>
    <cellStyle name="Cálculo 8 4 4 2 3" xfId="11249" xr:uid="{00000000-0005-0000-0000-000013170000}"/>
    <cellStyle name="Cálculo 8 4 4 2 3 2" xfId="26357" xr:uid="{00000000-0005-0000-0000-000014170000}"/>
    <cellStyle name="Cálculo 8 4 4 2 4" xfId="20867" xr:uid="{00000000-0005-0000-0000-000015170000}"/>
    <cellStyle name="Cálculo 8 4 4 3" xfId="9504" xr:uid="{00000000-0005-0000-0000-000016170000}"/>
    <cellStyle name="Cálculo 8 4 4 3 2" xfId="24612" xr:uid="{00000000-0005-0000-0000-000017170000}"/>
    <cellStyle name="Cálculo 8 4 4 4" xfId="13471" xr:uid="{00000000-0005-0000-0000-000018170000}"/>
    <cellStyle name="Cálculo 8 4 4 4 2" xfId="28579" xr:uid="{00000000-0005-0000-0000-000019170000}"/>
    <cellStyle name="Cálculo 8 4 4 5" xfId="18230" xr:uid="{00000000-0005-0000-0000-00001A170000}"/>
    <cellStyle name="Cálculo 8 4 5" xfId="3448" xr:uid="{00000000-0005-0000-0000-00001B170000}"/>
    <cellStyle name="Cálculo 8 4 5 2" xfId="6085" xr:uid="{00000000-0005-0000-0000-00001C170000}"/>
    <cellStyle name="Cálculo 8 4 5 2 2" xfId="12396" xr:uid="{00000000-0005-0000-0000-00001D170000}"/>
    <cellStyle name="Cálculo 8 4 5 2 2 2" xfId="27504" xr:uid="{00000000-0005-0000-0000-00001E170000}"/>
    <cellStyle name="Cálculo 8 4 5 2 3" xfId="7259" xr:uid="{00000000-0005-0000-0000-00001F170000}"/>
    <cellStyle name="Cálculo 8 4 5 2 3 2" xfId="22367" xr:uid="{00000000-0005-0000-0000-000020170000}"/>
    <cellStyle name="Cálculo 8 4 5 2 4" xfId="21193" xr:uid="{00000000-0005-0000-0000-000021170000}"/>
    <cellStyle name="Cálculo 8 4 5 3" xfId="9830" xr:uid="{00000000-0005-0000-0000-000022170000}"/>
    <cellStyle name="Cálculo 8 4 5 3 2" xfId="24938" xr:uid="{00000000-0005-0000-0000-000023170000}"/>
    <cellStyle name="Cálculo 8 4 5 4" xfId="15878" xr:uid="{00000000-0005-0000-0000-000024170000}"/>
    <cellStyle name="Cálculo 8 4 5 4 2" xfId="30986" xr:uid="{00000000-0005-0000-0000-000025170000}"/>
    <cellStyle name="Cálculo 8 4 5 5" xfId="18556" xr:uid="{00000000-0005-0000-0000-000026170000}"/>
    <cellStyle name="Cálculo 8 4 6" xfId="3754" xr:uid="{00000000-0005-0000-0000-000027170000}"/>
    <cellStyle name="Cálculo 8 4 6 2" xfId="6391" xr:uid="{00000000-0005-0000-0000-000028170000}"/>
    <cellStyle name="Cálculo 8 4 6 2 2" xfId="12702" xr:uid="{00000000-0005-0000-0000-000029170000}"/>
    <cellStyle name="Cálculo 8 4 6 2 2 2" xfId="27810" xr:uid="{00000000-0005-0000-0000-00002A170000}"/>
    <cellStyle name="Cálculo 8 4 6 2 3" xfId="15595" xr:uid="{00000000-0005-0000-0000-00002B170000}"/>
    <cellStyle name="Cálculo 8 4 6 2 3 2" xfId="30703" xr:uid="{00000000-0005-0000-0000-00002C170000}"/>
    <cellStyle name="Cálculo 8 4 6 2 4" xfId="21499" xr:uid="{00000000-0005-0000-0000-00002D170000}"/>
    <cellStyle name="Cálculo 8 4 6 3" xfId="10136" xr:uid="{00000000-0005-0000-0000-00002E170000}"/>
    <cellStyle name="Cálculo 8 4 6 3 2" xfId="25244" xr:uid="{00000000-0005-0000-0000-00002F170000}"/>
    <cellStyle name="Cálculo 8 4 6 4" xfId="14968" xr:uid="{00000000-0005-0000-0000-000030170000}"/>
    <cellStyle name="Cálculo 8 4 6 4 2" xfId="30076" xr:uid="{00000000-0005-0000-0000-000031170000}"/>
    <cellStyle name="Cálculo 8 4 6 5" xfId="18862" xr:uid="{00000000-0005-0000-0000-000032170000}"/>
    <cellStyle name="Cálculo 8 4 7" xfId="4131" xr:uid="{00000000-0005-0000-0000-000033170000}"/>
    <cellStyle name="Cálculo 8 4 7 2" xfId="6768" xr:uid="{00000000-0005-0000-0000-000034170000}"/>
    <cellStyle name="Cálculo 8 4 7 2 2" xfId="13079" xr:uid="{00000000-0005-0000-0000-000035170000}"/>
    <cellStyle name="Cálculo 8 4 7 2 2 2" xfId="28187" xr:uid="{00000000-0005-0000-0000-000036170000}"/>
    <cellStyle name="Cálculo 8 4 7 2 3" xfId="16753" xr:uid="{00000000-0005-0000-0000-000037170000}"/>
    <cellStyle name="Cálculo 8 4 7 2 3 2" xfId="31861" xr:uid="{00000000-0005-0000-0000-000038170000}"/>
    <cellStyle name="Cálculo 8 4 7 2 4" xfId="21876" xr:uid="{00000000-0005-0000-0000-000039170000}"/>
    <cellStyle name="Cálculo 8 4 7 3" xfId="10513" xr:uid="{00000000-0005-0000-0000-00003A170000}"/>
    <cellStyle name="Cálculo 8 4 7 3 2" xfId="25621" xr:uid="{00000000-0005-0000-0000-00003B170000}"/>
    <cellStyle name="Cálculo 8 4 7 4" xfId="13911" xr:uid="{00000000-0005-0000-0000-00003C170000}"/>
    <cellStyle name="Cálculo 8 4 7 4 2" xfId="29019" xr:uid="{00000000-0005-0000-0000-00003D170000}"/>
    <cellStyle name="Cálculo 8 4 7 5" xfId="19239" xr:uid="{00000000-0005-0000-0000-00003E170000}"/>
    <cellStyle name="Cálculo 8 4 8" xfId="4696" xr:uid="{00000000-0005-0000-0000-00003F170000}"/>
    <cellStyle name="Cálculo 8 4 8 2" xfId="11078" xr:uid="{00000000-0005-0000-0000-000040170000}"/>
    <cellStyle name="Cálculo 8 4 8 2 2" xfId="26186" xr:uid="{00000000-0005-0000-0000-000041170000}"/>
    <cellStyle name="Cálculo 8 4 8 3" xfId="8039" xr:uid="{00000000-0005-0000-0000-000042170000}"/>
    <cellStyle name="Cálculo 8 4 8 3 2" xfId="23147" xr:uid="{00000000-0005-0000-0000-000043170000}"/>
    <cellStyle name="Cálculo 8 4 8 4" xfId="19804" xr:uid="{00000000-0005-0000-0000-000044170000}"/>
    <cellStyle name="Cálculo 8 4 9" xfId="8557" xr:uid="{00000000-0005-0000-0000-000045170000}"/>
    <cellStyle name="Cálculo 8 4 9 2" xfId="23665" xr:uid="{00000000-0005-0000-0000-000046170000}"/>
    <cellStyle name="Cálculo 8 5" xfId="2062" xr:uid="{00000000-0005-0000-0000-000047170000}"/>
    <cellStyle name="Cálculo 8 5 10" xfId="7634" xr:uid="{00000000-0005-0000-0000-000048170000}"/>
    <cellStyle name="Cálculo 8 5 10 2" xfId="22742" xr:uid="{00000000-0005-0000-0000-000049170000}"/>
    <cellStyle name="Cálculo 8 5 11" xfId="17287" xr:uid="{00000000-0005-0000-0000-00004A170000}"/>
    <cellStyle name="Cálculo 8 5 2" xfId="2822" xr:uid="{00000000-0005-0000-0000-00004B170000}"/>
    <cellStyle name="Cálculo 8 5 2 2" xfId="5459" xr:uid="{00000000-0005-0000-0000-00004C170000}"/>
    <cellStyle name="Cálculo 8 5 2 2 2" xfId="14706" xr:uid="{00000000-0005-0000-0000-00004D170000}"/>
    <cellStyle name="Cálculo 8 5 2 2 2 2" xfId="29814" xr:uid="{00000000-0005-0000-0000-00004E170000}"/>
    <cellStyle name="Cálculo 8 5 2 2 3" xfId="20567" xr:uid="{00000000-0005-0000-0000-00004F170000}"/>
    <cellStyle name="Cálculo 8 5 2 3" xfId="14247" xr:uid="{00000000-0005-0000-0000-000050170000}"/>
    <cellStyle name="Cálculo 8 5 2 3 2" xfId="29355" xr:uid="{00000000-0005-0000-0000-000051170000}"/>
    <cellStyle name="Cálculo 8 5 2 4" xfId="17930" xr:uid="{00000000-0005-0000-0000-000052170000}"/>
    <cellStyle name="Cálculo 8 5 3" xfId="3125" xr:uid="{00000000-0005-0000-0000-000053170000}"/>
    <cellStyle name="Cálculo 8 5 3 2" xfId="5762" xr:uid="{00000000-0005-0000-0000-000054170000}"/>
    <cellStyle name="Cálculo 8 5 3 2 2" xfId="12073" xr:uid="{00000000-0005-0000-0000-000055170000}"/>
    <cellStyle name="Cálculo 8 5 3 2 2 2" xfId="27181" xr:uid="{00000000-0005-0000-0000-000056170000}"/>
    <cellStyle name="Cálculo 8 5 3 2 3" xfId="14759" xr:uid="{00000000-0005-0000-0000-000057170000}"/>
    <cellStyle name="Cálculo 8 5 3 2 3 2" xfId="29867" xr:uid="{00000000-0005-0000-0000-000058170000}"/>
    <cellStyle name="Cálculo 8 5 3 2 4" xfId="20870" xr:uid="{00000000-0005-0000-0000-000059170000}"/>
    <cellStyle name="Cálculo 8 5 3 3" xfId="9507" xr:uid="{00000000-0005-0000-0000-00005A170000}"/>
    <cellStyle name="Cálculo 8 5 3 3 2" xfId="24615" xr:uid="{00000000-0005-0000-0000-00005B170000}"/>
    <cellStyle name="Cálculo 8 5 3 4" xfId="14091" xr:uid="{00000000-0005-0000-0000-00005C170000}"/>
    <cellStyle name="Cálculo 8 5 3 4 2" xfId="29199" xr:uid="{00000000-0005-0000-0000-00005D170000}"/>
    <cellStyle name="Cálculo 8 5 3 5" xfId="18233" xr:uid="{00000000-0005-0000-0000-00005E170000}"/>
    <cellStyle name="Cálculo 8 5 4" xfId="3451" xr:uid="{00000000-0005-0000-0000-00005F170000}"/>
    <cellStyle name="Cálculo 8 5 4 2" xfId="6088" xr:uid="{00000000-0005-0000-0000-000060170000}"/>
    <cellStyle name="Cálculo 8 5 4 2 2" xfId="12399" xr:uid="{00000000-0005-0000-0000-000061170000}"/>
    <cellStyle name="Cálculo 8 5 4 2 2 2" xfId="27507" xr:uid="{00000000-0005-0000-0000-000062170000}"/>
    <cellStyle name="Cálculo 8 5 4 2 3" xfId="16322" xr:uid="{00000000-0005-0000-0000-000063170000}"/>
    <cellStyle name="Cálculo 8 5 4 2 3 2" xfId="31430" xr:uid="{00000000-0005-0000-0000-000064170000}"/>
    <cellStyle name="Cálculo 8 5 4 2 4" xfId="21196" xr:uid="{00000000-0005-0000-0000-000065170000}"/>
    <cellStyle name="Cálculo 8 5 4 3" xfId="9833" xr:uid="{00000000-0005-0000-0000-000066170000}"/>
    <cellStyle name="Cálculo 8 5 4 3 2" xfId="24941" xr:uid="{00000000-0005-0000-0000-000067170000}"/>
    <cellStyle name="Cálculo 8 5 4 4" xfId="7813" xr:uid="{00000000-0005-0000-0000-000068170000}"/>
    <cellStyle name="Cálculo 8 5 4 4 2" xfId="22921" xr:uid="{00000000-0005-0000-0000-000069170000}"/>
    <cellStyle name="Cálculo 8 5 4 5" xfId="18559" xr:uid="{00000000-0005-0000-0000-00006A170000}"/>
    <cellStyle name="Cálculo 8 5 5" xfId="3757" xr:uid="{00000000-0005-0000-0000-00006B170000}"/>
    <cellStyle name="Cálculo 8 5 5 2" xfId="6394" xr:uid="{00000000-0005-0000-0000-00006C170000}"/>
    <cellStyle name="Cálculo 8 5 5 2 2" xfId="12705" xr:uid="{00000000-0005-0000-0000-00006D170000}"/>
    <cellStyle name="Cálculo 8 5 5 2 2 2" xfId="27813" xr:uid="{00000000-0005-0000-0000-00006E170000}"/>
    <cellStyle name="Cálculo 8 5 5 2 3" xfId="15657" xr:uid="{00000000-0005-0000-0000-00006F170000}"/>
    <cellStyle name="Cálculo 8 5 5 2 3 2" xfId="30765" xr:uid="{00000000-0005-0000-0000-000070170000}"/>
    <cellStyle name="Cálculo 8 5 5 2 4" xfId="21502" xr:uid="{00000000-0005-0000-0000-000071170000}"/>
    <cellStyle name="Cálculo 8 5 5 3" xfId="10139" xr:uid="{00000000-0005-0000-0000-000072170000}"/>
    <cellStyle name="Cálculo 8 5 5 3 2" xfId="25247" xr:uid="{00000000-0005-0000-0000-000073170000}"/>
    <cellStyle name="Cálculo 8 5 5 4" xfId="7436" xr:uid="{00000000-0005-0000-0000-000074170000}"/>
    <cellStyle name="Cálculo 8 5 5 4 2" xfId="22544" xr:uid="{00000000-0005-0000-0000-000075170000}"/>
    <cellStyle name="Cálculo 8 5 5 5" xfId="18865" xr:uid="{00000000-0005-0000-0000-000076170000}"/>
    <cellStyle name="Cálculo 8 5 6" xfId="4134" xr:uid="{00000000-0005-0000-0000-000077170000}"/>
    <cellStyle name="Cálculo 8 5 6 2" xfId="6771" xr:uid="{00000000-0005-0000-0000-000078170000}"/>
    <cellStyle name="Cálculo 8 5 6 2 2" xfId="13082" xr:uid="{00000000-0005-0000-0000-000079170000}"/>
    <cellStyle name="Cálculo 8 5 6 2 2 2" xfId="28190" xr:uid="{00000000-0005-0000-0000-00007A170000}"/>
    <cellStyle name="Cálculo 8 5 6 2 3" xfId="16756" xr:uid="{00000000-0005-0000-0000-00007B170000}"/>
    <cellStyle name="Cálculo 8 5 6 2 3 2" xfId="31864" xr:uid="{00000000-0005-0000-0000-00007C170000}"/>
    <cellStyle name="Cálculo 8 5 6 2 4" xfId="21879" xr:uid="{00000000-0005-0000-0000-00007D170000}"/>
    <cellStyle name="Cálculo 8 5 6 3" xfId="10516" xr:uid="{00000000-0005-0000-0000-00007E170000}"/>
    <cellStyle name="Cálculo 8 5 6 3 2" xfId="25624" xr:uid="{00000000-0005-0000-0000-00007F170000}"/>
    <cellStyle name="Cálculo 8 5 6 4" xfId="7443" xr:uid="{00000000-0005-0000-0000-000080170000}"/>
    <cellStyle name="Cálculo 8 5 6 4 2" xfId="22551" xr:uid="{00000000-0005-0000-0000-000081170000}"/>
    <cellStyle name="Cálculo 8 5 6 5" xfId="19242" xr:uid="{00000000-0005-0000-0000-000082170000}"/>
    <cellStyle name="Cálculo 8 5 7" xfId="4699" xr:uid="{00000000-0005-0000-0000-000083170000}"/>
    <cellStyle name="Cálculo 8 5 7 2" xfId="11081" xr:uid="{00000000-0005-0000-0000-000084170000}"/>
    <cellStyle name="Cálculo 8 5 7 2 2" xfId="26189" xr:uid="{00000000-0005-0000-0000-000085170000}"/>
    <cellStyle name="Cálculo 8 5 7 3" xfId="7189" xr:uid="{00000000-0005-0000-0000-000086170000}"/>
    <cellStyle name="Cálculo 8 5 7 3 2" xfId="22297" xr:uid="{00000000-0005-0000-0000-000087170000}"/>
    <cellStyle name="Cálculo 8 5 7 4" xfId="19807" xr:uid="{00000000-0005-0000-0000-000088170000}"/>
    <cellStyle name="Cálculo 8 5 8" xfId="8560" xr:uid="{00000000-0005-0000-0000-000089170000}"/>
    <cellStyle name="Cálculo 8 5 8 2" xfId="23668" xr:uid="{00000000-0005-0000-0000-00008A170000}"/>
    <cellStyle name="Cálculo 8 5 9" xfId="15091" xr:uid="{00000000-0005-0000-0000-00008B170000}"/>
    <cellStyle name="Cálculo 8 5 9 2" xfId="30199" xr:uid="{00000000-0005-0000-0000-00008C170000}"/>
    <cellStyle name="Cálculo 9" xfId="766" xr:uid="{00000000-0005-0000-0000-00008D170000}"/>
    <cellStyle name="Cálculo 9 10" xfId="767" xr:uid="{00000000-0005-0000-0000-00008E170000}"/>
    <cellStyle name="Cálculo 9 11" xfId="768" xr:uid="{00000000-0005-0000-0000-00008F170000}"/>
    <cellStyle name="Cálculo 9 12" xfId="769" xr:uid="{00000000-0005-0000-0000-000090170000}"/>
    <cellStyle name="Cálculo 9 13" xfId="770" xr:uid="{00000000-0005-0000-0000-000091170000}"/>
    <cellStyle name="Cálculo 9 14" xfId="771" xr:uid="{00000000-0005-0000-0000-000092170000}"/>
    <cellStyle name="Cálculo 9 15" xfId="772" xr:uid="{00000000-0005-0000-0000-000093170000}"/>
    <cellStyle name="Cálculo 9 16" xfId="773" xr:uid="{00000000-0005-0000-0000-000094170000}"/>
    <cellStyle name="Cálculo 9 17" xfId="774" xr:uid="{00000000-0005-0000-0000-000095170000}"/>
    <cellStyle name="Cálculo 9 18" xfId="775" xr:uid="{00000000-0005-0000-0000-000096170000}"/>
    <cellStyle name="Cálculo 9 19" xfId="776" xr:uid="{00000000-0005-0000-0000-000097170000}"/>
    <cellStyle name="Cálculo 9 2" xfId="777" xr:uid="{00000000-0005-0000-0000-000098170000}"/>
    <cellStyle name="Cálculo 9 20" xfId="778" xr:uid="{00000000-0005-0000-0000-000099170000}"/>
    <cellStyle name="Cálculo 9 21" xfId="779" xr:uid="{00000000-0005-0000-0000-00009A170000}"/>
    <cellStyle name="Cálculo 9 22" xfId="780" xr:uid="{00000000-0005-0000-0000-00009B170000}"/>
    <cellStyle name="Cálculo 9 23" xfId="1840" xr:uid="{00000000-0005-0000-0000-00009C170000}"/>
    <cellStyle name="Cálculo 9 23 10" xfId="8341" xr:uid="{00000000-0005-0000-0000-00009D170000}"/>
    <cellStyle name="Cálculo 9 23 10 2" xfId="23449" xr:uid="{00000000-0005-0000-0000-00009E170000}"/>
    <cellStyle name="Cálculo 9 23 11" xfId="15287" xr:uid="{00000000-0005-0000-0000-00009F170000}"/>
    <cellStyle name="Cálculo 9 23 11 2" xfId="30395" xr:uid="{00000000-0005-0000-0000-0000A0170000}"/>
    <cellStyle name="Cálculo 9 23 12" xfId="11234" xr:uid="{00000000-0005-0000-0000-0000A1170000}"/>
    <cellStyle name="Cálculo 9 23 12 2" xfId="26342" xr:uid="{00000000-0005-0000-0000-0000A2170000}"/>
    <cellStyle name="Cálculo 9 23 13" xfId="17065" xr:uid="{00000000-0005-0000-0000-0000A3170000}"/>
    <cellStyle name="Cálculo 9 23 2" xfId="2400" xr:uid="{00000000-0005-0000-0000-0000A4170000}"/>
    <cellStyle name="Cálculo 9 23 2 2" xfId="5037" xr:uid="{00000000-0005-0000-0000-0000A5170000}"/>
    <cellStyle name="Cálculo 9 23 2 2 2" xfId="11401" xr:uid="{00000000-0005-0000-0000-0000A6170000}"/>
    <cellStyle name="Cálculo 9 23 2 2 2 2" xfId="26509" xr:uid="{00000000-0005-0000-0000-0000A7170000}"/>
    <cellStyle name="Cálculo 9 23 2 2 3" xfId="13821" xr:uid="{00000000-0005-0000-0000-0000A8170000}"/>
    <cellStyle name="Cálculo 9 23 2 2 3 2" xfId="28929" xr:uid="{00000000-0005-0000-0000-0000A9170000}"/>
    <cellStyle name="Cálculo 9 23 2 2 4" xfId="20145" xr:uid="{00000000-0005-0000-0000-0000AA170000}"/>
    <cellStyle name="Cálculo 9 23 2 3" xfId="8867" xr:uid="{00000000-0005-0000-0000-0000AB170000}"/>
    <cellStyle name="Cálculo 9 23 2 3 2" xfId="23975" xr:uid="{00000000-0005-0000-0000-0000AC170000}"/>
    <cellStyle name="Cálculo 9 23 3" xfId="2220" xr:uid="{00000000-0005-0000-0000-0000AD170000}"/>
    <cellStyle name="Cálculo 9 23 3 2" xfId="4857" xr:uid="{00000000-0005-0000-0000-0000AE170000}"/>
    <cellStyle name="Cálculo 9 23 3 2 2" xfId="8144" xr:uid="{00000000-0005-0000-0000-0000AF170000}"/>
    <cellStyle name="Cálculo 9 23 3 2 2 2" xfId="23252" xr:uid="{00000000-0005-0000-0000-0000B0170000}"/>
    <cellStyle name="Cálculo 9 23 3 2 3" xfId="19965" xr:uid="{00000000-0005-0000-0000-0000B1170000}"/>
    <cellStyle name="Cálculo 9 23 3 3" xfId="15029" xr:uid="{00000000-0005-0000-0000-0000B2170000}"/>
    <cellStyle name="Cálculo 9 23 3 3 2" xfId="30137" xr:uid="{00000000-0005-0000-0000-0000B3170000}"/>
    <cellStyle name="Cálculo 9 23 3 4" xfId="17445" xr:uid="{00000000-0005-0000-0000-0000B4170000}"/>
    <cellStyle name="Cálculo 9 23 4" xfId="2934" xr:uid="{00000000-0005-0000-0000-0000B5170000}"/>
    <cellStyle name="Cálculo 9 23 4 2" xfId="5571" xr:uid="{00000000-0005-0000-0000-0000B6170000}"/>
    <cellStyle name="Cálculo 9 23 4 2 2" xfId="11882" xr:uid="{00000000-0005-0000-0000-0000B7170000}"/>
    <cellStyle name="Cálculo 9 23 4 2 2 2" xfId="26990" xr:uid="{00000000-0005-0000-0000-0000B8170000}"/>
    <cellStyle name="Cálculo 9 23 4 2 3" xfId="14813" xr:uid="{00000000-0005-0000-0000-0000B9170000}"/>
    <cellStyle name="Cálculo 9 23 4 2 3 2" xfId="29921" xr:uid="{00000000-0005-0000-0000-0000BA170000}"/>
    <cellStyle name="Cálculo 9 23 4 2 4" xfId="20679" xr:uid="{00000000-0005-0000-0000-0000BB170000}"/>
    <cellStyle name="Cálculo 9 23 4 3" xfId="9316" xr:uid="{00000000-0005-0000-0000-0000BC170000}"/>
    <cellStyle name="Cálculo 9 23 4 3 2" xfId="24424" xr:uid="{00000000-0005-0000-0000-0000BD170000}"/>
    <cellStyle name="Cálculo 9 23 4 4" xfId="13874" xr:uid="{00000000-0005-0000-0000-0000BE170000}"/>
    <cellStyle name="Cálculo 9 23 4 4 2" xfId="28982" xr:uid="{00000000-0005-0000-0000-0000BF170000}"/>
    <cellStyle name="Cálculo 9 23 4 5" xfId="18042" xr:uid="{00000000-0005-0000-0000-0000C0170000}"/>
    <cellStyle name="Cálculo 9 23 5" xfId="3260" xr:uid="{00000000-0005-0000-0000-0000C1170000}"/>
    <cellStyle name="Cálculo 9 23 5 2" xfId="5897" xr:uid="{00000000-0005-0000-0000-0000C2170000}"/>
    <cellStyle name="Cálculo 9 23 5 2 2" xfId="12208" xr:uid="{00000000-0005-0000-0000-0000C3170000}"/>
    <cellStyle name="Cálculo 9 23 5 2 2 2" xfId="27316" xr:uid="{00000000-0005-0000-0000-0000C4170000}"/>
    <cellStyle name="Cálculo 9 23 5 2 3" xfId="13879" xr:uid="{00000000-0005-0000-0000-0000C5170000}"/>
    <cellStyle name="Cálculo 9 23 5 2 3 2" xfId="28987" xr:uid="{00000000-0005-0000-0000-0000C6170000}"/>
    <cellStyle name="Cálculo 9 23 5 2 4" xfId="21005" xr:uid="{00000000-0005-0000-0000-0000C7170000}"/>
    <cellStyle name="Cálculo 9 23 5 3" xfId="9642" xr:uid="{00000000-0005-0000-0000-0000C8170000}"/>
    <cellStyle name="Cálculo 9 23 5 3 2" xfId="24750" xr:uid="{00000000-0005-0000-0000-0000C9170000}"/>
    <cellStyle name="Cálculo 9 23 5 4" xfId="11678" xr:uid="{00000000-0005-0000-0000-0000CA170000}"/>
    <cellStyle name="Cálculo 9 23 5 4 2" xfId="26786" xr:uid="{00000000-0005-0000-0000-0000CB170000}"/>
    <cellStyle name="Cálculo 9 23 5 5" xfId="18368" xr:uid="{00000000-0005-0000-0000-0000CC170000}"/>
    <cellStyle name="Cálculo 9 23 6" xfId="3566" xr:uid="{00000000-0005-0000-0000-0000CD170000}"/>
    <cellStyle name="Cálculo 9 23 6 2" xfId="6203" xr:uid="{00000000-0005-0000-0000-0000CE170000}"/>
    <cellStyle name="Cálculo 9 23 6 2 2" xfId="12514" xr:uid="{00000000-0005-0000-0000-0000CF170000}"/>
    <cellStyle name="Cálculo 9 23 6 2 2 2" xfId="27622" xr:uid="{00000000-0005-0000-0000-0000D0170000}"/>
    <cellStyle name="Cálculo 9 23 6 2 3" xfId="14241" xr:uid="{00000000-0005-0000-0000-0000D1170000}"/>
    <cellStyle name="Cálculo 9 23 6 2 3 2" xfId="29349" xr:uid="{00000000-0005-0000-0000-0000D2170000}"/>
    <cellStyle name="Cálculo 9 23 6 2 4" xfId="21311" xr:uid="{00000000-0005-0000-0000-0000D3170000}"/>
    <cellStyle name="Cálculo 9 23 6 3" xfId="9948" xr:uid="{00000000-0005-0000-0000-0000D4170000}"/>
    <cellStyle name="Cálculo 9 23 6 3 2" xfId="25056" xr:uid="{00000000-0005-0000-0000-0000D5170000}"/>
    <cellStyle name="Cálculo 9 23 6 4" xfId="14866" xr:uid="{00000000-0005-0000-0000-0000D6170000}"/>
    <cellStyle name="Cálculo 9 23 6 4 2" xfId="29974" xr:uid="{00000000-0005-0000-0000-0000D7170000}"/>
    <cellStyle name="Cálculo 9 23 6 5" xfId="18674" xr:uid="{00000000-0005-0000-0000-0000D8170000}"/>
    <cellStyle name="Cálculo 9 23 7" xfId="3912" xr:uid="{00000000-0005-0000-0000-0000D9170000}"/>
    <cellStyle name="Cálculo 9 23 7 2" xfId="6549" xr:uid="{00000000-0005-0000-0000-0000DA170000}"/>
    <cellStyle name="Cálculo 9 23 7 2 2" xfId="12860" xr:uid="{00000000-0005-0000-0000-0000DB170000}"/>
    <cellStyle name="Cálculo 9 23 7 2 2 2" xfId="27968" xr:uid="{00000000-0005-0000-0000-0000DC170000}"/>
    <cellStyle name="Cálculo 9 23 7 2 3" xfId="14761" xr:uid="{00000000-0005-0000-0000-0000DD170000}"/>
    <cellStyle name="Cálculo 9 23 7 2 3 2" xfId="29869" xr:uid="{00000000-0005-0000-0000-0000DE170000}"/>
    <cellStyle name="Cálculo 9 23 7 2 4" xfId="21657" xr:uid="{00000000-0005-0000-0000-0000DF170000}"/>
    <cellStyle name="Cálculo 9 23 7 3" xfId="10294" xr:uid="{00000000-0005-0000-0000-0000E0170000}"/>
    <cellStyle name="Cálculo 9 23 7 3 2" xfId="25402" xr:uid="{00000000-0005-0000-0000-0000E1170000}"/>
    <cellStyle name="Cálculo 9 23 7 4" xfId="14332" xr:uid="{00000000-0005-0000-0000-0000E2170000}"/>
    <cellStyle name="Cálculo 9 23 7 4 2" xfId="29440" xr:uid="{00000000-0005-0000-0000-0000E3170000}"/>
    <cellStyle name="Cálculo 9 23 7 5" xfId="19020" xr:uid="{00000000-0005-0000-0000-0000E4170000}"/>
    <cellStyle name="Cálculo 9 23 8" xfId="4276" xr:uid="{00000000-0005-0000-0000-0000E5170000}"/>
    <cellStyle name="Cálculo 9 23 8 2" xfId="6913" xr:uid="{00000000-0005-0000-0000-0000E6170000}"/>
    <cellStyle name="Cálculo 9 23 8 2 2" xfId="13224" xr:uid="{00000000-0005-0000-0000-0000E7170000}"/>
    <cellStyle name="Cálculo 9 23 8 2 2 2" xfId="28332" xr:uid="{00000000-0005-0000-0000-0000E8170000}"/>
    <cellStyle name="Cálculo 9 23 8 2 3" xfId="16888" xr:uid="{00000000-0005-0000-0000-0000E9170000}"/>
    <cellStyle name="Cálculo 9 23 8 2 3 2" xfId="31996" xr:uid="{00000000-0005-0000-0000-0000EA170000}"/>
    <cellStyle name="Cálculo 9 23 8 2 4" xfId="22021" xr:uid="{00000000-0005-0000-0000-0000EB170000}"/>
    <cellStyle name="Cálculo 9 23 8 3" xfId="10658" xr:uid="{00000000-0005-0000-0000-0000EC170000}"/>
    <cellStyle name="Cálculo 9 23 8 3 2" xfId="25766" xr:uid="{00000000-0005-0000-0000-0000ED170000}"/>
    <cellStyle name="Cálculo 9 23 8 4" xfId="16080" xr:uid="{00000000-0005-0000-0000-0000EE170000}"/>
    <cellStyle name="Cálculo 9 23 8 4 2" xfId="31188" xr:uid="{00000000-0005-0000-0000-0000EF170000}"/>
    <cellStyle name="Cálculo 9 23 8 5" xfId="19384" xr:uid="{00000000-0005-0000-0000-0000F0170000}"/>
    <cellStyle name="Cálculo 9 23 9" xfId="4477" xr:uid="{00000000-0005-0000-0000-0000F1170000}"/>
    <cellStyle name="Cálculo 9 23 9 2" xfId="10859" xr:uid="{00000000-0005-0000-0000-0000F2170000}"/>
    <cellStyle name="Cálculo 9 23 9 2 2" xfId="25967" xr:uid="{00000000-0005-0000-0000-0000F3170000}"/>
    <cellStyle name="Cálculo 9 23 9 3" xfId="15340" xr:uid="{00000000-0005-0000-0000-0000F4170000}"/>
    <cellStyle name="Cálculo 9 23 9 3 2" xfId="30448" xr:uid="{00000000-0005-0000-0000-0000F5170000}"/>
    <cellStyle name="Cálculo 9 23 9 4" xfId="19585" xr:uid="{00000000-0005-0000-0000-0000F6170000}"/>
    <cellStyle name="Cálculo 9 24" xfId="1823" xr:uid="{00000000-0005-0000-0000-0000F7170000}"/>
    <cellStyle name="Cálculo 9 24 10" xfId="14529" xr:uid="{00000000-0005-0000-0000-0000F8170000}"/>
    <cellStyle name="Cálculo 9 24 10 2" xfId="29637" xr:uid="{00000000-0005-0000-0000-0000F9170000}"/>
    <cellStyle name="Cálculo 9 24 11" xfId="15355" xr:uid="{00000000-0005-0000-0000-0000FA170000}"/>
    <cellStyle name="Cálculo 9 24 11 2" xfId="30463" xr:uid="{00000000-0005-0000-0000-0000FB170000}"/>
    <cellStyle name="Cálculo 9 24 12" xfId="17048" xr:uid="{00000000-0005-0000-0000-0000FC170000}"/>
    <cellStyle name="Cálculo 9 24 2" xfId="2383" xr:uid="{00000000-0005-0000-0000-0000FD170000}"/>
    <cellStyle name="Cálculo 9 24 2 2" xfId="5020" xr:uid="{00000000-0005-0000-0000-0000FE170000}"/>
    <cellStyle name="Cálculo 9 24 2 2 2" xfId="11384" xr:uid="{00000000-0005-0000-0000-0000FF170000}"/>
    <cellStyle name="Cálculo 9 24 2 2 2 2" xfId="26492" xr:uid="{00000000-0005-0000-0000-000000180000}"/>
    <cellStyle name="Cálculo 9 24 2 2 3" xfId="14082" xr:uid="{00000000-0005-0000-0000-000001180000}"/>
    <cellStyle name="Cálculo 9 24 2 2 3 2" xfId="29190" xr:uid="{00000000-0005-0000-0000-000002180000}"/>
    <cellStyle name="Cálculo 9 24 2 2 4" xfId="20128" xr:uid="{00000000-0005-0000-0000-000003180000}"/>
    <cellStyle name="Cálculo 9 24 2 3" xfId="8850" xr:uid="{00000000-0005-0000-0000-000004180000}"/>
    <cellStyle name="Cálculo 9 24 2 3 2" xfId="23958" xr:uid="{00000000-0005-0000-0000-000005180000}"/>
    <cellStyle name="Cálculo 9 24 2 4" xfId="15532" xr:uid="{00000000-0005-0000-0000-000006180000}"/>
    <cellStyle name="Cálculo 9 24 2 4 2" xfId="30640" xr:uid="{00000000-0005-0000-0000-000007180000}"/>
    <cellStyle name="Cálculo 9 24 2 5" xfId="15405" xr:uid="{00000000-0005-0000-0000-000008180000}"/>
    <cellStyle name="Cálculo 9 24 2 5 2" xfId="30513" xr:uid="{00000000-0005-0000-0000-000009180000}"/>
    <cellStyle name="Cálculo 9 24 2 6" xfId="17591" xr:uid="{00000000-0005-0000-0000-00000A180000}"/>
    <cellStyle name="Cálculo 9 24 3" xfId="2237" xr:uid="{00000000-0005-0000-0000-00000B180000}"/>
    <cellStyle name="Cálculo 9 24 3 2" xfId="4874" xr:uid="{00000000-0005-0000-0000-00000C180000}"/>
    <cellStyle name="Cálculo 9 24 3 2 2" xfId="13739" xr:uid="{00000000-0005-0000-0000-00000D180000}"/>
    <cellStyle name="Cálculo 9 24 3 2 2 2" xfId="28847" xr:uid="{00000000-0005-0000-0000-00000E180000}"/>
    <cellStyle name="Cálculo 9 24 3 2 3" xfId="19982" xr:uid="{00000000-0005-0000-0000-00000F180000}"/>
    <cellStyle name="Cálculo 9 24 3 3" xfId="16029" xr:uid="{00000000-0005-0000-0000-000010180000}"/>
    <cellStyle name="Cálculo 9 24 3 3 2" xfId="31137" xr:uid="{00000000-0005-0000-0000-000011180000}"/>
    <cellStyle name="Cálculo 9 24 3 4" xfId="17462" xr:uid="{00000000-0005-0000-0000-000012180000}"/>
    <cellStyle name="Cálculo 9 24 4" xfId="2653" xr:uid="{00000000-0005-0000-0000-000013180000}"/>
    <cellStyle name="Cálculo 9 24 4 2" xfId="5290" xr:uid="{00000000-0005-0000-0000-000014180000}"/>
    <cellStyle name="Cálculo 9 24 4 2 2" xfId="11654" xr:uid="{00000000-0005-0000-0000-000015180000}"/>
    <cellStyle name="Cálculo 9 24 4 2 2 2" xfId="26762" xr:uid="{00000000-0005-0000-0000-000016180000}"/>
    <cellStyle name="Cálculo 9 24 4 2 3" xfId="7439" xr:uid="{00000000-0005-0000-0000-000017180000}"/>
    <cellStyle name="Cálculo 9 24 4 2 3 2" xfId="22547" xr:uid="{00000000-0005-0000-0000-000018180000}"/>
    <cellStyle name="Cálculo 9 24 4 2 4" xfId="20398" xr:uid="{00000000-0005-0000-0000-000019180000}"/>
    <cellStyle name="Cálculo 9 24 4 3" xfId="9120" xr:uid="{00000000-0005-0000-0000-00001A180000}"/>
    <cellStyle name="Cálculo 9 24 4 3 2" xfId="24228" xr:uid="{00000000-0005-0000-0000-00001B180000}"/>
    <cellStyle name="Cálculo 9 24 4 4" xfId="14146" xr:uid="{00000000-0005-0000-0000-00001C180000}"/>
    <cellStyle name="Cálculo 9 24 4 4 2" xfId="29254" xr:uid="{00000000-0005-0000-0000-00001D180000}"/>
    <cellStyle name="Cálculo 9 24 4 5" xfId="17761" xr:uid="{00000000-0005-0000-0000-00001E180000}"/>
    <cellStyle name="Cálculo 9 24 5" xfId="3243" xr:uid="{00000000-0005-0000-0000-00001F180000}"/>
    <cellStyle name="Cálculo 9 24 5 2" xfId="5880" xr:uid="{00000000-0005-0000-0000-000020180000}"/>
    <cellStyle name="Cálculo 9 24 5 2 2" xfId="12191" xr:uid="{00000000-0005-0000-0000-000021180000}"/>
    <cellStyle name="Cálculo 9 24 5 2 2 2" xfId="27299" xr:uid="{00000000-0005-0000-0000-000022180000}"/>
    <cellStyle name="Cálculo 9 24 5 2 3" xfId="14652" xr:uid="{00000000-0005-0000-0000-000023180000}"/>
    <cellStyle name="Cálculo 9 24 5 2 3 2" xfId="29760" xr:uid="{00000000-0005-0000-0000-000024180000}"/>
    <cellStyle name="Cálculo 9 24 5 2 4" xfId="20988" xr:uid="{00000000-0005-0000-0000-000025180000}"/>
    <cellStyle name="Cálculo 9 24 5 3" xfId="9625" xr:uid="{00000000-0005-0000-0000-000026180000}"/>
    <cellStyle name="Cálculo 9 24 5 3 2" xfId="24733" xr:uid="{00000000-0005-0000-0000-000027180000}"/>
    <cellStyle name="Cálculo 9 24 5 4" xfId="14792" xr:uid="{00000000-0005-0000-0000-000028180000}"/>
    <cellStyle name="Cálculo 9 24 5 4 2" xfId="29900" xr:uid="{00000000-0005-0000-0000-000029180000}"/>
    <cellStyle name="Cálculo 9 24 5 5" xfId="18351" xr:uid="{00000000-0005-0000-0000-00002A180000}"/>
    <cellStyle name="Cálculo 9 24 6" xfId="2325" xr:uid="{00000000-0005-0000-0000-00002B180000}"/>
    <cellStyle name="Cálculo 9 24 6 2" xfId="4962" xr:uid="{00000000-0005-0000-0000-00002C180000}"/>
    <cellStyle name="Cálculo 9 24 6 2 2" xfId="11326" xr:uid="{00000000-0005-0000-0000-00002D180000}"/>
    <cellStyle name="Cálculo 9 24 6 2 2 2" xfId="26434" xr:uid="{00000000-0005-0000-0000-00002E180000}"/>
    <cellStyle name="Cálculo 9 24 6 2 3" xfId="15502" xr:uid="{00000000-0005-0000-0000-00002F180000}"/>
    <cellStyle name="Cálculo 9 24 6 2 3 2" xfId="30610" xr:uid="{00000000-0005-0000-0000-000030180000}"/>
    <cellStyle name="Cálculo 9 24 6 2 4" xfId="20070" xr:uid="{00000000-0005-0000-0000-000031180000}"/>
    <cellStyle name="Cálculo 9 24 6 3" xfId="8792" xr:uid="{00000000-0005-0000-0000-000032180000}"/>
    <cellStyle name="Cálculo 9 24 6 3 2" xfId="23900" xr:uid="{00000000-0005-0000-0000-000033180000}"/>
    <cellStyle name="Cálculo 9 24 6 4" xfId="15356" xr:uid="{00000000-0005-0000-0000-000034180000}"/>
    <cellStyle name="Cálculo 9 24 6 4 2" xfId="30464" xr:uid="{00000000-0005-0000-0000-000035180000}"/>
    <cellStyle name="Cálculo 9 24 6 5" xfId="17550" xr:uid="{00000000-0005-0000-0000-000036180000}"/>
    <cellStyle name="Cálculo 9 24 7" xfId="3895" xr:uid="{00000000-0005-0000-0000-000037180000}"/>
    <cellStyle name="Cálculo 9 24 7 2" xfId="6532" xr:uid="{00000000-0005-0000-0000-000038180000}"/>
    <cellStyle name="Cálculo 9 24 7 2 2" xfId="12843" xr:uid="{00000000-0005-0000-0000-000039180000}"/>
    <cellStyle name="Cálculo 9 24 7 2 2 2" xfId="27951" xr:uid="{00000000-0005-0000-0000-00003A180000}"/>
    <cellStyle name="Cálculo 9 24 7 2 3" xfId="14629" xr:uid="{00000000-0005-0000-0000-00003B180000}"/>
    <cellStyle name="Cálculo 9 24 7 2 3 2" xfId="29737" xr:uid="{00000000-0005-0000-0000-00003C180000}"/>
    <cellStyle name="Cálculo 9 24 7 2 4" xfId="21640" xr:uid="{00000000-0005-0000-0000-00003D180000}"/>
    <cellStyle name="Cálculo 9 24 7 3" xfId="10277" xr:uid="{00000000-0005-0000-0000-00003E180000}"/>
    <cellStyle name="Cálculo 9 24 7 3 2" xfId="25385" xr:uid="{00000000-0005-0000-0000-00003F180000}"/>
    <cellStyle name="Cálculo 9 24 7 4" xfId="15508" xr:uid="{00000000-0005-0000-0000-000040180000}"/>
    <cellStyle name="Cálculo 9 24 7 4 2" xfId="30616" xr:uid="{00000000-0005-0000-0000-000041180000}"/>
    <cellStyle name="Cálculo 9 24 7 5" xfId="19003" xr:uid="{00000000-0005-0000-0000-000042180000}"/>
    <cellStyle name="Cálculo 9 24 8" xfId="4460" xr:uid="{00000000-0005-0000-0000-000043180000}"/>
    <cellStyle name="Cálculo 9 24 8 2" xfId="10842" xr:uid="{00000000-0005-0000-0000-000044180000}"/>
    <cellStyle name="Cálculo 9 24 8 2 2" xfId="25950" xr:uid="{00000000-0005-0000-0000-000045180000}"/>
    <cellStyle name="Cálculo 9 24 8 3" xfId="14509" xr:uid="{00000000-0005-0000-0000-000046180000}"/>
    <cellStyle name="Cálculo 9 24 8 3 2" xfId="29617" xr:uid="{00000000-0005-0000-0000-000047180000}"/>
    <cellStyle name="Cálculo 9 24 8 4" xfId="19568" xr:uid="{00000000-0005-0000-0000-000048180000}"/>
    <cellStyle name="Cálculo 9 24 9" xfId="8324" xr:uid="{00000000-0005-0000-0000-000049180000}"/>
    <cellStyle name="Cálculo 9 24 9 2" xfId="23432" xr:uid="{00000000-0005-0000-0000-00004A180000}"/>
    <cellStyle name="Cálculo 9 25" xfId="2060" xr:uid="{00000000-0005-0000-0000-00004B180000}"/>
    <cellStyle name="Cálculo 9 25 10" xfId="11801" xr:uid="{00000000-0005-0000-0000-00004C180000}"/>
    <cellStyle name="Cálculo 9 25 10 2" xfId="26909" xr:uid="{00000000-0005-0000-0000-00004D180000}"/>
    <cellStyle name="Cálculo 9 25 11" xfId="15697" xr:uid="{00000000-0005-0000-0000-00004E180000}"/>
    <cellStyle name="Cálculo 9 25 11 2" xfId="30805" xr:uid="{00000000-0005-0000-0000-00004F180000}"/>
    <cellStyle name="Cálculo 9 25 12" xfId="17285" xr:uid="{00000000-0005-0000-0000-000050180000}"/>
    <cellStyle name="Cálculo 9 25 2" xfId="2567" xr:uid="{00000000-0005-0000-0000-000051180000}"/>
    <cellStyle name="Cálculo 9 25 2 2" xfId="5204" xr:uid="{00000000-0005-0000-0000-000052180000}"/>
    <cellStyle name="Cálculo 9 25 2 2 2" xfId="11568" xr:uid="{00000000-0005-0000-0000-000053180000}"/>
    <cellStyle name="Cálculo 9 25 2 2 2 2" xfId="26676" xr:uid="{00000000-0005-0000-0000-000054180000}"/>
    <cellStyle name="Cálculo 9 25 2 2 3" xfId="7307" xr:uid="{00000000-0005-0000-0000-000055180000}"/>
    <cellStyle name="Cálculo 9 25 2 2 3 2" xfId="22415" xr:uid="{00000000-0005-0000-0000-000056180000}"/>
    <cellStyle name="Cálculo 9 25 2 2 4" xfId="20312" xr:uid="{00000000-0005-0000-0000-000057180000}"/>
    <cellStyle name="Cálculo 9 25 2 3" xfId="9034" xr:uid="{00000000-0005-0000-0000-000058180000}"/>
    <cellStyle name="Cálculo 9 25 2 3 2" xfId="24142" xr:uid="{00000000-0005-0000-0000-000059180000}"/>
    <cellStyle name="Cálculo 9 25 2 4" xfId="13449" xr:uid="{00000000-0005-0000-0000-00005A180000}"/>
    <cellStyle name="Cálculo 9 25 2 4 2" xfId="28557" xr:uid="{00000000-0005-0000-0000-00005B180000}"/>
    <cellStyle name="Cálculo 9 25 2 5" xfId="14599" xr:uid="{00000000-0005-0000-0000-00005C180000}"/>
    <cellStyle name="Cálculo 9 25 2 5 2" xfId="29707" xr:uid="{00000000-0005-0000-0000-00005D180000}"/>
    <cellStyle name="Cálculo 9 25 2 6" xfId="17675" xr:uid="{00000000-0005-0000-0000-00005E180000}"/>
    <cellStyle name="Cálculo 9 25 3" xfId="2820" xr:uid="{00000000-0005-0000-0000-00005F180000}"/>
    <cellStyle name="Cálculo 9 25 3 2" xfId="5457" xr:uid="{00000000-0005-0000-0000-000060180000}"/>
    <cellStyle name="Cálculo 9 25 3 2 2" xfId="15784" xr:uid="{00000000-0005-0000-0000-000061180000}"/>
    <cellStyle name="Cálculo 9 25 3 2 2 2" xfId="30892" xr:uid="{00000000-0005-0000-0000-000062180000}"/>
    <cellStyle name="Cálculo 9 25 3 2 3" xfId="20565" xr:uid="{00000000-0005-0000-0000-000063180000}"/>
    <cellStyle name="Cálculo 9 25 3 3" xfId="15995" xr:uid="{00000000-0005-0000-0000-000064180000}"/>
    <cellStyle name="Cálculo 9 25 3 3 2" xfId="31103" xr:uid="{00000000-0005-0000-0000-000065180000}"/>
    <cellStyle name="Cálculo 9 25 3 4" xfId="17928" xr:uid="{00000000-0005-0000-0000-000066180000}"/>
    <cellStyle name="Cálculo 9 25 4" xfId="3123" xr:uid="{00000000-0005-0000-0000-000067180000}"/>
    <cellStyle name="Cálculo 9 25 4 2" xfId="5760" xr:uid="{00000000-0005-0000-0000-000068180000}"/>
    <cellStyle name="Cálculo 9 25 4 2 2" xfId="12071" xr:uid="{00000000-0005-0000-0000-000069180000}"/>
    <cellStyle name="Cálculo 9 25 4 2 2 2" xfId="27179" xr:uid="{00000000-0005-0000-0000-00006A180000}"/>
    <cellStyle name="Cálculo 9 25 4 2 3" xfId="16130" xr:uid="{00000000-0005-0000-0000-00006B180000}"/>
    <cellStyle name="Cálculo 9 25 4 2 3 2" xfId="31238" xr:uid="{00000000-0005-0000-0000-00006C180000}"/>
    <cellStyle name="Cálculo 9 25 4 2 4" xfId="20868" xr:uid="{00000000-0005-0000-0000-00006D180000}"/>
    <cellStyle name="Cálculo 9 25 4 3" xfId="9505" xr:uid="{00000000-0005-0000-0000-00006E180000}"/>
    <cellStyle name="Cálculo 9 25 4 3 2" xfId="24613" xr:uid="{00000000-0005-0000-0000-00006F180000}"/>
    <cellStyle name="Cálculo 9 25 4 4" xfId="16052" xr:uid="{00000000-0005-0000-0000-000070180000}"/>
    <cellStyle name="Cálculo 9 25 4 4 2" xfId="31160" xr:uid="{00000000-0005-0000-0000-000071180000}"/>
    <cellStyle name="Cálculo 9 25 4 5" xfId="18231" xr:uid="{00000000-0005-0000-0000-000072180000}"/>
    <cellStyle name="Cálculo 9 25 5" xfId="3449" xr:uid="{00000000-0005-0000-0000-000073180000}"/>
    <cellStyle name="Cálculo 9 25 5 2" xfId="6086" xr:uid="{00000000-0005-0000-0000-000074180000}"/>
    <cellStyle name="Cálculo 9 25 5 2 2" xfId="12397" xr:uid="{00000000-0005-0000-0000-000075180000}"/>
    <cellStyle name="Cálculo 9 25 5 2 2 2" xfId="27505" xr:uid="{00000000-0005-0000-0000-000076180000}"/>
    <cellStyle name="Cálculo 9 25 5 2 3" xfId="8027" xr:uid="{00000000-0005-0000-0000-000077180000}"/>
    <cellStyle name="Cálculo 9 25 5 2 3 2" xfId="23135" xr:uid="{00000000-0005-0000-0000-000078180000}"/>
    <cellStyle name="Cálculo 9 25 5 2 4" xfId="21194" xr:uid="{00000000-0005-0000-0000-000079180000}"/>
    <cellStyle name="Cálculo 9 25 5 3" xfId="9831" xr:uid="{00000000-0005-0000-0000-00007A180000}"/>
    <cellStyle name="Cálculo 9 25 5 3 2" xfId="24939" xr:uid="{00000000-0005-0000-0000-00007B180000}"/>
    <cellStyle name="Cálculo 9 25 5 4" xfId="14867" xr:uid="{00000000-0005-0000-0000-00007C180000}"/>
    <cellStyle name="Cálculo 9 25 5 4 2" xfId="29975" xr:uid="{00000000-0005-0000-0000-00007D180000}"/>
    <cellStyle name="Cálculo 9 25 5 5" xfId="18557" xr:uid="{00000000-0005-0000-0000-00007E180000}"/>
    <cellStyle name="Cálculo 9 25 6" xfId="3755" xr:uid="{00000000-0005-0000-0000-00007F180000}"/>
    <cellStyle name="Cálculo 9 25 6 2" xfId="6392" xr:uid="{00000000-0005-0000-0000-000080180000}"/>
    <cellStyle name="Cálculo 9 25 6 2 2" xfId="12703" xr:uid="{00000000-0005-0000-0000-000081180000}"/>
    <cellStyle name="Cálculo 9 25 6 2 2 2" xfId="27811" xr:uid="{00000000-0005-0000-0000-000082180000}"/>
    <cellStyle name="Cálculo 9 25 6 2 3" xfId="7162" xr:uid="{00000000-0005-0000-0000-000083180000}"/>
    <cellStyle name="Cálculo 9 25 6 2 3 2" xfId="22270" xr:uid="{00000000-0005-0000-0000-000084180000}"/>
    <cellStyle name="Cálculo 9 25 6 2 4" xfId="21500" xr:uid="{00000000-0005-0000-0000-000085180000}"/>
    <cellStyle name="Cálculo 9 25 6 3" xfId="10137" xr:uid="{00000000-0005-0000-0000-000086180000}"/>
    <cellStyle name="Cálculo 9 25 6 3 2" xfId="25245" xr:uid="{00000000-0005-0000-0000-000087180000}"/>
    <cellStyle name="Cálculo 9 25 6 4" xfId="15292" xr:uid="{00000000-0005-0000-0000-000088180000}"/>
    <cellStyle name="Cálculo 9 25 6 4 2" xfId="30400" xr:uid="{00000000-0005-0000-0000-000089180000}"/>
    <cellStyle name="Cálculo 9 25 6 5" xfId="18863" xr:uid="{00000000-0005-0000-0000-00008A180000}"/>
    <cellStyle name="Cálculo 9 25 7" xfId="4132" xr:uid="{00000000-0005-0000-0000-00008B180000}"/>
    <cellStyle name="Cálculo 9 25 7 2" xfId="6769" xr:uid="{00000000-0005-0000-0000-00008C180000}"/>
    <cellStyle name="Cálculo 9 25 7 2 2" xfId="13080" xr:uid="{00000000-0005-0000-0000-00008D180000}"/>
    <cellStyle name="Cálculo 9 25 7 2 2 2" xfId="28188" xr:uid="{00000000-0005-0000-0000-00008E180000}"/>
    <cellStyle name="Cálculo 9 25 7 2 3" xfId="16754" xr:uid="{00000000-0005-0000-0000-00008F180000}"/>
    <cellStyle name="Cálculo 9 25 7 2 3 2" xfId="31862" xr:uid="{00000000-0005-0000-0000-000090180000}"/>
    <cellStyle name="Cálculo 9 25 7 2 4" xfId="21877" xr:uid="{00000000-0005-0000-0000-000091180000}"/>
    <cellStyle name="Cálculo 9 25 7 3" xfId="10514" xr:uid="{00000000-0005-0000-0000-000092180000}"/>
    <cellStyle name="Cálculo 9 25 7 3 2" xfId="25622" xr:uid="{00000000-0005-0000-0000-000093180000}"/>
    <cellStyle name="Cálculo 9 25 7 4" xfId="16423" xr:uid="{00000000-0005-0000-0000-000094180000}"/>
    <cellStyle name="Cálculo 9 25 7 4 2" xfId="31531" xr:uid="{00000000-0005-0000-0000-000095180000}"/>
    <cellStyle name="Cálculo 9 25 7 5" xfId="19240" xr:uid="{00000000-0005-0000-0000-000096180000}"/>
    <cellStyle name="Cálculo 9 25 8" xfId="4697" xr:uid="{00000000-0005-0000-0000-000097180000}"/>
    <cellStyle name="Cálculo 9 25 8 2" xfId="11079" xr:uid="{00000000-0005-0000-0000-000098180000}"/>
    <cellStyle name="Cálculo 9 25 8 2 2" xfId="26187" xr:uid="{00000000-0005-0000-0000-000099180000}"/>
    <cellStyle name="Cálculo 9 25 8 3" xfId="13479" xr:uid="{00000000-0005-0000-0000-00009A180000}"/>
    <cellStyle name="Cálculo 9 25 8 3 2" xfId="28587" xr:uid="{00000000-0005-0000-0000-00009B180000}"/>
    <cellStyle name="Cálculo 9 25 8 4" xfId="19805" xr:uid="{00000000-0005-0000-0000-00009C180000}"/>
    <cellStyle name="Cálculo 9 25 9" xfId="8558" xr:uid="{00000000-0005-0000-0000-00009D180000}"/>
    <cellStyle name="Cálculo 9 25 9 2" xfId="23666" xr:uid="{00000000-0005-0000-0000-00009E180000}"/>
    <cellStyle name="Cálculo 9 26" xfId="2061" xr:uid="{00000000-0005-0000-0000-00009F180000}"/>
    <cellStyle name="Cálculo 9 26 10" xfId="14882" xr:uid="{00000000-0005-0000-0000-0000A0180000}"/>
    <cellStyle name="Cálculo 9 26 10 2" xfId="29990" xr:uid="{00000000-0005-0000-0000-0000A1180000}"/>
    <cellStyle name="Cálculo 9 26 11" xfId="17286" xr:uid="{00000000-0005-0000-0000-0000A2180000}"/>
    <cellStyle name="Cálculo 9 26 2" xfId="2821" xr:uid="{00000000-0005-0000-0000-0000A3180000}"/>
    <cellStyle name="Cálculo 9 26 2 2" xfId="5458" xr:uid="{00000000-0005-0000-0000-0000A4180000}"/>
    <cellStyle name="Cálculo 9 26 2 2 2" xfId="15660" xr:uid="{00000000-0005-0000-0000-0000A5180000}"/>
    <cellStyle name="Cálculo 9 26 2 2 2 2" xfId="30768" xr:uid="{00000000-0005-0000-0000-0000A6180000}"/>
    <cellStyle name="Cálculo 9 26 2 2 3" xfId="20566" xr:uid="{00000000-0005-0000-0000-0000A7180000}"/>
    <cellStyle name="Cálculo 9 26 2 3" xfId="14178" xr:uid="{00000000-0005-0000-0000-0000A8180000}"/>
    <cellStyle name="Cálculo 9 26 2 3 2" xfId="29286" xr:uid="{00000000-0005-0000-0000-0000A9180000}"/>
    <cellStyle name="Cálculo 9 26 2 4" xfId="17929" xr:uid="{00000000-0005-0000-0000-0000AA180000}"/>
    <cellStyle name="Cálculo 9 26 3" xfId="3124" xr:uid="{00000000-0005-0000-0000-0000AB180000}"/>
    <cellStyle name="Cálculo 9 26 3 2" xfId="5761" xr:uid="{00000000-0005-0000-0000-0000AC180000}"/>
    <cellStyle name="Cálculo 9 26 3 2 2" xfId="12072" xr:uid="{00000000-0005-0000-0000-0000AD180000}"/>
    <cellStyle name="Cálculo 9 26 3 2 2 2" xfId="27180" xr:uid="{00000000-0005-0000-0000-0000AE180000}"/>
    <cellStyle name="Cálculo 9 26 3 2 3" xfId="14516" xr:uid="{00000000-0005-0000-0000-0000AF180000}"/>
    <cellStyle name="Cálculo 9 26 3 2 3 2" xfId="29624" xr:uid="{00000000-0005-0000-0000-0000B0180000}"/>
    <cellStyle name="Cálculo 9 26 3 2 4" xfId="20869" xr:uid="{00000000-0005-0000-0000-0000B1180000}"/>
    <cellStyle name="Cálculo 9 26 3 3" xfId="9506" xr:uid="{00000000-0005-0000-0000-0000B2180000}"/>
    <cellStyle name="Cálculo 9 26 3 3 2" xfId="24614" xr:uid="{00000000-0005-0000-0000-0000B3180000}"/>
    <cellStyle name="Cálculo 9 26 3 4" xfId="14728" xr:uid="{00000000-0005-0000-0000-0000B4180000}"/>
    <cellStyle name="Cálculo 9 26 3 4 2" xfId="29836" xr:uid="{00000000-0005-0000-0000-0000B5180000}"/>
    <cellStyle name="Cálculo 9 26 3 5" xfId="18232" xr:uid="{00000000-0005-0000-0000-0000B6180000}"/>
    <cellStyle name="Cálculo 9 26 4" xfId="3450" xr:uid="{00000000-0005-0000-0000-0000B7180000}"/>
    <cellStyle name="Cálculo 9 26 4 2" xfId="6087" xr:uid="{00000000-0005-0000-0000-0000B8180000}"/>
    <cellStyle name="Cálculo 9 26 4 2 2" xfId="12398" xr:uid="{00000000-0005-0000-0000-0000B9180000}"/>
    <cellStyle name="Cálculo 9 26 4 2 2 2" xfId="27506" xr:uid="{00000000-0005-0000-0000-0000BA180000}"/>
    <cellStyle name="Cálculo 9 26 4 2 3" xfId="16255" xr:uid="{00000000-0005-0000-0000-0000BB180000}"/>
    <cellStyle name="Cálculo 9 26 4 2 3 2" xfId="31363" xr:uid="{00000000-0005-0000-0000-0000BC180000}"/>
    <cellStyle name="Cálculo 9 26 4 2 4" xfId="21195" xr:uid="{00000000-0005-0000-0000-0000BD180000}"/>
    <cellStyle name="Cálculo 9 26 4 3" xfId="9832" xr:uid="{00000000-0005-0000-0000-0000BE180000}"/>
    <cellStyle name="Cálculo 9 26 4 3 2" xfId="24940" xr:uid="{00000000-0005-0000-0000-0000BF180000}"/>
    <cellStyle name="Cálculo 9 26 4 4" xfId="7254" xr:uid="{00000000-0005-0000-0000-0000C0180000}"/>
    <cellStyle name="Cálculo 9 26 4 4 2" xfId="22362" xr:uid="{00000000-0005-0000-0000-0000C1180000}"/>
    <cellStyle name="Cálculo 9 26 4 5" xfId="18558" xr:uid="{00000000-0005-0000-0000-0000C2180000}"/>
    <cellStyle name="Cálculo 9 26 5" xfId="3756" xr:uid="{00000000-0005-0000-0000-0000C3180000}"/>
    <cellStyle name="Cálculo 9 26 5 2" xfId="6393" xr:uid="{00000000-0005-0000-0000-0000C4180000}"/>
    <cellStyle name="Cálculo 9 26 5 2 2" xfId="12704" xr:uid="{00000000-0005-0000-0000-0000C5180000}"/>
    <cellStyle name="Cálculo 9 26 5 2 2 2" xfId="27812" xr:uid="{00000000-0005-0000-0000-0000C6180000}"/>
    <cellStyle name="Cálculo 9 26 5 2 3" xfId="16262" xr:uid="{00000000-0005-0000-0000-0000C7180000}"/>
    <cellStyle name="Cálculo 9 26 5 2 3 2" xfId="31370" xr:uid="{00000000-0005-0000-0000-0000C8180000}"/>
    <cellStyle name="Cálculo 9 26 5 2 4" xfId="21501" xr:uid="{00000000-0005-0000-0000-0000C9180000}"/>
    <cellStyle name="Cálculo 9 26 5 3" xfId="10138" xr:uid="{00000000-0005-0000-0000-0000CA180000}"/>
    <cellStyle name="Cálculo 9 26 5 3 2" xfId="25246" xr:uid="{00000000-0005-0000-0000-0000CB180000}"/>
    <cellStyle name="Cálculo 9 26 5 4" xfId="15059" xr:uid="{00000000-0005-0000-0000-0000CC180000}"/>
    <cellStyle name="Cálculo 9 26 5 4 2" xfId="30167" xr:uid="{00000000-0005-0000-0000-0000CD180000}"/>
    <cellStyle name="Cálculo 9 26 5 5" xfId="18864" xr:uid="{00000000-0005-0000-0000-0000CE180000}"/>
    <cellStyle name="Cálculo 9 26 6" xfId="4133" xr:uid="{00000000-0005-0000-0000-0000CF180000}"/>
    <cellStyle name="Cálculo 9 26 6 2" xfId="6770" xr:uid="{00000000-0005-0000-0000-0000D0180000}"/>
    <cellStyle name="Cálculo 9 26 6 2 2" xfId="13081" xr:uid="{00000000-0005-0000-0000-0000D1180000}"/>
    <cellStyle name="Cálculo 9 26 6 2 2 2" xfId="28189" xr:uid="{00000000-0005-0000-0000-0000D2180000}"/>
    <cellStyle name="Cálculo 9 26 6 2 3" xfId="16755" xr:uid="{00000000-0005-0000-0000-0000D3180000}"/>
    <cellStyle name="Cálculo 9 26 6 2 3 2" xfId="31863" xr:uid="{00000000-0005-0000-0000-0000D4180000}"/>
    <cellStyle name="Cálculo 9 26 6 2 4" xfId="21878" xr:uid="{00000000-0005-0000-0000-0000D5180000}"/>
    <cellStyle name="Cálculo 9 26 6 3" xfId="10515" xr:uid="{00000000-0005-0000-0000-0000D6180000}"/>
    <cellStyle name="Cálculo 9 26 6 3 2" xfId="25623" xr:uid="{00000000-0005-0000-0000-0000D7180000}"/>
    <cellStyle name="Cálculo 9 26 6 4" xfId="8000" xr:uid="{00000000-0005-0000-0000-0000D8180000}"/>
    <cellStyle name="Cálculo 9 26 6 4 2" xfId="23108" xr:uid="{00000000-0005-0000-0000-0000D9180000}"/>
    <cellStyle name="Cálculo 9 26 6 5" xfId="19241" xr:uid="{00000000-0005-0000-0000-0000DA180000}"/>
    <cellStyle name="Cálculo 9 26 7" xfId="4698" xr:uid="{00000000-0005-0000-0000-0000DB180000}"/>
    <cellStyle name="Cálculo 9 26 7 2" xfId="11080" xr:uid="{00000000-0005-0000-0000-0000DC180000}"/>
    <cellStyle name="Cálculo 9 26 7 2 2" xfId="26188" xr:uid="{00000000-0005-0000-0000-0000DD180000}"/>
    <cellStyle name="Cálculo 9 26 7 3" xfId="7778" xr:uid="{00000000-0005-0000-0000-0000DE180000}"/>
    <cellStyle name="Cálculo 9 26 7 3 2" xfId="22886" xr:uid="{00000000-0005-0000-0000-0000DF180000}"/>
    <cellStyle name="Cálculo 9 26 7 4" xfId="19806" xr:uid="{00000000-0005-0000-0000-0000E0180000}"/>
    <cellStyle name="Cálculo 9 26 8" xfId="8559" xr:uid="{00000000-0005-0000-0000-0000E1180000}"/>
    <cellStyle name="Cálculo 9 26 8 2" xfId="23667" xr:uid="{00000000-0005-0000-0000-0000E2180000}"/>
    <cellStyle name="Cálculo 9 26 9" xfId="13830" xr:uid="{00000000-0005-0000-0000-0000E3180000}"/>
    <cellStyle name="Cálculo 9 26 9 2" xfId="28938" xr:uid="{00000000-0005-0000-0000-0000E4180000}"/>
    <cellStyle name="Cálculo 9 3" xfId="781" xr:uid="{00000000-0005-0000-0000-0000E5180000}"/>
    <cellStyle name="Cálculo 9 4" xfId="782" xr:uid="{00000000-0005-0000-0000-0000E6180000}"/>
    <cellStyle name="Cálculo 9 5" xfId="783" xr:uid="{00000000-0005-0000-0000-0000E7180000}"/>
    <cellStyle name="Cálculo 9 6" xfId="784" xr:uid="{00000000-0005-0000-0000-0000E8180000}"/>
    <cellStyle name="Cálculo 9 7" xfId="785" xr:uid="{00000000-0005-0000-0000-0000E9180000}"/>
    <cellStyle name="Cálculo 9 8" xfId="786" xr:uid="{00000000-0005-0000-0000-0000EA180000}"/>
    <cellStyle name="Cálculo 9 9" xfId="787" xr:uid="{00000000-0005-0000-0000-0000EB180000}"/>
    <cellStyle name="Celda de comprobación" xfId="788" builtinId="23" customBuiltin="1"/>
    <cellStyle name="Celda de comprobación 10" xfId="789" xr:uid="{00000000-0005-0000-0000-0000ED180000}"/>
    <cellStyle name="Celda de comprobación 11" xfId="790" xr:uid="{00000000-0005-0000-0000-0000EE180000}"/>
    <cellStyle name="Celda de comprobación 12" xfId="791" xr:uid="{00000000-0005-0000-0000-0000EF180000}"/>
    <cellStyle name="Celda de comprobación 13" xfId="792" xr:uid="{00000000-0005-0000-0000-0000F0180000}"/>
    <cellStyle name="Celda de comprobación 14" xfId="793" xr:uid="{00000000-0005-0000-0000-0000F1180000}"/>
    <cellStyle name="Celda de comprobación 15" xfId="794" xr:uid="{00000000-0005-0000-0000-0000F2180000}"/>
    <cellStyle name="Celda de comprobación 16" xfId="795" xr:uid="{00000000-0005-0000-0000-0000F3180000}"/>
    <cellStyle name="Celda de comprobación 17" xfId="796" xr:uid="{00000000-0005-0000-0000-0000F4180000}"/>
    <cellStyle name="Celda de comprobación 18" xfId="797" xr:uid="{00000000-0005-0000-0000-0000F5180000}"/>
    <cellStyle name="Celda de comprobación 2" xfId="798" xr:uid="{00000000-0005-0000-0000-0000F6180000}"/>
    <cellStyle name="Celda de comprobación 3" xfId="799" xr:uid="{00000000-0005-0000-0000-0000F7180000}"/>
    <cellStyle name="Celda de comprobación 4" xfId="800" xr:uid="{00000000-0005-0000-0000-0000F8180000}"/>
    <cellStyle name="Celda de comprobación 5" xfId="801" xr:uid="{00000000-0005-0000-0000-0000F9180000}"/>
    <cellStyle name="Celda de comprobación 6" xfId="802" xr:uid="{00000000-0005-0000-0000-0000FA180000}"/>
    <cellStyle name="Celda de comprobación 7" xfId="803" xr:uid="{00000000-0005-0000-0000-0000FB180000}"/>
    <cellStyle name="Celda de comprobación 8" xfId="804" xr:uid="{00000000-0005-0000-0000-0000FC180000}"/>
    <cellStyle name="Celda de comprobación 9" xfId="805" xr:uid="{00000000-0005-0000-0000-0000FD180000}"/>
    <cellStyle name="Celda de comprobación 9 10" xfId="806" xr:uid="{00000000-0005-0000-0000-0000FE180000}"/>
    <cellStyle name="Celda de comprobación 9 11" xfId="807" xr:uid="{00000000-0005-0000-0000-0000FF180000}"/>
    <cellStyle name="Celda de comprobación 9 12" xfId="808" xr:uid="{00000000-0005-0000-0000-000000190000}"/>
    <cellStyle name="Celda de comprobación 9 13" xfId="809" xr:uid="{00000000-0005-0000-0000-000001190000}"/>
    <cellStyle name="Celda de comprobación 9 14" xfId="810" xr:uid="{00000000-0005-0000-0000-000002190000}"/>
    <cellStyle name="Celda de comprobación 9 15" xfId="811" xr:uid="{00000000-0005-0000-0000-000003190000}"/>
    <cellStyle name="Celda de comprobación 9 16" xfId="812" xr:uid="{00000000-0005-0000-0000-000004190000}"/>
    <cellStyle name="Celda de comprobación 9 17" xfId="813" xr:uid="{00000000-0005-0000-0000-000005190000}"/>
    <cellStyle name="Celda de comprobación 9 18" xfId="814" xr:uid="{00000000-0005-0000-0000-000006190000}"/>
    <cellStyle name="Celda de comprobación 9 19" xfId="815" xr:uid="{00000000-0005-0000-0000-000007190000}"/>
    <cellStyle name="Celda de comprobación 9 2" xfId="816" xr:uid="{00000000-0005-0000-0000-000008190000}"/>
    <cellStyle name="Celda de comprobación 9 20" xfId="817" xr:uid="{00000000-0005-0000-0000-000009190000}"/>
    <cellStyle name="Celda de comprobación 9 21" xfId="818" xr:uid="{00000000-0005-0000-0000-00000A190000}"/>
    <cellStyle name="Celda de comprobación 9 22" xfId="819" xr:uid="{00000000-0005-0000-0000-00000B190000}"/>
    <cellStyle name="Celda de comprobación 9 3" xfId="820" xr:uid="{00000000-0005-0000-0000-00000C190000}"/>
    <cellStyle name="Celda de comprobación 9 4" xfId="821" xr:uid="{00000000-0005-0000-0000-00000D190000}"/>
    <cellStyle name="Celda de comprobación 9 5" xfId="822" xr:uid="{00000000-0005-0000-0000-00000E190000}"/>
    <cellStyle name="Celda de comprobación 9 6" xfId="823" xr:uid="{00000000-0005-0000-0000-00000F190000}"/>
    <cellStyle name="Celda de comprobación 9 7" xfId="824" xr:uid="{00000000-0005-0000-0000-000010190000}"/>
    <cellStyle name="Celda de comprobación 9 8" xfId="825" xr:uid="{00000000-0005-0000-0000-000011190000}"/>
    <cellStyle name="Celda de comprobación 9 9" xfId="826" xr:uid="{00000000-0005-0000-0000-000012190000}"/>
    <cellStyle name="Celda vinculada" xfId="827" builtinId="24" customBuiltin="1"/>
    <cellStyle name="Celda vinculada 10" xfId="828" xr:uid="{00000000-0005-0000-0000-000014190000}"/>
    <cellStyle name="Celda vinculada 11" xfId="829" xr:uid="{00000000-0005-0000-0000-000015190000}"/>
    <cellStyle name="Celda vinculada 12" xfId="830" xr:uid="{00000000-0005-0000-0000-000016190000}"/>
    <cellStyle name="Celda vinculada 13" xfId="831" xr:uid="{00000000-0005-0000-0000-000017190000}"/>
    <cellStyle name="Celda vinculada 14" xfId="832" xr:uid="{00000000-0005-0000-0000-000018190000}"/>
    <cellStyle name="Celda vinculada 15" xfId="833" xr:uid="{00000000-0005-0000-0000-000019190000}"/>
    <cellStyle name="Celda vinculada 16" xfId="834" xr:uid="{00000000-0005-0000-0000-00001A190000}"/>
    <cellStyle name="Celda vinculada 17" xfId="835" xr:uid="{00000000-0005-0000-0000-00001B190000}"/>
    <cellStyle name="Celda vinculada 18" xfId="836" xr:uid="{00000000-0005-0000-0000-00001C190000}"/>
    <cellStyle name="Celda vinculada 2" xfId="837" xr:uid="{00000000-0005-0000-0000-00001D190000}"/>
    <cellStyle name="Celda vinculada 3" xfId="838" xr:uid="{00000000-0005-0000-0000-00001E190000}"/>
    <cellStyle name="Celda vinculada 4" xfId="839" xr:uid="{00000000-0005-0000-0000-00001F190000}"/>
    <cellStyle name="Celda vinculada 5" xfId="840" xr:uid="{00000000-0005-0000-0000-000020190000}"/>
    <cellStyle name="Celda vinculada 6" xfId="841" xr:uid="{00000000-0005-0000-0000-000021190000}"/>
    <cellStyle name="Celda vinculada 7" xfId="842" xr:uid="{00000000-0005-0000-0000-000022190000}"/>
    <cellStyle name="Celda vinculada 8" xfId="843" xr:uid="{00000000-0005-0000-0000-000023190000}"/>
    <cellStyle name="Celda vinculada 9" xfId="844" xr:uid="{00000000-0005-0000-0000-000024190000}"/>
    <cellStyle name="Celda vinculada 9 10" xfId="845" xr:uid="{00000000-0005-0000-0000-000025190000}"/>
    <cellStyle name="Celda vinculada 9 11" xfId="846" xr:uid="{00000000-0005-0000-0000-000026190000}"/>
    <cellStyle name="Celda vinculada 9 12" xfId="847" xr:uid="{00000000-0005-0000-0000-000027190000}"/>
    <cellStyle name="Celda vinculada 9 13" xfId="848" xr:uid="{00000000-0005-0000-0000-000028190000}"/>
    <cellStyle name="Celda vinculada 9 14" xfId="849" xr:uid="{00000000-0005-0000-0000-000029190000}"/>
    <cellStyle name="Celda vinculada 9 15" xfId="850" xr:uid="{00000000-0005-0000-0000-00002A190000}"/>
    <cellStyle name="Celda vinculada 9 16" xfId="851" xr:uid="{00000000-0005-0000-0000-00002B190000}"/>
    <cellStyle name="Celda vinculada 9 17" xfId="852" xr:uid="{00000000-0005-0000-0000-00002C190000}"/>
    <cellStyle name="Celda vinculada 9 18" xfId="853" xr:uid="{00000000-0005-0000-0000-00002D190000}"/>
    <cellStyle name="Celda vinculada 9 19" xfId="854" xr:uid="{00000000-0005-0000-0000-00002E190000}"/>
    <cellStyle name="Celda vinculada 9 2" xfId="855" xr:uid="{00000000-0005-0000-0000-00002F190000}"/>
    <cellStyle name="Celda vinculada 9 20" xfId="856" xr:uid="{00000000-0005-0000-0000-000030190000}"/>
    <cellStyle name="Celda vinculada 9 21" xfId="857" xr:uid="{00000000-0005-0000-0000-000031190000}"/>
    <cellStyle name="Celda vinculada 9 22" xfId="858" xr:uid="{00000000-0005-0000-0000-000032190000}"/>
    <cellStyle name="Celda vinculada 9 3" xfId="859" xr:uid="{00000000-0005-0000-0000-000033190000}"/>
    <cellStyle name="Celda vinculada 9 4" xfId="860" xr:uid="{00000000-0005-0000-0000-000034190000}"/>
    <cellStyle name="Celda vinculada 9 5" xfId="861" xr:uid="{00000000-0005-0000-0000-000035190000}"/>
    <cellStyle name="Celda vinculada 9 6" xfId="862" xr:uid="{00000000-0005-0000-0000-000036190000}"/>
    <cellStyle name="Celda vinculada 9 7" xfId="863" xr:uid="{00000000-0005-0000-0000-000037190000}"/>
    <cellStyle name="Celda vinculada 9 8" xfId="864" xr:uid="{00000000-0005-0000-0000-000038190000}"/>
    <cellStyle name="Celda vinculada 9 9" xfId="865" xr:uid="{00000000-0005-0000-0000-000039190000}"/>
    <cellStyle name="Coma 2" xfId="866" xr:uid="{00000000-0005-0000-0000-00003A190000}"/>
    <cellStyle name="Coma 2 2" xfId="867" xr:uid="{00000000-0005-0000-0000-00003B190000}"/>
    <cellStyle name="Encabezado 4" xfId="868" builtinId="19" customBuiltin="1"/>
    <cellStyle name="Encabezado 4 10" xfId="869" xr:uid="{00000000-0005-0000-0000-00003D190000}"/>
    <cellStyle name="Encabezado 4 11" xfId="870" xr:uid="{00000000-0005-0000-0000-00003E190000}"/>
    <cellStyle name="Encabezado 4 12" xfId="871" xr:uid="{00000000-0005-0000-0000-00003F190000}"/>
    <cellStyle name="Encabezado 4 13" xfId="872" xr:uid="{00000000-0005-0000-0000-000040190000}"/>
    <cellStyle name="Encabezado 4 14" xfId="873" xr:uid="{00000000-0005-0000-0000-000041190000}"/>
    <cellStyle name="Encabezado 4 15" xfId="874" xr:uid="{00000000-0005-0000-0000-000042190000}"/>
    <cellStyle name="Encabezado 4 16" xfId="875" xr:uid="{00000000-0005-0000-0000-000043190000}"/>
    <cellStyle name="Encabezado 4 17" xfId="876" xr:uid="{00000000-0005-0000-0000-000044190000}"/>
    <cellStyle name="Encabezado 4 18" xfId="877" xr:uid="{00000000-0005-0000-0000-000045190000}"/>
    <cellStyle name="Encabezado 4 2" xfId="878" xr:uid="{00000000-0005-0000-0000-000046190000}"/>
    <cellStyle name="Encabezado 4 3" xfId="879" xr:uid="{00000000-0005-0000-0000-000047190000}"/>
    <cellStyle name="Encabezado 4 4" xfId="880" xr:uid="{00000000-0005-0000-0000-000048190000}"/>
    <cellStyle name="Encabezado 4 5" xfId="881" xr:uid="{00000000-0005-0000-0000-000049190000}"/>
    <cellStyle name="Encabezado 4 6" xfId="882" xr:uid="{00000000-0005-0000-0000-00004A190000}"/>
    <cellStyle name="Encabezado 4 7" xfId="883" xr:uid="{00000000-0005-0000-0000-00004B190000}"/>
    <cellStyle name="Encabezado 4 8" xfId="884" xr:uid="{00000000-0005-0000-0000-00004C190000}"/>
    <cellStyle name="Encabezado 4 9" xfId="885" xr:uid="{00000000-0005-0000-0000-00004D190000}"/>
    <cellStyle name="Encabezado 4 9 10" xfId="886" xr:uid="{00000000-0005-0000-0000-00004E190000}"/>
    <cellStyle name="Encabezado 4 9 11" xfId="887" xr:uid="{00000000-0005-0000-0000-00004F190000}"/>
    <cellStyle name="Encabezado 4 9 12" xfId="888" xr:uid="{00000000-0005-0000-0000-000050190000}"/>
    <cellStyle name="Encabezado 4 9 13" xfId="889" xr:uid="{00000000-0005-0000-0000-000051190000}"/>
    <cellStyle name="Encabezado 4 9 14" xfId="890" xr:uid="{00000000-0005-0000-0000-000052190000}"/>
    <cellStyle name="Encabezado 4 9 15" xfId="891" xr:uid="{00000000-0005-0000-0000-000053190000}"/>
    <cellStyle name="Encabezado 4 9 16" xfId="892" xr:uid="{00000000-0005-0000-0000-000054190000}"/>
    <cellStyle name="Encabezado 4 9 17" xfId="893" xr:uid="{00000000-0005-0000-0000-000055190000}"/>
    <cellStyle name="Encabezado 4 9 18" xfId="894" xr:uid="{00000000-0005-0000-0000-000056190000}"/>
    <cellStyle name="Encabezado 4 9 19" xfId="895" xr:uid="{00000000-0005-0000-0000-000057190000}"/>
    <cellStyle name="Encabezado 4 9 2" xfId="896" xr:uid="{00000000-0005-0000-0000-000058190000}"/>
    <cellStyle name="Encabezado 4 9 20" xfId="897" xr:uid="{00000000-0005-0000-0000-000059190000}"/>
    <cellStyle name="Encabezado 4 9 21" xfId="898" xr:uid="{00000000-0005-0000-0000-00005A190000}"/>
    <cellStyle name="Encabezado 4 9 22" xfId="899" xr:uid="{00000000-0005-0000-0000-00005B190000}"/>
    <cellStyle name="Encabezado 4 9 3" xfId="900" xr:uid="{00000000-0005-0000-0000-00005C190000}"/>
    <cellStyle name="Encabezado 4 9 4" xfId="901" xr:uid="{00000000-0005-0000-0000-00005D190000}"/>
    <cellStyle name="Encabezado 4 9 5" xfId="902" xr:uid="{00000000-0005-0000-0000-00005E190000}"/>
    <cellStyle name="Encabezado 4 9 6" xfId="903" xr:uid="{00000000-0005-0000-0000-00005F190000}"/>
    <cellStyle name="Encabezado 4 9 7" xfId="904" xr:uid="{00000000-0005-0000-0000-000060190000}"/>
    <cellStyle name="Encabezado 4 9 8" xfId="905" xr:uid="{00000000-0005-0000-0000-000061190000}"/>
    <cellStyle name="Encabezado 4 9 9" xfId="906" xr:uid="{00000000-0005-0000-0000-000062190000}"/>
    <cellStyle name="Énfasis1" xfId="907" builtinId="29" customBuiltin="1"/>
    <cellStyle name="Énfasis1 10" xfId="908" xr:uid="{00000000-0005-0000-0000-000064190000}"/>
    <cellStyle name="Énfasis1 11" xfId="909" xr:uid="{00000000-0005-0000-0000-000065190000}"/>
    <cellStyle name="Énfasis1 12" xfId="910" xr:uid="{00000000-0005-0000-0000-000066190000}"/>
    <cellStyle name="Énfasis1 13" xfId="911" xr:uid="{00000000-0005-0000-0000-000067190000}"/>
    <cellStyle name="Énfasis1 14" xfId="912" xr:uid="{00000000-0005-0000-0000-000068190000}"/>
    <cellStyle name="Énfasis1 15" xfId="913" xr:uid="{00000000-0005-0000-0000-000069190000}"/>
    <cellStyle name="Énfasis1 16" xfId="914" xr:uid="{00000000-0005-0000-0000-00006A190000}"/>
    <cellStyle name="Énfasis1 17" xfId="915" xr:uid="{00000000-0005-0000-0000-00006B190000}"/>
    <cellStyle name="Énfasis1 18" xfId="916" xr:uid="{00000000-0005-0000-0000-00006C190000}"/>
    <cellStyle name="Énfasis1 2" xfId="917" xr:uid="{00000000-0005-0000-0000-00006D190000}"/>
    <cellStyle name="Énfasis1 3" xfId="918" xr:uid="{00000000-0005-0000-0000-00006E190000}"/>
    <cellStyle name="Énfasis1 4" xfId="919" xr:uid="{00000000-0005-0000-0000-00006F190000}"/>
    <cellStyle name="Énfasis1 5" xfId="920" xr:uid="{00000000-0005-0000-0000-000070190000}"/>
    <cellStyle name="Énfasis1 6" xfId="921" xr:uid="{00000000-0005-0000-0000-000071190000}"/>
    <cellStyle name="Énfasis1 7" xfId="922" xr:uid="{00000000-0005-0000-0000-000072190000}"/>
    <cellStyle name="Énfasis1 8" xfId="923" xr:uid="{00000000-0005-0000-0000-000073190000}"/>
    <cellStyle name="Énfasis1 9" xfId="924" xr:uid="{00000000-0005-0000-0000-000074190000}"/>
    <cellStyle name="Énfasis1 9 10" xfId="925" xr:uid="{00000000-0005-0000-0000-000075190000}"/>
    <cellStyle name="Énfasis1 9 11" xfId="926" xr:uid="{00000000-0005-0000-0000-000076190000}"/>
    <cellStyle name="Énfasis1 9 12" xfId="927" xr:uid="{00000000-0005-0000-0000-000077190000}"/>
    <cellStyle name="Énfasis1 9 13" xfId="928" xr:uid="{00000000-0005-0000-0000-000078190000}"/>
    <cellStyle name="Énfasis1 9 14" xfId="929" xr:uid="{00000000-0005-0000-0000-000079190000}"/>
    <cellStyle name="Énfasis1 9 15" xfId="930" xr:uid="{00000000-0005-0000-0000-00007A190000}"/>
    <cellStyle name="Énfasis1 9 16" xfId="931" xr:uid="{00000000-0005-0000-0000-00007B190000}"/>
    <cellStyle name="Énfasis1 9 17" xfId="932" xr:uid="{00000000-0005-0000-0000-00007C190000}"/>
    <cellStyle name="Énfasis1 9 18" xfId="933" xr:uid="{00000000-0005-0000-0000-00007D190000}"/>
    <cellStyle name="Énfasis1 9 19" xfId="934" xr:uid="{00000000-0005-0000-0000-00007E190000}"/>
    <cellStyle name="Énfasis1 9 2" xfId="935" xr:uid="{00000000-0005-0000-0000-00007F190000}"/>
    <cellStyle name="Énfasis1 9 20" xfId="936" xr:uid="{00000000-0005-0000-0000-000080190000}"/>
    <cellStyle name="Énfasis1 9 21" xfId="937" xr:uid="{00000000-0005-0000-0000-000081190000}"/>
    <cellStyle name="Énfasis1 9 22" xfId="938" xr:uid="{00000000-0005-0000-0000-000082190000}"/>
    <cellStyle name="Énfasis1 9 3" xfId="939" xr:uid="{00000000-0005-0000-0000-000083190000}"/>
    <cellStyle name="Énfasis1 9 4" xfId="940" xr:uid="{00000000-0005-0000-0000-000084190000}"/>
    <cellStyle name="Énfasis1 9 5" xfId="941" xr:uid="{00000000-0005-0000-0000-000085190000}"/>
    <cellStyle name="Énfasis1 9 6" xfId="942" xr:uid="{00000000-0005-0000-0000-000086190000}"/>
    <cellStyle name="Énfasis1 9 7" xfId="943" xr:uid="{00000000-0005-0000-0000-000087190000}"/>
    <cellStyle name="Énfasis1 9 8" xfId="944" xr:uid="{00000000-0005-0000-0000-000088190000}"/>
    <cellStyle name="Énfasis1 9 9" xfId="945" xr:uid="{00000000-0005-0000-0000-000089190000}"/>
    <cellStyle name="Énfasis2" xfId="946" builtinId="33" customBuiltin="1"/>
    <cellStyle name="Énfasis2 10" xfId="947" xr:uid="{00000000-0005-0000-0000-00008B190000}"/>
    <cellStyle name="Énfasis2 11" xfId="948" xr:uid="{00000000-0005-0000-0000-00008C190000}"/>
    <cellStyle name="Énfasis2 12" xfId="949" xr:uid="{00000000-0005-0000-0000-00008D190000}"/>
    <cellStyle name="Énfasis2 13" xfId="950" xr:uid="{00000000-0005-0000-0000-00008E190000}"/>
    <cellStyle name="Énfasis2 14" xfId="951" xr:uid="{00000000-0005-0000-0000-00008F190000}"/>
    <cellStyle name="Énfasis2 15" xfId="952" xr:uid="{00000000-0005-0000-0000-000090190000}"/>
    <cellStyle name="Énfasis2 16" xfId="953" xr:uid="{00000000-0005-0000-0000-000091190000}"/>
    <cellStyle name="Énfasis2 17" xfId="954" xr:uid="{00000000-0005-0000-0000-000092190000}"/>
    <cellStyle name="Énfasis2 18" xfId="955" xr:uid="{00000000-0005-0000-0000-000093190000}"/>
    <cellStyle name="Énfasis2 2" xfId="956" xr:uid="{00000000-0005-0000-0000-000094190000}"/>
    <cellStyle name="Énfasis2 3" xfId="957" xr:uid="{00000000-0005-0000-0000-000095190000}"/>
    <cellStyle name="Énfasis2 4" xfId="958" xr:uid="{00000000-0005-0000-0000-000096190000}"/>
    <cellStyle name="Énfasis2 5" xfId="959" xr:uid="{00000000-0005-0000-0000-000097190000}"/>
    <cellStyle name="Énfasis2 6" xfId="960" xr:uid="{00000000-0005-0000-0000-000098190000}"/>
    <cellStyle name="Énfasis2 7" xfId="961" xr:uid="{00000000-0005-0000-0000-000099190000}"/>
    <cellStyle name="Énfasis2 8" xfId="962" xr:uid="{00000000-0005-0000-0000-00009A190000}"/>
    <cellStyle name="Énfasis2 9" xfId="963" xr:uid="{00000000-0005-0000-0000-00009B190000}"/>
    <cellStyle name="Énfasis2 9 10" xfId="964" xr:uid="{00000000-0005-0000-0000-00009C190000}"/>
    <cellStyle name="Énfasis2 9 11" xfId="965" xr:uid="{00000000-0005-0000-0000-00009D190000}"/>
    <cellStyle name="Énfasis2 9 12" xfId="966" xr:uid="{00000000-0005-0000-0000-00009E190000}"/>
    <cellStyle name="Énfasis2 9 13" xfId="967" xr:uid="{00000000-0005-0000-0000-00009F190000}"/>
    <cellStyle name="Énfasis2 9 14" xfId="968" xr:uid="{00000000-0005-0000-0000-0000A0190000}"/>
    <cellStyle name="Énfasis2 9 15" xfId="969" xr:uid="{00000000-0005-0000-0000-0000A1190000}"/>
    <cellStyle name="Énfasis2 9 16" xfId="970" xr:uid="{00000000-0005-0000-0000-0000A2190000}"/>
    <cellStyle name="Énfasis2 9 17" xfId="971" xr:uid="{00000000-0005-0000-0000-0000A3190000}"/>
    <cellStyle name="Énfasis2 9 18" xfId="972" xr:uid="{00000000-0005-0000-0000-0000A4190000}"/>
    <cellStyle name="Énfasis2 9 19" xfId="973" xr:uid="{00000000-0005-0000-0000-0000A5190000}"/>
    <cellStyle name="Énfasis2 9 2" xfId="974" xr:uid="{00000000-0005-0000-0000-0000A6190000}"/>
    <cellStyle name="Énfasis2 9 20" xfId="975" xr:uid="{00000000-0005-0000-0000-0000A7190000}"/>
    <cellStyle name="Énfasis2 9 21" xfId="976" xr:uid="{00000000-0005-0000-0000-0000A8190000}"/>
    <cellStyle name="Énfasis2 9 22" xfId="977" xr:uid="{00000000-0005-0000-0000-0000A9190000}"/>
    <cellStyle name="Énfasis2 9 3" xfId="978" xr:uid="{00000000-0005-0000-0000-0000AA190000}"/>
    <cellStyle name="Énfasis2 9 4" xfId="979" xr:uid="{00000000-0005-0000-0000-0000AB190000}"/>
    <cellStyle name="Énfasis2 9 5" xfId="980" xr:uid="{00000000-0005-0000-0000-0000AC190000}"/>
    <cellStyle name="Énfasis2 9 6" xfId="981" xr:uid="{00000000-0005-0000-0000-0000AD190000}"/>
    <cellStyle name="Énfasis2 9 7" xfId="982" xr:uid="{00000000-0005-0000-0000-0000AE190000}"/>
    <cellStyle name="Énfasis2 9 8" xfId="983" xr:uid="{00000000-0005-0000-0000-0000AF190000}"/>
    <cellStyle name="Énfasis2 9 9" xfId="984" xr:uid="{00000000-0005-0000-0000-0000B0190000}"/>
    <cellStyle name="Énfasis3" xfId="985" builtinId="37" customBuiltin="1"/>
    <cellStyle name="Énfasis3 10" xfId="986" xr:uid="{00000000-0005-0000-0000-0000B2190000}"/>
    <cellStyle name="Énfasis3 11" xfId="987" xr:uid="{00000000-0005-0000-0000-0000B3190000}"/>
    <cellStyle name="Énfasis3 12" xfId="988" xr:uid="{00000000-0005-0000-0000-0000B4190000}"/>
    <cellStyle name="Énfasis3 13" xfId="989" xr:uid="{00000000-0005-0000-0000-0000B5190000}"/>
    <cellStyle name="Énfasis3 14" xfId="990" xr:uid="{00000000-0005-0000-0000-0000B6190000}"/>
    <cellStyle name="Énfasis3 15" xfId="991" xr:uid="{00000000-0005-0000-0000-0000B7190000}"/>
    <cellStyle name="Énfasis3 16" xfId="992" xr:uid="{00000000-0005-0000-0000-0000B8190000}"/>
    <cellStyle name="Énfasis3 17" xfId="993" xr:uid="{00000000-0005-0000-0000-0000B9190000}"/>
    <cellStyle name="Énfasis3 18" xfId="994" xr:uid="{00000000-0005-0000-0000-0000BA190000}"/>
    <cellStyle name="Énfasis3 2" xfId="995" xr:uid="{00000000-0005-0000-0000-0000BB190000}"/>
    <cellStyle name="Énfasis3 3" xfId="996" xr:uid="{00000000-0005-0000-0000-0000BC190000}"/>
    <cellStyle name="Énfasis3 4" xfId="997" xr:uid="{00000000-0005-0000-0000-0000BD190000}"/>
    <cellStyle name="Énfasis3 5" xfId="998" xr:uid="{00000000-0005-0000-0000-0000BE190000}"/>
    <cellStyle name="Énfasis3 6" xfId="999" xr:uid="{00000000-0005-0000-0000-0000BF190000}"/>
    <cellStyle name="Énfasis3 7" xfId="1000" xr:uid="{00000000-0005-0000-0000-0000C0190000}"/>
    <cellStyle name="Énfasis3 8" xfId="1001" xr:uid="{00000000-0005-0000-0000-0000C1190000}"/>
    <cellStyle name="Énfasis3 9" xfId="1002" xr:uid="{00000000-0005-0000-0000-0000C2190000}"/>
    <cellStyle name="Énfasis3 9 10" xfId="1003" xr:uid="{00000000-0005-0000-0000-0000C3190000}"/>
    <cellStyle name="Énfasis3 9 11" xfId="1004" xr:uid="{00000000-0005-0000-0000-0000C4190000}"/>
    <cellStyle name="Énfasis3 9 12" xfId="1005" xr:uid="{00000000-0005-0000-0000-0000C5190000}"/>
    <cellStyle name="Énfasis3 9 13" xfId="1006" xr:uid="{00000000-0005-0000-0000-0000C6190000}"/>
    <cellStyle name="Énfasis3 9 14" xfId="1007" xr:uid="{00000000-0005-0000-0000-0000C7190000}"/>
    <cellStyle name="Énfasis3 9 15" xfId="1008" xr:uid="{00000000-0005-0000-0000-0000C8190000}"/>
    <cellStyle name="Énfasis3 9 16" xfId="1009" xr:uid="{00000000-0005-0000-0000-0000C9190000}"/>
    <cellStyle name="Énfasis3 9 17" xfId="1010" xr:uid="{00000000-0005-0000-0000-0000CA190000}"/>
    <cellStyle name="Énfasis3 9 18" xfId="1011" xr:uid="{00000000-0005-0000-0000-0000CB190000}"/>
    <cellStyle name="Énfasis3 9 19" xfId="1012" xr:uid="{00000000-0005-0000-0000-0000CC190000}"/>
    <cellStyle name="Énfasis3 9 2" xfId="1013" xr:uid="{00000000-0005-0000-0000-0000CD190000}"/>
    <cellStyle name="Énfasis3 9 20" xfId="1014" xr:uid="{00000000-0005-0000-0000-0000CE190000}"/>
    <cellStyle name="Énfasis3 9 21" xfId="1015" xr:uid="{00000000-0005-0000-0000-0000CF190000}"/>
    <cellStyle name="Énfasis3 9 22" xfId="1016" xr:uid="{00000000-0005-0000-0000-0000D0190000}"/>
    <cellStyle name="Énfasis3 9 3" xfId="1017" xr:uid="{00000000-0005-0000-0000-0000D1190000}"/>
    <cellStyle name="Énfasis3 9 4" xfId="1018" xr:uid="{00000000-0005-0000-0000-0000D2190000}"/>
    <cellStyle name="Énfasis3 9 5" xfId="1019" xr:uid="{00000000-0005-0000-0000-0000D3190000}"/>
    <cellStyle name="Énfasis3 9 6" xfId="1020" xr:uid="{00000000-0005-0000-0000-0000D4190000}"/>
    <cellStyle name="Énfasis3 9 7" xfId="1021" xr:uid="{00000000-0005-0000-0000-0000D5190000}"/>
    <cellStyle name="Énfasis3 9 8" xfId="1022" xr:uid="{00000000-0005-0000-0000-0000D6190000}"/>
    <cellStyle name="Énfasis3 9 9" xfId="1023" xr:uid="{00000000-0005-0000-0000-0000D7190000}"/>
    <cellStyle name="Énfasis4" xfId="1024" builtinId="41" customBuiltin="1"/>
    <cellStyle name="Énfasis4 10" xfId="1025" xr:uid="{00000000-0005-0000-0000-0000D9190000}"/>
    <cellStyle name="Énfasis4 11" xfId="1026" xr:uid="{00000000-0005-0000-0000-0000DA190000}"/>
    <cellStyle name="Énfasis4 12" xfId="1027" xr:uid="{00000000-0005-0000-0000-0000DB190000}"/>
    <cellStyle name="Énfasis4 13" xfId="1028" xr:uid="{00000000-0005-0000-0000-0000DC190000}"/>
    <cellStyle name="Énfasis4 14" xfId="1029" xr:uid="{00000000-0005-0000-0000-0000DD190000}"/>
    <cellStyle name="Énfasis4 15" xfId="1030" xr:uid="{00000000-0005-0000-0000-0000DE190000}"/>
    <cellStyle name="Énfasis4 16" xfId="1031" xr:uid="{00000000-0005-0000-0000-0000DF190000}"/>
    <cellStyle name="Énfasis4 17" xfId="1032" xr:uid="{00000000-0005-0000-0000-0000E0190000}"/>
    <cellStyle name="Énfasis4 18" xfId="1033" xr:uid="{00000000-0005-0000-0000-0000E1190000}"/>
    <cellStyle name="Énfasis4 2" xfId="1034" xr:uid="{00000000-0005-0000-0000-0000E2190000}"/>
    <cellStyle name="Énfasis4 3" xfId="1035" xr:uid="{00000000-0005-0000-0000-0000E3190000}"/>
    <cellStyle name="Énfasis4 4" xfId="1036" xr:uid="{00000000-0005-0000-0000-0000E4190000}"/>
    <cellStyle name="Énfasis4 5" xfId="1037" xr:uid="{00000000-0005-0000-0000-0000E5190000}"/>
    <cellStyle name="Énfasis4 6" xfId="1038" xr:uid="{00000000-0005-0000-0000-0000E6190000}"/>
    <cellStyle name="Énfasis4 7" xfId="1039" xr:uid="{00000000-0005-0000-0000-0000E7190000}"/>
    <cellStyle name="Énfasis4 8" xfId="1040" xr:uid="{00000000-0005-0000-0000-0000E8190000}"/>
    <cellStyle name="Énfasis4 9" xfId="1041" xr:uid="{00000000-0005-0000-0000-0000E9190000}"/>
    <cellStyle name="Énfasis4 9 10" xfId="1042" xr:uid="{00000000-0005-0000-0000-0000EA190000}"/>
    <cellStyle name="Énfasis4 9 11" xfId="1043" xr:uid="{00000000-0005-0000-0000-0000EB190000}"/>
    <cellStyle name="Énfasis4 9 12" xfId="1044" xr:uid="{00000000-0005-0000-0000-0000EC190000}"/>
    <cellStyle name="Énfasis4 9 13" xfId="1045" xr:uid="{00000000-0005-0000-0000-0000ED190000}"/>
    <cellStyle name="Énfasis4 9 14" xfId="1046" xr:uid="{00000000-0005-0000-0000-0000EE190000}"/>
    <cellStyle name="Énfasis4 9 15" xfId="1047" xr:uid="{00000000-0005-0000-0000-0000EF190000}"/>
    <cellStyle name="Énfasis4 9 16" xfId="1048" xr:uid="{00000000-0005-0000-0000-0000F0190000}"/>
    <cellStyle name="Énfasis4 9 17" xfId="1049" xr:uid="{00000000-0005-0000-0000-0000F1190000}"/>
    <cellStyle name="Énfasis4 9 18" xfId="1050" xr:uid="{00000000-0005-0000-0000-0000F2190000}"/>
    <cellStyle name="Énfasis4 9 19" xfId="1051" xr:uid="{00000000-0005-0000-0000-0000F3190000}"/>
    <cellStyle name="Énfasis4 9 2" xfId="1052" xr:uid="{00000000-0005-0000-0000-0000F4190000}"/>
    <cellStyle name="Énfasis4 9 20" xfId="1053" xr:uid="{00000000-0005-0000-0000-0000F5190000}"/>
    <cellStyle name="Énfasis4 9 21" xfId="1054" xr:uid="{00000000-0005-0000-0000-0000F6190000}"/>
    <cellStyle name="Énfasis4 9 22" xfId="1055" xr:uid="{00000000-0005-0000-0000-0000F7190000}"/>
    <cellStyle name="Énfasis4 9 3" xfId="1056" xr:uid="{00000000-0005-0000-0000-0000F8190000}"/>
    <cellStyle name="Énfasis4 9 4" xfId="1057" xr:uid="{00000000-0005-0000-0000-0000F9190000}"/>
    <cellStyle name="Énfasis4 9 5" xfId="1058" xr:uid="{00000000-0005-0000-0000-0000FA190000}"/>
    <cellStyle name="Énfasis4 9 6" xfId="1059" xr:uid="{00000000-0005-0000-0000-0000FB190000}"/>
    <cellStyle name="Énfasis4 9 7" xfId="1060" xr:uid="{00000000-0005-0000-0000-0000FC190000}"/>
    <cellStyle name="Énfasis4 9 8" xfId="1061" xr:uid="{00000000-0005-0000-0000-0000FD190000}"/>
    <cellStyle name="Énfasis4 9 9" xfId="1062" xr:uid="{00000000-0005-0000-0000-0000FE190000}"/>
    <cellStyle name="Énfasis5" xfId="1063" builtinId="45" customBuiltin="1"/>
    <cellStyle name="Énfasis5 10" xfId="1064" xr:uid="{00000000-0005-0000-0000-0000001A0000}"/>
    <cellStyle name="Énfasis5 11" xfId="1065" xr:uid="{00000000-0005-0000-0000-0000011A0000}"/>
    <cellStyle name="Énfasis5 12" xfId="1066" xr:uid="{00000000-0005-0000-0000-0000021A0000}"/>
    <cellStyle name="Énfasis5 13" xfId="1067" xr:uid="{00000000-0005-0000-0000-0000031A0000}"/>
    <cellStyle name="Énfasis5 14" xfId="1068" xr:uid="{00000000-0005-0000-0000-0000041A0000}"/>
    <cellStyle name="Énfasis5 15" xfId="1069" xr:uid="{00000000-0005-0000-0000-0000051A0000}"/>
    <cellStyle name="Énfasis5 16" xfId="1070" xr:uid="{00000000-0005-0000-0000-0000061A0000}"/>
    <cellStyle name="Énfasis5 17" xfId="1071" xr:uid="{00000000-0005-0000-0000-0000071A0000}"/>
    <cellStyle name="Énfasis5 18" xfId="1072" xr:uid="{00000000-0005-0000-0000-0000081A0000}"/>
    <cellStyle name="Énfasis5 2" xfId="1073" xr:uid="{00000000-0005-0000-0000-0000091A0000}"/>
    <cellStyle name="Énfasis5 3" xfId="1074" xr:uid="{00000000-0005-0000-0000-00000A1A0000}"/>
    <cellStyle name="Énfasis5 4" xfId="1075" xr:uid="{00000000-0005-0000-0000-00000B1A0000}"/>
    <cellStyle name="Énfasis5 5" xfId="1076" xr:uid="{00000000-0005-0000-0000-00000C1A0000}"/>
    <cellStyle name="Énfasis5 6" xfId="1077" xr:uid="{00000000-0005-0000-0000-00000D1A0000}"/>
    <cellStyle name="Énfasis5 7" xfId="1078" xr:uid="{00000000-0005-0000-0000-00000E1A0000}"/>
    <cellStyle name="Énfasis5 8" xfId="1079" xr:uid="{00000000-0005-0000-0000-00000F1A0000}"/>
    <cellStyle name="Énfasis5 9" xfId="1080" xr:uid="{00000000-0005-0000-0000-0000101A0000}"/>
    <cellStyle name="Énfasis5 9 10" xfId="1081" xr:uid="{00000000-0005-0000-0000-0000111A0000}"/>
    <cellStyle name="Énfasis5 9 11" xfId="1082" xr:uid="{00000000-0005-0000-0000-0000121A0000}"/>
    <cellStyle name="Énfasis5 9 12" xfId="1083" xr:uid="{00000000-0005-0000-0000-0000131A0000}"/>
    <cellStyle name="Énfasis5 9 13" xfId="1084" xr:uid="{00000000-0005-0000-0000-0000141A0000}"/>
    <cellStyle name="Énfasis5 9 14" xfId="1085" xr:uid="{00000000-0005-0000-0000-0000151A0000}"/>
    <cellStyle name="Énfasis5 9 15" xfId="1086" xr:uid="{00000000-0005-0000-0000-0000161A0000}"/>
    <cellStyle name="Énfasis5 9 16" xfId="1087" xr:uid="{00000000-0005-0000-0000-0000171A0000}"/>
    <cellStyle name="Énfasis5 9 17" xfId="1088" xr:uid="{00000000-0005-0000-0000-0000181A0000}"/>
    <cellStyle name="Énfasis5 9 18" xfId="1089" xr:uid="{00000000-0005-0000-0000-0000191A0000}"/>
    <cellStyle name="Énfasis5 9 19" xfId="1090" xr:uid="{00000000-0005-0000-0000-00001A1A0000}"/>
    <cellStyle name="Énfasis5 9 2" xfId="1091" xr:uid="{00000000-0005-0000-0000-00001B1A0000}"/>
    <cellStyle name="Énfasis5 9 20" xfId="1092" xr:uid="{00000000-0005-0000-0000-00001C1A0000}"/>
    <cellStyle name="Énfasis5 9 21" xfId="1093" xr:uid="{00000000-0005-0000-0000-00001D1A0000}"/>
    <cellStyle name="Énfasis5 9 22" xfId="1094" xr:uid="{00000000-0005-0000-0000-00001E1A0000}"/>
    <cellStyle name="Énfasis5 9 3" xfId="1095" xr:uid="{00000000-0005-0000-0000-00001F1A0000}"/>
    <cellStyle name="Énfasis5 9 4" xfId="1096" xr:uid="{00000000-0005-0000-0000-0000201A0000}"/>
    <cellStyle name="Énfasis5 9 5" xfId="1097" xr:uid="{00000000-0005-0000-0000-0000211A0000}"/>
    <cellStyle name="Énfasis5 9 6" xfId="1098" xr:uid="{00000000-0005-0000-0000-0000221A0000}"/>
    <cellStyle name="Énfasis5 9 7" xfId="1099" xr:uid="{00000000-0005-0000-0000-0000231A0000}"/>
    <cellStyle name="Énfasis5 9 8" xfId="1100" xr:uid="{00000000-0005-0000-0000-0000241A0000}"/>
    <cellStyle name="Énfasis5 9 9" xfId="1101" xr:uid="{00000000-0005-0000-0000-0000251A0000}"/>
    <cellStyle name="Énfasis6" xfId="1102" builtinId="49" customBuiltin="1"/>
    <cellStyle name="Énfasis6 10" xfId="1103" xr:uid="{00000000-0005-0000-0000-0000271A0000}"/>
    <cellStyle name="Énfasis6 11" xfId="1104" xr:uid="{00000000-0005-0000-0000-0000281A0000}"/>
    <cellStyle name="Énfasis6 12" xfId="1105" xr:uid="{00000000-0005-0000-0000-0000291A0000}"/>
    <cellStyle name="Énfasis6 13" xfId="1106" xr:uid="{00000000-0005-0000-0000-00002A1A0000}"/>
    <cellStyle name="Énfasis6 14" xfId="1107" xr:uid="{00000000-0005-0000-0000-00002B1A0000}"/>
    <cellStyle name="Énfasis6 15" xfId="1108" xr:uid="{00000000-0005-0000-0000-00002C1A0000}"/>
    <cellStyle name="Énfasis6 16" xfId="1109" xr:uid="{00000000-0005-0000-0000-00002D1A0000}"/>
    <cellStyle name="Énfasis6 17" xfId="1110" xr:uid="{00000000-0005-0000-0000-00002E1A0000}"/>
    <cellStyle name="Énfasis6 18" xfId="1111" xr:uid="{00000000-0005-0000-0000-00002F1A0000}"/>
    <cellStyle name="Énfasis6 2" xfId="1112" xr:uid="{00000000-0005-0000-0000-0000301A0000}"/>
    <cellStyle name="Énfasis6 3" xfId="1113" xr:uid="{00000000-0005-0000-0000-0000311A0000}"/>
    <cellStyle name="Énfasis6 4" xfId="1114" xr:uid="{00000000-0005-0000-0000-0000321A0000}"/>
    <cellStyle name="Énfasis6 5" xfId="1115" xr:uid="{00000000-0005-0000-0000-0000331A0000}"/>
    <cellStyle name="Énfasis6 6" xfId="1116" xr:uid="{00000000-0005-0000-0000-0000341A0000}"/>
    <cellStyle name="Énfasis6 7" xfId="1117" xr:uid="{00000000-0005-0000-0000-0000351A0000}"/>
    <cellStyle name="Énfasis6 8" xfId="1118" xr:uid="{00000000-0005-0000-0000-0000361A0000}"/>
    <cellStyle name="Énfasis6 9" xfId="1119" xr:uid="{00000000-0005-0000-0000-0000371A0000}"/>
    <cellStyle name="Énfasis6 9 10" xfId="1120" xr:uid="{00000000-0005-0000-0000-0000381A0000}"/>
    <cellStyle name="Énfasis6 9 11" xfId="1121" xr:uid="{00000000-0005-0000-0000-0000391A0000}"/>
    <cellStyle name="Énfasis6 9 12" xfId="1122" xr:uid="{00000000-0005-0000-0000-00003A1A0000}"/>
    <cellStyle name="Énfasis6 9 13" xfId="1123" xr:uid="{00000000-0005-0000-0000-00003B1A0000}"/>
    <cellStyle name="Énfasis6 9 14" xfId="1124" xr:uid="{00000000-0005-0000-0000-00003C1A0000}"/>
    <cellStyle name="Énfasis6 9 15" xfId="1125" xr:uid="{00000000-0005-0000-0000-00003D1A0000}"/>
    <cellStyle name="Énfasis6 9 16" xfId="1126" xr:uid="{00000000-0005-0000-0000-00003E1A0000}"/>
    <cellStyle name="Énfasis6 9 17" xfId="1127" xr:uid="{00000000-0005-0000-0000-00003F1A0000}"/>
    <cellStyle name="Énfasis6 9 18" xfId="1128" xr:uid="{00000000-0005-0000-0000-0000401A0000}"/>
    <cellStyle name="Énfasis6 9 19" xfId="1129" xr:uid="{00000000-0005-0000-0000-0000411A0000}"/>
    <cellStyle name="Énfasis6 9 2" xfId="1130" xr:uid="{00000000-0005-0000-0000-0000421A0000}"/>
    <cellStyle name="Énfasis6 9 20" xfId="1131" xr:uid="{00000000-0005-0000-0000-0000431A0000}"/>
    <cellStyle name="Énfasis6 9 21" xfId="1132" xr:uid="{00000000-0005-0000-0000-0000441A0000}"/>
    <cellStyle name="Énfasis6 9 22" xfId="1133" xr:uid="{00000000-0005-0000-0000-0000451A0000}"/>
    <cellStyle name="Énfasis6 9 3" xfId="1134" xr:uid="{00000000-0005-0000-0000-0000461A0000}"/>
    <cellStyle name="Énfasis6 9 4" xfId="1135" xr:uid="{00000000-0005-0000-0000-0000471A0000}"/>
    <cellStyle name="Énfasis6 9 5" xfId="1136" xr:uid="{00000000-0005-0000-0000-0000481A0000}"/>
    <cellStyle name="Énfasis6 9 6" xfId="1137" xr:uid="{00000000-0005-0000-0000-0000491A0000}"/>
    <cellStyle name="Énfasis6 9 7" xfId="1138" xr:uid="{00000000-0005-0000-0000-00004A1A0000}"/>
    <cellStyle name="Énfasis6 9 8" xfId="1139" xr:uid="{00000000-0005-0000-0000-00004B1A0000}"/>
    <cellStyle name="Énfasis6 9 9" xfId="1140" xr:uid="{00000000-0005-0000-0000-00004C1A0000}"/>
    <cellStyle name="Entrada" xfId="1141" builtinId="20" customBuiltin="1"/>
    <cellStyle name="Entrada 10" xfId="1142" xr:uid="{00000000-0005-0000-0000-00004E1A0000}"/>
    <cellStyle name="Entrada 10 2" xfId="1858" xr:uid="{00000000-0005-0000-0000-00004F1A0000}"/>
    <cellStyle name="Entrada 10 2 10" xfId="8359" xr:uid="{00000000-0005-0000-0000-0000501A0000}"/>
    <cellStyle name="Entrada 10 2 10 2" xfId="23467" xr:uid="{00000000-0005-0000-0000-0000511A0000}"/>
    <cellStyle name="Entrada 10 2 11" xfId="14590" xr:uid="{00000000-0005-0000-0000-0000521A0000}"/>
    <cellStyle name="Entrada 10 2 11 2" xfId="29698" xr:uid="{00000000-0005-0000-0000-0000531A0000}"/>
    <cellStyle name="Entrada 10 2 12" xfId="11251" xr:uid="{00000000-0005-0000-0000-0000541A0000}"/>
    <cellStyle name="Entrada 10 2 12 2" xfId="26359" xr:uid="{00000000-0005-0000-0000-0000551A0000}"/>
    <cellStyle name="Entrada 10 2 13" xfId="17083" xr:uid="{00000000-0005-0000-0000-0000561A0000}"/>
    <cellStyle name="Entrada 10 2 2" xfId="2418" xr:uid="{00000000-0005-0000-0000-0000571A0000}"/>
    <cellStyle name="Entrada 10 2 2 2" xfId="5055" xr:uid="{00000000-0005-0000-0000-0000581A0000}"/>
    <cellStyle name="Entrada 10 2 2 2 2" xfId="11419" xr:uid="{00000000-0005-0000-0000-0000591A0000}"/>
    <cellStyle name="Entrada 10 2 2 2 2 2" xfId="26527" xr:uid="{00000000-0005-0000-0000-00005A1A0000}"/>
    <cellStyle name="Entrada 10 2 2 2 3" xfId="7363" xr:uid="{00000000-0005-0000-0000-00005B1A0000}"/>
    <cellStyle name="Entrada 10 2 2 2 3 2" xfId="22471" xr:uid="{00000000-0005-0000-0000-00005C1A0000}"/>
    <cellStyle name="Entrada 10 2 2 2 4" xfId="20163" xr:uid="{00000000-0005-0000-0000-00005D1A0000}"/>
    <cellStyle name="Entrada 10 2 2 3" xfId="8885" xr:uid="{00000000-0005-0000-0000-00005E1A0000}"/>
    <cellStyle name="Entrada 10 2 2 3 2" xfId="23993" xr:uid="{00000000-0005-0000-0000-00005F1A0000}"/>
    <cellStyle name="Entrada 10 2 3" xfId="2202" xr:uid="{00000000-0005-0000-0000-0000601A0000}"/>
    <cellStyle name="Entrada 10 2 3 2" xfId="4839" xr:uid="{00000000-0005-0000-0000-0000611A0000}"/>
    <cellStyle name="Entrada 10 2 3 2 2" xfId="16012" xr:uid="{00000000-0005-0000-0000-0000621A0000}"/>
    <cellStyle name="Entrada 10 2 3 2 2 2" xfId="31120" xr:uid="{00000000-0005-0000-0000-0000631A0000}"/>
    <cellStyle name="Entrada 10 2 3 2 3" xfId="19947" xr:uid="{00000000-0005-0000-0000-0000641A0000}"/>
    <cellStyle name="Entrada 10 2 3 3" xfId="15511" xr:uid="{00000000-0005-0000-0000-0000651A0000}"/>
    <cellStyle name="Entrada 10 2 3 3 2" xfId="30619" xr:uid="{00000000-0005-0000-0000-0000661A0000}"/>
    <cellStyle name="Entrada 10 2 3 4" xfId="17427" xr:uid="{00000000-0005-0000-0000-0000671A0000}"/>
    <cellStyle name="Entrada 10 2 4" xfId="2952" xr:uid="{00000000-0005-0000-0000-0000681A0000}"/>
    <cellStyle name="Entrada 10 2 4 2" xfId="5589" xr:uid="{00000000-0005-0000-0000-0000691A0000}"/>
    <cellStyle name="Entrada 10 2 4 2 2" xfId="11900" xr:uid="{00000000-0005-0000-0000-00006A1A0000}"/>
    <cellStyle name="Entrada 10 2 4 2 2 2" xfId="27008" xr:uid="{00000000-0005-0000-0000-00006B1A0000}"/>
    <cellStyle name="Entrada 10 2 4 2 3" xfId="15935" xr:uid="{00000000-0005-0000-0000-00006C1A0000}"/>
    <cellStyle name="Entrada 10 2 4 2 3 2" xfId="31043" xr:uid="{00000000-0005-0000-0000-00006D1A0000}"/>
    <cellStyle name="Entrada 10 2 4 2 4" xfId="20697" xr:uid="{00000000-0005-0000-0000-00006E1A0000}"/>
    <cellStyle name="Entrada 10 2 4 3" xfId="9334" xr:uid="{00000000-0005-0000-0000-00006F1A0000}"/>
    <cellStyle name="Entrada 10 2 4 3 2" xfId="24442" xr:uid="{00000000-0005-0000-0000-0000701A0000}"/>
    <cellStyle name="Entrada 10 2 4 4" xfId="15353" xr:uid="{00000000-0005-0000-0000-0000711A0000}"/>
    <cellStyle name="Entrada 10 2 4 4 2" xfId="30461" xr:uid="{00000000-0005-0000-0000-0000721A0000}"/>
    <cellStyle name="Entrada 10 2 4 5" xfId="18060" xr:uid="{00000000-0005-0000-0000-0000731A0000}"/>
    <cellStyle name="Entrada 10 2 5" xfId="3278" xr:uid="{00000000-0005-0000-0000-0000741A0000}"/>
    <cellStyle name="Entrada 10 2 5 2" xfId="5915" xr:uid="{00000000-0005-0000-0000-0000751A0000}"/>
    <cellStyle name="Entrada 10 2 5 2 2" xfId="12226" xr:uid="{00000000-0005-0000-0000-0000761A0000}"/>
    <cellStyle name="Entrada 10 2 5 2 2 2" xfId="27334" xr:uid="{00000000-0005-0000-0000-0000771A0000}"/>
    <cellStyle name="Entrada 10 2 5 2 3" xfId="7692" xr:uid="{00000000-0005-0000-0000-0000781A0000}"/>
    <cellStyle name="Entrada 10 2 5 2 3 2" xfId="22800" xr:uid="{00000000-0005-0000-0000-0000791A0000}"/>
    <cellStyle name="Entrada 10 2 5 2 4" xfId="21023" xr:uid="{00000000-0005-0000-0000-00007A1A0000}"/>
    <cellStyle name="Entrada 10 2 5 3" xfId="9660" xr:uid="{00000000-0005-0000-0000-00007B1A0000}"/>
    <cellStyle name="Entrada 10 2 5 3 2" xfId="24768" xr:uid="{00000000-0005-0000-0000-00007C1A0000}"/>
    <cellStyle name="Entrada 10 2 5 4" xfId="11816" xr:uid="{00000000-0005-0000-0000-00007D1A0000}"/>
    <cellStyle name="Entrada 10 2 5 4 2" xfId="26924" xr:uid="{00000000-0005-0000-0000-00007E1A0000}"/>
    <cellStyle name="Entrada 10 2 5 5" xfId="18386" xr:uid="{00000000-0005-0000-0000-00007F1A0000}"/>
    <cellStyle name="Entrada 10 2 6" xfId="3584" xr:uid="{00000000-0005-0000-0000-0000801A0000}"/>
    <cellStyle name="Entrada 10 2 6 2" xfId="6221" xr:uid="{00000000-0005-0000-0000-0000811A0000}"/>
    <cellStyle name="Entrada 10 2 6 2 2" xfId="12532" xr:uid="{00000000-0005-0000-0000-0000821A0000}"/>
    <cellStyle name="Entrada 10 2 6 2 2 2" xfId="27640" xr:uid="{00000000-0005-0000-0000-0000831A0000}"/>
    <cellStyle name="Entrada 10 2 6 2 3" xfId="14059" xr:uid="{00000000-0005-0000-0000-0000841A0000}"/>
    <cellStyle name="Entrada 10 2 6 2 3 2" xfId="29167" xr:uid="{00000000-0005-0000-0000-0000851A0000}"/>
    <cellStyle name="Entrada 10 2 6 2 4" xfId="21329" xr:uid="{00000000-0005-0000-0000-0000861A0000}"/>
    <cellStyle name="Entrada 10 2 6 3" xfId="9966" xr:uid="{00000000-0005-0000-0000-0000871A0000}"/>
    <cellStyle name="Entrada 10 2 6 3 2" xfId="25074" xr:uid="{00000000-0005-0000-0000-0000881A0000}"/>
    <cellStyle name="Entrada 10 2 6 4" xfId="7510" xr:uid="{00000000-0005-0000-0000-0000891A0000}"/>
    <cellStyle name="Entrada 10 2 6 4 2" xfId="22618" xr:uid="{00000000-0005-0000-0000-00008A1A0000}"/>
    <cellStyle name="Entrada 10 2 6 5" xfId="18692" xr:uid="{00000000-0005-0000-0000-00008B1A0000}"/>
    <cellStyle name="Entrada 10 2 7" xfId="3930" xr:uid="{00000000-0005-0000-0000-00008C1A0000}"/>
    <cellStyle name="Entrada 10 2 7 2" xfId="6567" xr:uid="{00000000-0005-0000-0000-00008D1A0000}"/>
    <cellStyle name="Entrada 10 2 7 2 2" xfId="12878" xr:uid="{00000000-0005-0000-0000-00008E1A0000}"/>
    <cellStyle name="Entrada 10 2 7 2 2 2" xfId="27986" xr:uid="{00000000-0005-0000-0000-00008F1A0000}"/>
    <cellStyle name="Entrada 10 2 7 2 3" xfId="16583" xr:uid="{00000000-0005-0000-0000-0000901A0000}"/>
    <cellStyle name="Entrada 10 2 7 2 3 2" xfId="31691" xr:uid="{00000000-0005-0000-0000-0000911A0000}"/>
    <cellStyle name="Entrada 10 2 7 2 4" xfId="21675" xr:uid="{00000000-0005-0000-0000-0000921A0000}"/>
    <cellStyle name="Entrada 10 2 7 3" xfId="10312" xr:uid="{00000000-0005-0000-0000-0000931A0000}"/>
    <cellStyle name="Entrada 10 2 7 3 2" xfId="25420" xr:uid="{00000000-0005-0000-0000-0000941A0000}"/>
    <cellStyle name="Entrada 10 2 7 4" xfId="14713" xr:uid="{00000000-0005-0000-0000-0000951A0000}"/>
    <cellStyle name="Entrada 10 2 7 4 2" xfId="29821" xr:uid="{00000000-0005-0000-0000-0000961A0000}"/>
    <cellStyle name="Entrada 10 2 7 5" xfId="19038" xr:uid="{00000000-0005-0000-0000-0000971A0000}"/>
    <cellStyle name="Entrada 10 2 8" xfId="4277" xr:uid="{00000000-0005-0000-0000-0000981A0000}"/>
    <cellStyle name="Entrada 10 2 8 2" xfId="6914" xr:uid="{00000000-0005-0000-0000-0000991A0000}"/>
    <cellStyle name="Entrada 10 2 8 2 2" xfId="13225" xr:uid="{00000000-0005-0000-0000-00009A1A0000}"/>
    <cellStyle name="Entrada 10 2 8 2 2 2" xfId="28333" xr:uid="{00000000-0005-0000-0000-00009B1A0000}"/>
    <cellStyle name="Entrada 10 2 8 2 3" xfId="16889" xr:uid="{00000000-0005-0000-0000-00009C1A0000}"/>
    <cellStyle name="Entrada 10 2 8 2 3 2" xfId="31997" xr:uid="{00000000-0005-0000-0000-00009D1A0000}"/>
    <cellStyle name="Entrada 10 2 8 2 4" xfId="22022" xr:uid="{00000000-0005-0000-0000-00009E1A0000}"/>
    <cellStyle name="Entrada 10 2 8 3" xfId="10659" xr:uid="{00000000-0005-0000-0000-00009F1A0000}"/>
    <cellStyle name="Entrada 10 2 8 3 2" xfId="25767" xr:uid="{00000000-0005-0000-0000-0000A01A0000}"/>
    <cellStyle name="Entrada 10 2 8 4" xfId="11796" xr:uid="{00000000-0005-0000-0000-0000A11A0000}"/>
    <cellStyle name="Entrada 10 2 8 4 2" xfId="26904" xr:uid="{00000000-0005-0000-0000-0000A21A0000}"/>
    <cellStyle name="Entrada 10 2 8 5" xfId="19385" xr:uid="{00000000-0005-0000-0000-0000A31A0000}"/>
    <cellStyle name="Entrada 10 2 9" xfId="4495" xr:uid="{00000000-0005-0000-0000-0000A41A0000}"/>
    <cellStyle name="Entrada 10 2 9 2" xfId="10877" xr:uid="{00000000-0005-0000-0000-0000A51A0000}"/>
    <cellStyle name="Entrada 10 2 9 2 2" xfId="25985" xr:uid="{00000000-0005-0000-0000-0000A61A0000}"/>
    <cellStyle name="Entrada 10 2 9 3" xfId="15254" xr:uid="{00000000-0005-0000-0000-0000A71A0000}"/>
    <cellStyle name="Entrada 10 2 9 3 2" xfId="30362" xr:uid="{00000000-0005-0000-0000-0000A81A0000}"/>
    <cellStyle name="Entrada 10 2 9 4" xfId="19603" xr:uid="{00000000-0005-0000-0000-0000A91A0000}"/>
    <cellStyle name="Entrada 10 3" xfId="1841" xr:uid="{00000000-0005-0000-0000-0000AA1A0000}"/>
    <cellStyle name="Entrada 10 3 10" xfId="14438" xr:uid="{00000000-0005-0000-0000-0000AB1A0000}"/>
    <cellStyle name="Entrada 10 3 10 2" xfId="29546" xr:uid="{00000000-0005-0000-0000-0000AC1A0000}"/>
    <cellStyle name="Entrada 10 3 11" xfId="16457" xr:uid="{00000000-0005-0000-0000-0000AD1A0000}"/>
    <cellStyle name="Entrada 10 3 11 2" xfId="31565" xr:uid="{00000000-0005-0000-0000-0000AE1A0000}"/>
    <cellStyle name="Entrada 10 3 12" xfId="17066" xr:uid="{00000000-0005-0000-0000-0000AF1A0000}"/>
    <cellStyle name="Entrada 10 3 2" xfId="2401" xr:uid="{00000000-0005-0000-0000-0000B01A0000}"/>
    <cellStyle name="Entrada 10 3 2 2" xfId="5038" xr:uid="{00000000-0005-0000-0000-0000B11A0000}"/>
    <cellStyle name="Entrada 10 3 2 2 2" xfId="11402" xr:uid="{00000000-0005-0000-0000-0000B21A0000}"/>
    <cellStyle name="Entrada 10 3 2 2 2 2" xfId="26510" xr:uid="{00000000-0005-0000-0000-0000B31A0000}"/>
    <cellStyle name="Entrada 10 3 2 2 3" xfId="15434" xr:uid="{00000000-0005-0000-0000-0000B41A0000}"/>
    <cellStyle name="Entrada 10 3 2 2 3 2" xfId="30542" xr:uid="{00000000-0005-0000-0000-0000B51A0000}"/>
    <cellStyle name="Entrada 10 3 2 2 4" xfId="20146" xr:uid="{00000000-0005-0000-0000-0000B61A0000}"/>
    <cellStyle name="Entrada 10 3 2 3" xfId="8868" xr:uid="{00000000-0005-0000-0000-0000B71A0000}"/>
    <cellStyle name="Entrada 10 3 2 3 2" xfId="23976" xr:uid="{00000000-0005-0000-0000-0000B81A0000}"/>
    <cellStyle name="Entrada 10 3 2 4" xfId="15767" xr:uid="{00000000-0005-0000-0000-0000B91A0000}"/>
    <cellStyle name="Entrada 10 3 2 4 2" xfId="30875" xr:uid="{00000000-0005-0000-0000-0000BA1A0000}"/>
    <cellStyle name="Entrada 10 3 2 5" xfId="11793" xr:uid="{00000000-0005-0000-0000-0000BB1A0000}"/>
    <cellStyle name="Entrada 10 3 2 5 2" xfId="26901" xr:uid="{00000000-0005-0000-0000-0000BC1A0000}"/>
    <cellStyle name="Entrada 10 3 2 6" xfId="17592" xr:uid="{00000000-0005-0000-0000-0000BD1A0000}"/>
    <cellStyle name="Entrada 10 3 3" xfId="2219" xr:uid="{00000000-0005-0000-0000-0000BE1A0000}"/>
    <cellStyle name="Entrada 10 3 3 2" xfId="4856" xr:uid="{00000000-0005-0000-0000-0000BF1A0000}"/>
    <cellStyle name="Entrada 10 3 3 2 2" xfId="14722" xr:uid="{00000000-0005-0000-0000-0000C01A0000}"/>
    <cellStyle name="Entrada 10 3 3 2 2 2" xfId="29830" xr:uid="{00000000-0005-0000-0000-0000C11A0000}"/>
    <cellStyle name="Entrada 10 3 3 2 3" xfId="19964" xr:uid="{00000000-0005-0000-0000-0000C21A0000}"/>
    <cellStyle name="Entrada 10 3 3 3" xfId="7775" xr:uid="{00000000-0005-0000-0000-0000C31A0000}"/>
    <cellStyle name="Entrada 10 3 3 3 2" xfId="22883" xr:uid="{00000000-0005-0000-0000-0000C41A0000}"/>
    <cellStyle name="Entrada 10 3 3 4" xfId="17444" xr:uid="{00000000-0005-0000-0000-0000C51A0000}"/>
    <cellStyle name="Entrada 10 3 4" xfId="2935" xr:uid="{00000000-0005-0000-0000-0000C61A0000}"/>
    <cellStyle name="Entrada 10 3 4 2" xfId="5572" xr:uid="{00000000-0005-0000-0000-0000C71A0000}"/>
    <cellStyle name="Entrada 10 3 4 2 2" xfId="11883" xr:uid="{00000000-0005-0000-0000-0000C81A0000}"/>
    <cellStyle name="Entrada 10 3 4 2 2 2" xfId="26991" xr:uid="{00000000-0005-0000-0000-0000C91A0000}"/>
    <cellStyle name="Entrada 10 3 4 2 3" xfId="15114" xr:uid="{00000000-0005-0000-0000-0000CA1A0000}"/>
    <cellStyle name="Entrada 10 3 4 2 3 2" xfId="30222" xr:uid="{00000000-0005-0000-0000-0000CB1A0000}"/>
    <cellStyle name="Entrada 10 3 4 2 4" xfId="20680" xr:uid="{00000000-0005-0000-0000-0000CC1A0000}"/>
    <cellStyle name="Entrada 10 3 4 3" xfId="9317" xr:uid="{00000000-0005-0000-0000-0000CD1A0000}"/>
    <cellStyle name="Entrada 10 3 4 3 2" xfId="24425" xr:uid="{00000000-0005-0000-0000-0000CE1A0000}"/>
    <cellStyle name="Entrada 10 3 4 4" xfId="15146" xr:uid="{00000000-0005-0000-0000-0000CF1A0000}"/>
    <cellStyle name="Entrada 10 3 4 4 2" xfId="30254" xr:uid="{00000000-0005-0000-0000-0000D01A0000}"/>
    <cellStyle name="Entrada 10 3 4 5" xfId="18043" xr:uid="{00000000-0005-0000-0000-0000D11A0000}"/>
    <cellStyle name="Entrada 10 3 5" xfId="3261" xr:uid="{00000000-0005-0000-0000-0000D21A0000}"/>
    <cellStyle name="Entrada 10 3 5 2" xfId="5898" xr:uid="{00000000-0005-0000-0000-0000D31A0000}"/>
    <cellStyle name="Entrada 10 3 5 2 2" xfId="12209" xr:uid="{00000000-0005-0000-0000-0000D41A0000}"/>
    <cellStyle name="Entrada 10 3 5 2 2 2" xfId="27317" xr:uid="{00000000-0005-0000-0000-0000D51A0000}"/>
    <cellStyle name="Entrada 10 3 5 2 3" xfId="8700" xr:uid="{00000000-0005-0000-0000-0000D61A0000}"/>
    <cellStyle name="Entrada 10 3 5 2 3 2" xfId="23808" xr:uid="{00000000-0005-0000-0000-0000D71A0000}"/>
    <cellStyle name="Entrada 10 3 5 2 4" xfId="21006" xr:uid="{00000000-0005-0000-0000-0000D81A0000}"/>
    <cellStyle name="Entrada 10 3 5 3" xfId="9643" xr:uid="{00000000-0005-0000-0000-0000D91A0000}"/>
    <cellStyle name="Entrada 10 3 5 3 2" xfId="24751" xr:uid="{00000000-0005-0000-0000-0000DA1A0000}"/>
    <cellStyle name="Entrada 10 3 5 4" xfId="16073" xr:uid="{00000000-0005-0000-0000-0000DB1A0000}"/>
    <cellStyle name="Entrada 10 3 5 4 2" xfId="31181" xr:uid="{00000000-0005-0000-0000-0000DC1A0000}"/>
    <cellStyle name="Entrada 10 3 5 5" xfId="18369" xr:uid="{00000000-0005-0000-0000-0000DD1A0000}"/>
    <cellStyle name="Entrada 10 3 6" xfId="3567" xr:uid="{00000000-0005-0000-0000-0000DE1A0000}"/>
    <cellStyle name="Entrada 10 3 6 2" xfId="6204" xr:uid="{00000000-0005-0000-0000-0000DF1A0000}"/>
    <cellStyle name="Entrada 10 3 6 2 2" xfId="12515" xr:uid="{00000000-0005-0000-0000-0000E01A0000}"/>
    <cellStyle name="Entrada 10 3 6 2 2 2" xfId="27623" xr:uid="{00000000-0005-0000-0000-0000E11A0000}"/>
    <cellStyle name="Entrada 10 3 6 2 3" xfId="13979" xr:uid="{00000000-0005-0000-0000-0000E21A0000}"/>
    <cellStyle name="Entrada 10 3 6 2 3 2" xfId="29087" xr:uid="{00000000-0005-0000-0000-0000E31A0000}"/>
    <cellStyle name="Entrada 10 3 6 2 4" xfId="21312" xr:uid="{00000000-0005-0000-0000-0000E41A0000}"/>
    <cellStyle name="Entrada 10 3 6 3" xfId="9949" xr:uid="{00000000-0005-0000-0000-0000E51A0000}"/>
    <cellStyle name="Entrada 10 3 6 3 2" xfId="25057" xr:uid="{00000000-0005-0000-0000-0000E61A0000}"/>
    <cellStyle name="Entrada 10 3 6 4" xfId="15637" xr:uid="{00000000-0005-0000-0000-0000E71A0000}"/>
    <cellStyle name="Entrada 10 3 6 4 2" xfId="30745" xr:uid="{00000000-0005-0000-0000-0000E81A0000}"/>
    <cellStyle name="Entrada 10 3 6 5" xfId="18675" xr:uid="{00000000-0005-0000-0000-0000E91A0000}"/>
    <cellStyle name="Entrada 10 3 7" xfId="3913" xr:uid="{00000000-0005-0000-0000-0000EA1A0000}"/>
    <cellStyle name="Entrada 10 3 7 2" xfId="6550" xr:uid="{00000000-0005-0000-0000-0000EB1A0000}"/>
    <cellStyle name="Entrada 10 3 7 2 2" xfId="12861" xr:uid="{00000000-0005-0000-0000-0000EC1A0000}"/>
    <cellStyle name="Entrada 10 3 7 2 2 2" xfId="27969" xr:uid="{00000000-0005-0000-0000-0000ED1A0000}"/>
    <cellStyle name="Entrada 10 3 7 2 3" xfId="13964" xr:uid="{00000000-0005-0000-0000-0000EE1A0000}"/>
    <cellStyle name="Entrada 10 3 7 2 3 2" xfId="29072" xr:uid="{00000000-0005-0000-0000-0000EF1A0000}"/>
    <cellStyle name="Entrada 10 3 7 2 4" xfId="21658" xr:uid="{00000000-0005-0000-0000-0000F01A0000}"/>
    <cellStyle name="Entrada 10 3 7 3" xfId="10295" xr:uid="{00000000-0005-0000-0000-0000F11A0000}"/>
    <cellStyle name="Entrada 10 3 7 3 2" xfId="25403" xr:uid="{00000000-0005-0000-0000-0000F21A0000}"/>
    <cellStyle name="Entrada 10 3 7 4" xfId="7042" xr:uid="{00000000-0005-0000-0000-0000F31A0000}"/>
    <cellStyle name="Entrada 10 3 7 4 2" xfId="22150" xr:uid="{00000000-0005-0000-0000-0000F41A0000}"/>
    <cellStyle name="Entrada 10 3 7 5" xfId="19021" xr:uid="{00000000-0005-0000-0000-0000F51A0000}"/>
    <cellStyle name="Entrada 10 3 8" xfId="4478" xr:uid="{00000000-0005-0000-0000-0000F61A0000}"/>
    <cellStyle name="Entrada 10 3 8 2" xfId="10860" xr:uid="{00000000-0005-0000-0000-0000F71A0000}"/>
    <cellStyle name="Entrada 10 3 8 2 2" xfId="25968" xr:uid="{00000000-0005-0000-0000-0000F81A0000}"/>
    <cellStyle name="Entrada 10 3 8 3" xfId="14422" xr:uid="{00000000-0005-0000-0000-0000F91A0000}"/>
    <cellStyle name="Entrada 10 3 8 3 2" xfId="29530" xr:uid="{00000000-0005-0000-0000-0000FA1A0000}"/>
    <cellStyle name="Entrada 10 3 8 4" xfId="19586" xr:uid="{00000000-0005-0000-0000-0000FB1A0000}"/>
    <cellStyle name="Entrada 10 3 9" xfId="8342" xr:uid="{00000000-0005-0000-0000-0000FC1A0000}"/>
    <cellStyle name="Entrada 10 3 9 2" xfId="23450" xr:uid="{00000000-0005-0000-0000-0000FD1A0000}"/>
    <cellStyle name="Entrada 10 4" xfId="2078" xr:uid="{00000000-0005-0000-0000-0000FE1A0000}"/>
    <cellStyle name="Entrada 10 4 10" xfId="13470" xr:uid="{00000000-0005-0000-0000-0000FF1A0000}"/>
    <cellStyle name="Entrada 10 4 10 2" xfId="28578" xr:uid="{00000000-0005-0000-0000-0000001B0000}"/>
    <cellStyle name="Entrada 10 4 11" xfId="14203" xr:uid="{00000000-0005-0000-0000-0000011B0000}"/>
    <cellStyle name="Entrada 10 4 11 2" xfId="29311" xr:uid="{00000000-0005-0000-0000-0000021B0000}"/>
    <cellStyle name="Entrada 10 4 12" xfId="17303" xr:uid="{00000000-0005-0000-0000-0000031B0000}"/>
    <cellStyle name="Entrada 10 4 2" xfId="2568" xr:uid="{00000000-0005-0000-0000-0000041B0000}"/>
    <cellStyle name="Entrada 10 4 2 2" xfId="5205" xr:uid="{00000000-0005-0000-0000-0000051B0000}"/>
    <cellStyle name="Entrada 10 4 2 2 2" xfId="11569" xr:uid="{00000000-0005-0000-0000-0000061B0000}"/>
    <cellStyle name="Entrada 10 4 2 2 2 2" xfId="26677" xr:uid="{00000000-0005-0000-0000-0000071B0000}"/>
    <cellStyle name="Entrada 10 4 2 2 3" xfId="7958" xr:uid="{00000000-0005-0000-0000-0000081B0000}"/>
    <cellStyle name="Entrada 10 4 2 2 3 2" xfId="23066" xr:uid="{00000000-0005-0000-0000-0000091B0000}"/>
    <cellStyle name="Entrada 10 4 2 2 4" xfId="20313" xr:uid="{00000000-0005-0000-0000-00000A1B0000}"/>
    <cellStyle name="Entrada 10 4 2 3" xfId="9035" xr:uid="{00000000-0005-0000-0000-00000B1B0000}"/>
    <cellStyle name="Entrada 10 4 2 3 2" xfId="24143" xr:uid="{00000000-0005-0000-0000-00000C1B0000}"/>
    <cellStyle name="Entrada 10 4 2 4" xfId="14785" xr:uid="{00000000-0005-0000-0000-00000D1B0000}"/>
    <cellStyle name="Entrada 10 4 2 4 2" xfId="29893" xr:uid="{00000000-0005-0000-0000-00000E1B0000}"/>
    <cellStyle name="Entrada 10 4 2 5" xfId="16353" xr:uid="{00000000-0005-0000-0000-00000F1B0000}"/>
    <cellStyle name="Entrada 10 4 2 5 2" xfId="31461" xr:uid="{00000000-0005-0000-0000-0000101B0000}"/>
    <cellStyle name="Entrada 10 4 2 6" xfId="17676" xr:uid="{00000000-0005-0000-0000-0000111B0000}"/>
    <cellStyle name="Entrada 10 4 3" xfId="2838" xr:uid="{00000000-0005-0000-0000-0000121B0000}"/>
    <cellStyle name="Entrada 10 4 3 2" xfId="5475" xr:uid="{00000000-0005-0000-0000-0000131B0000}"/>
    <cellStyle name="Entrada 10 4 3 2 2" xfId="7581" xr:uid="{00000000-0005-0000-0000-0000141B0000}"/>
    <cellStyle name="Entrada 10 4 3 2 2 2" xfId="22689" xr:uid="{00000000-0005-0000-0000-0000151B0000}"/>
    <cellStyle name="Entrada 10 4 3 2 3" xfId="20583" xr:uid="{00000000-0005-0000-0000-0000161B0000}"/>
    <cellStyle name="Entrada 10 4 3 3" xfId="15072" xr:uid="{00000000-0005-0000-0000-0000171B0000}"/>
    <cellStyle name="Entrada 10 4 3 3 2" xfId="30180" xr:uid="{00000000-0005-0000-0000-0000181B0000}"/>
    <cellStyle name="Entrada 10 4 3 4" xfId="17946" xr:uid="{00000000-0005-0000-0000-0000191B0000}"/>
    <cellStyle name="Entrada 10 4 4" xfId="3141" xr:uid="{00000000-0005-0000-0000-00001A1B0000}"/>
    <cellStyle name="Entrada 10 4 4 2" xfId="5778" xr:uid="{00000000-0005-0000-0000-00001B1B0000}"/>
    <cellStyle name="Entrada 10 4 4 2 2" xfId="12089" xr:uid="{00000000-0005-0000-0000-00001C1B0000}"/>
    <cellStyle name="Entrada 10 4 4 2 2 2" xfId="27197" xr:uid="{00000000-0005-0000-0000-00001D1B0000}"/>
    <cellStyle name="Entrada 10 4 4 2 3" xfId="14810" xr:uid="{00000000-0005-0000-0000-00001E1B0000}"/>
    <cellStyle name="Entrada 10 4 4 2 3 2" xfId="29918" xr:uid="{00000000-0005-0000-0000-00001F1B0000}"/>
    <cellStyle name="Entrada 10 4 4 2 4" xfId="20886" xr:uid="{00000000-0005-0000-0000-0000201B0000}"/>
    <cellStyle name="Entrada 10 4 4 3" xfId="9523" xr:uid="{00000000-0005-0000-0000-0000211B0000}"/>
    <cellStyle name="Entrada 10 4 4 3 2" xfId="24631" xr:uid="{00000000-0005-0000-0000-0000221B0000}"/>
    <cellStyle name="Entrada 10 4 4 4" xfId="7495" xr:uid="{00000000-0005-0000-0000-0000231B0000}"/>
    <cellStyle name="Entrada 10 4 4 4 2" xfId="22603" xr:uid="{00000000-0005-0000-0000-0000241B0000}"/>
    <cellStyle name="Entrada 10 4 4 5" xfId="18249" xr:uid="{00000000-0005-0000-0000-0000251B0000}"/>
    <cellStyle name="Entrada 10 4 5" xfId="3467" xr:uid="{00000000-0005-0000-0000-0000261B0000}"/>
    <cellStyle name="Entrada 10 4 5 2" xfId="6104" xr:uid="{00000000-0005-0000-0000-0000271B0000}"/>
    <cellStyle name="Entrada 10 4 5 2 2" xfId="12415" xr:uid="{00000000-0005-0000-0000-0000281B0000}"/>
    <cellStyle name="Entrada 10 4 5 2 2 2" xfId="27523" xr:uid="{00000000-0005-0000-0000-0000291B0000}"/>
    <cellStyle name="Entrada 10 4 5 2 3" xfId="14503" xr:uid="{00000000-0005-0000-0000-00002A1B0000}"/>
    <cellStyle name="Entrada 10 4 5 2 3 2" xfId="29611" xr:uid="{00000000-0005-0000-0000-00002B1B0000}"/>
    <cellStyle name="Entrada 10 4 5 2 4" xfId="21212" xr:uid="{00000000-0005-0000-0000-00002C1B0000}"/>
    <cellStyle name="Entrada 10 4 5 3" xfId="9849" xr:uid="{00000000-0005-0000-0000-00002D1B0000}"/>
    <cellStyle name="Entrada 10 4 5 3 2" xfId="24957" xr:uid="{00000000-0005-0000-0000-00002E1B0000}"/>
    <cellStyle name="Entrada 10 4 5 4" xfId="11233" xr:uid="{00000000-0005-0000-0000-00002F1B0000}"/>
    <cellStyle name="Entrada 10 4 5 4 2" xfId="26341" xr:uid="{00000000-0005-0000-0000-0000301B0000}"/>
    <cellStyle name="Entrada 10 4 5 5" xfId="18575" xr:uid="{00000000-0005-0000-0000-0000311B0000}"/>
    <cellStyle name="Entrada 10 4 6" xfId="3773" xr:uid="{00000000-0005-0000-0000-0000321B0000}"/>
    <cellStyle name="Entrada 10 4 6 2" xfId="6410" xr:uid="{00000000-0005-0000-0000-0000331B0000}"/>
    <cellStyle name="Entrada 10 4 6 2 2" xfId="12721" xr:uid="{00000000-0005-0000-0000-0000341B0000}"/>
    <cellStyle name="Entrada 10 4 6 2 2 2" xfId="27829" xr:uid="{00000000-0005-0000-0000-0000351B0000}"/>
    <cellStyle name="Entrada 10 4 6 2 3" xfId="16004" xr:uid="{00000000-0005-0000-0000-0000361B0000}"/>
    <cellStyle name="Entrada 10 4 6 2 3 2" xfId="31112" xr:uid="{00000000-0005-0000-0000-0000371B0000}"/>
    <cellStyle name="Entrada 10 4 6 2 4" xfId="21518" xr:uid="{00000000-0005-0000-0000-0000381B0000}"/>
    <cellStyle name="Entrada 10 4 6 3" xfId="10155" xr:uid="{00000000-0005-0000-0000-0000391B0000}"/>
    <cellStyle name="Entrada 10 4 6 3 2" xfId="25263" xr:uid="{00000000-0005-0000-0000-00003A1B0000}"/>
    <cellStyle name="Entrada 10 4 6 4" xfId="8109" xr:uid="{00000000-0005-0000-0000-00003B1B0000}"/>
    <cellStyle name="Entrada 10 4 6 4 2" xfId="23217" xr:uid="{00000000-0005-0000-0000-00003C1B0000}"/>
    <cellStyle name="Entrada 10 4 6 5" xfId="18881" xr:uid="{00000000-0005-0000-0000-00003D1B0000}"/>
    <cellStyle name="Entrada 10 4 7" xfId="4150" xr:uid="{00000000-0005-0000-0000-00003E1B0000}"/>
    <cellStyle name="Entrada 10 4 7 2" xfId="6787" xr:uid="{00000000-0005-0000-0000-00003F1B0000}"/>
    <cellStyle name="Entrada 10 4 7 2 2" xfId="13098" xr:uid="{00000000-0005-0000-0000-0000401B0000}"/>
    <cellStyle name="Entrada 10 4 7 2 2 2" xfId="28206" xr:uid="{00000000-0005-0000-0000-0000411B0000}"/>
    <cellStyle name="Entrada 10 4 7 2 3" xfId="16772" xr:uid="{00000000-0005-0000-0000-0000421B0000}"/>
    <cellStyle name="Entrada 10 4 7 2 3 2" xfId="31880" xr:uid="{00000000-0005-0000-0000-0000431B0000}"/>
    <cellStyle name="Entrada 10 4 7 2 4" xfId="21895" xr:uid="{00000000-0005-0000-0000-0000441B0000}"/>
    <cellStyle name="Entrada 10 4 7 3" xfId="10532" xr:uid="{00000000-0005-0000-0000-0000451B0000}"/>
    <cellStyle name="Entrada 10 4 7 3 2" xfId="25640" xr:uid="{00000000-0005-0000-0000-0000461B0000}"/>
    <cellStyle name="Entrada 10 4 7 4" xfId="15031" xr:uid="{00000000-0005-0000-0000-0000471B0000}"/>
    <cellStyle name="Entrada 10 4 7 4 2" xfId="30139" xr:uid="{00000000-0005-0000-0000-0000481B0000}"/>
    <cellStyle name="Entrada 10 4 7 5" xfId="19258" xr:uid="{00000000-0005-0000-0000-0000491B0000}"/>
    <cellStyle name="Entrada 10 4 8" xfId="4715" xr:uid="{00000000-0005-0000-0000-00004A1B0000}"/>
    <cellStyle name="Entrada 10 4 8 2" xfId="11097" xr:uid="{00000000-0005-0000-0000-00004B1B0000}"/>
    <cellStyle name="Entrada 10 4 8 2 2" xfId="26205" xr:uid="{00000000-0005-0000-0000-00004C1B0000}"/>
    <cellStyle name="Entrada 10 4 8 3" xfId="7694" xr:uid="{00000000-0005-0000-0000-00004D1B0000}"/>
    <cellStyle name="Entrada 10 4 8 3 2" xfId="22802" xr:uid="{00000000-0005-0000-0000-00004E1B0000}"/>
    <cellStyle name="Entrada 10 4 8 4" xfId="19823" xr:uid="{00000000-0005-0000-0000-00004F1B0000}"/>
    <cellStyle name="Entrada 10 4 9" xfId="8576" xr:uid="{00000000-0005-0000-0000-0000501B0000}"/>
    <cellStyle name="Entrada 10 4 9 2" xfId="23684" xr:uid="{00000000-0005-0000-0000-0000511B0000}"/>
    <cellStyle name="Entrada 10 5" xfId="2043" xr:uid="{00000000-0005-0000-0000-0000521B0000}"/>
    <cellStyle name="Entrada 10 5 10" xfId="14132" xr:uid="{00000000-0005-0000-0000-0000531B0000}"/>
    <cellStyle name="Entrada 10 5 10 2" xfId="29240" xr:uid="{00000000-0005-0000-0000-0000541B0000}"/>
    <cellStyle name="Entrada 10 5 11" xfId="17268" xr:uid="{00000000-0005-0000-0000-0000551B0000}"/>
    <cellStyle name="Entrada 10 5 2" xfId="2803" xr:uid="{00000000-0005-0000-0000-0000561B0000}"/>
    <cellStyle name="Entrada 10 5 2 2" xfId="5440" xr:uid="{00000000-0005-0000-0000-0000571B0000}"/>
    <cellStyle name="Entrada 10 5 2 2 2" xfId="14004" xr:uid="{00000000-0005-0000-0000-0000581B0000}"/>
    <cellStyle name="Entrada 10 5 2 2 2 2" xfId="29112" xr:uid="{00000000-0005-0000-0000-0000591B0000}"/>
    <cellStyle name="Entrada 10 5 2 2 3" xfId="20548" xr:uid="{00000000-0005-0000-0000-00005A1B0000}"/>
    <cellStyle name="Entrada 10 5 2 3" xfId="7294" xr:uid="{00000000-0005-0000-0000-00005B1B0000}"/>
    <cellStyle name="Entrada 10 5 2 3 2" xfId="22402" xr:uid="{00000000-0005-0000-0000-00005C1B0000}"/>
    <cellStyle name="Entrada 10 5 2 4" xfId="17911" xr:uid="{00000000-0005-0000-0000-00005D1B0000}"/>
    <cellStyle name="Entrada 10 5 3" xfId="3106" xr:uid="{00000000-0005-0000-0000-00005E1B0000}"/>
    <cellStyle name="Entrada 10 5 3 2" xfId="5743" xr:uid="{00000000-0005-0000-0000-00005F1B0000}"/>
    <cellStyle name="Entrada 10 5 3 2 2" xfId="12054" xr:uid="{00000000-0005-0000-0000-0000601B0000}"/>
    <cellStyle name="Entrada 10 5 3 2 2 2" xfId="27162" xr:uid="{00000000-0005-0000-0000-0000611B0000}"/>
    <cellStyle name="Entrada 10 5 3 2 3" xfId="14103" xr:uid="{00000000-0005-0000-0000-0000621B0000}"/>
    <cellStyle name="Entrada 10 5 3 2 3 2" xfId="29211" xr:uid="{00000000-0005-0000-0000-0000631B0000}"/>
    <cellStyle name="Entrada 10 5 3 2 4" xfId="20851" xr:uid="{00000000-0005-0000-0000-0000641B0000}"/>
    <cellStyle name="Entrada 10 5 3 3" xfId="9488" xr:uid="{00000000-0005-0000-0000-0000651B0000}"/>
    <cellStyle name="Entrada 10 5 3 3 2" xfId="24596" xr:uid="{00000000-0005-0000-0000-0000661B0000}"/>
    <cellStyle name="Entrada 10 5 3 4" xfId="15174" xr:uid="{00000000-0005-0000-0000-0000671B0000}"/>
    <cellStyle name="Entrada 10 5 3 4 2" xfId="30282" xr:uid="{00000000-0005-0000-0000-0000681B0000}"/>
    <cellStyle name="Entrada 10 5 3 5" xfId="18214" xr:uid="{00000000-0005-0000-0000-0000691B0000}"/>
    <cellStyle name="Entrada 10 5 4" xfId="3432" xr:uid="{00000000-0005-0000-0000-00006A1B0000}"/>
    <cellStyle name="Entrada 10 5 4 2" xfId="6069" xr:uid="{00000000-0005-0000-0000-00006B1B0000}"/>
    <cellStyle name="Entrada 10 5 4 2 2" xfId="12380" xr:uid="{00000000-0005-0000-0000-00006C1B0000}"/>
    <cellStyle name="Entrada 10 5 4 2 2 2" xfId="27488" xr:uid="{00000000-0005-0000-0000-00006D1B0000}"/>
    <cellStyle name="Entrada 10 5 4 2 3" xfId="7990" xr:uid="{00000000-0005-0000-0000-00006E1B0000}"/>
    <cellStyle name="Entrada 10 5 4 2 3 2" xfId="23098" xr:uid="{00000000-0005-0000-0000-00006F1B0000}"/>
    <cellStyle name="Entrada 10 5 4 2 4" xfId="21177" xr:uid="{00000000-0005-0000-0000-0000701B0000}"/>
    <cellStyle name="Entrada 10 5 4 3" xfId="9814" xr:uid="{00000000-0005-0000-0000-0000711B0000}"/>
    <cellStyle name="Entrada 10 5 4 3 2" xfId="24922" xr:uid="{00000000-0005-0000-0000-0000721B0000}"/>
    <cellStyle name="Entrada 10 5 4 4" xfId="14844" xr:uid="{00000000-0005-0000-0000-0000731B0000}"/>
    <cellStyle name="Entrada 10 5 4 4 2" xfId="29952" xr:uid="{00000000-0005-0000-0000-0000741B0000}"/>
    <cellStyle name="Entrada 10 5 4 5" xfId="18540" xr:uid="{00000000-0005-0000-0000-0000751B0000}"/>
    <cellStyle name="Entrada 10 5 5" xfId="3738" xr:uid="{00000000-0005-0000-0000-0000761B0000}"/>
    <cellStyle name="Entrada 10 5 5 2" xfId="6375" xr:uid="{00000000-0005-0000-0000-0000771B0000}"/>
    <cellStyle name="Entrada 10 5 5 2 2" xfId="12686" xr:uid="{00000000-0005-0000-0000-0000781B0000}"/>
    <cellStyle name="Entrada 10 5 5 2 2 2" xfId="27794" xr:uid="{00000000-0005-0000-0000-0000791B0000}"/>
    <cellStyle name="Entrada 10 5 5 2 3" xfId="14407" xr:uid="{00000000-0005-0000-0000-00007A1B0000}"/>
    <cellStyle name="Entrada 10 5 5 2 3 2" xfId="29515" xr:uid="{00000000-0005-0000-0000-00007B1B0000}"/>
    <cellStyle name="Entrada 10 5 5 2 4" xfId="21483" xr:uid="{00000000-0005-0000-0000-00007C1B0000}"/>
    <cellStyle name="Entrada 10 5 5 3" xfId="10120" xr:uid="{00000000-0005-0000-0000-00007D1B0000}"/>
    <cellStyle name="Entrada 10 5 5 3 2" xfId="25228" xr:uid="{00000000-0005-0000-0000-00007E1B0000}"/>
    <cellStyle name="Entrada 10 5 5 4" xfId="16053" xr:uid="{00000000-0005-0000-0000-00007F1B0000}"/>
    <cellStyle name="Entrada 10 5 5 4 2" xfId="31161" xr:uid="{00000000-0005-0000-0000-0000801B0000}"/>
    <cellStyle name="Entrada 10 5 5 5" xfId="18846" xr:uid="{00000000-0005-0000-0000-0000811B0000}"/>
    <cellStyle name="Entrada 10 5 6" xfId="4115" xr:uid="{00000000-0005-0000-0000-0000821B0000}"/>
    <cellStyle name="Entrada 10 5 6 2" xfId="6752" xr:uid="{00000000-0005-0000-0000-0000831B0000}"/>
    <cellStyle name="Entrada 10 5 6 2 2" xfId="13063" xr:uid="{00000000-0005-0000-0000-0000841B0000}"/>
    <cellStyle name="Entrada 10 5 6 2 2 2" xfId="28171" xr:uid="{00000000-0005-0000-0000-0000851B0000}"/>
    <cellStyle name="Entrada 10 5 6 2 3" xfId="16737" xr:uid="{00000000-0005-0000-0000-0000861B0000}"/>
    <cellStyle name="Entrada 10 5 6 2 3 2" xfId="31845" xr:uid="{00000000-0005-0000-0000-0000871B0000}"/>
    <cellStyle name="Entrada 10 5 6 2 4" xfId="21860" xr:uid="{00000000-0005-0000-0000-0000881B0000}"/>
    <cellStyle name="Entrada 10 5 6 3" xfId="10497" xr:uid="{00000000-0005-0000-0000-0000891B0000}"/>
    <cellStyle name="Entrada 10 5 6 3 2" xfId="25605" xr:uid="{00000000-0005-0000-0000-00008A1B0000}"/>
    <cellStyle name="Entrada 10 5 6 4" xfId="14802" xr:uid="{00000000-0005-0000-0000-00008B1B0000}"/>
    <cellStyle name="Entrada 10 5 6 4 2" xfId="29910" xr:uid="{00000000-0005-0000-0000-00008C1B0000}"/>
    <cellStyle name="Entrada 10 5 6 5" xfId="19223" xr:uid="{00000000-0005-0000-0000-00008D1B0000}"/>
    <cellStyle name="Entrada 10 5 7" xfId="4680" xr:uid="{00000000-0005-0000-0000-00008E1B0000}"/>
    <cellStyle name="Entrada 10 5 7 2" xfId="11062" xr:uid="{00000000-0005-0000-0000-00008F1B0000}"/>
    <cellStyle name="Entrada 10 5 7 2 2" xfId="26170" xr:uid="{00000000-0005-0000-0000-0000901B0000}"/>
    <cellStyle name="Entrada 10 5 7 3" xfId="8173" xr:uid="{00000000-0005-0000-0000-0000911B0000}"/>
    <cellStyle name="Entrada 10 5 7 3 2" xfId="23281" xr:uid="{00000000-0005-0000-0000-0000921B0000}"/>
    <cellStyle name="Entrada 10 5 7 4" xfId="19788" xr:uid="{00000000-0005-0000-0000-0000931B0000}"/>
    <cellStyle name="Entrada 10 5 8" xfId="8541" xr:uid="{00000000-0005-0000-0000-0000941B0000}"/>
    <cellStyle name="Entrada 10 5 8 2" xfId="23649" xr:uid="{00000000-0005-0000-0000-0000951B0000}"/>
    <cellStyle name="Entrada 10 5 9" xfId="16078" xr:uid="{00000000-0005-0000-0000-0000961B0000}"/>
    <cellStyle name="Entrada 10 5 9 2" xfId="31186" xr:uid="{00000000-0005-0000-0000-0000971B0000}"/>
    <cellStyle name="Entrada 11" xfId="1143" xr:uid="{00000000-0005-0000-0000-0000981B0000}"/>
    <cellStyle name="Entrada 11 2" xfId="1859" xr:uid="{00000000-0005-0000-0000-0000991B0000}"/>
    <cellStyle name="Entrada 11 2 10" xfId="8360" xr:uid="{00000000-0005-0000-0000-00009A1B0000}"/>
    <cellStyle name="Entrada 11 2 10 2" xfId="23468" xr:uid="{00000000-0005-0000-0000-00009B1B0000}"/>
    <cellStyle name="Entrada 11 2 11" xfId="15441" xr:uid="{00000000-0005-0000-0000-00009C1B0000}"/>
    <cellStyle name="Entrada 11 2 11 2" xfId="30549" xr:uid="{00000000-0005-0000-0000-00009D1B0000}"/>
    <cellStyle name="Entrada 11 2 12" xfId="16416" xr:uid="{00000000-0005-0000-0000-00009E1B0000}"/>
    <cellStyle name="Entrada 11 2 12 2" xfId="31524" xr:uid="{00000000-0005-0000-0000-00009F1B0000}"/>
    <cellStyle name="Entrada 11 2 13" xfId="17084" xr:uid="{00000000-0005-0000-0000-0000A01B0000}"/>
    <cellStyle name="Entrada 11 2 2" xfId="2419" xr:uid="{00000000-0005-0000-0000-0000A11B0000}"/>
    <cellStyle name="Entrada 11 2 2 2" xfId="5056" xr:uid="{00000000-0005-0000-0000-0000A21B0000}"/>
    <cellStyle name="Entrada 11 2 2 2 2" xfId="11420" xr:uid="{00000000-0005-0000-0000-0000A31B0000}"/>
    <cellStyle name="Entrada 11 2 2 2 2 2" xfId="26528" xr:uid="{00000000-0005-0000-0000-0000A41B0000}"/>
    <cellStyle name="Entrada 11 2 2 2 3" xfId="13569" xr:uid="{00000000-0005-0000-0000-0000A51B0000}"/>
    <cellStyle name="Entrada 11 2 2 2 3 2" xfId="28677" xr:uid="{00000000-0005-0000-0000-0000A61B0000}"/>
    <cellStyle name="Entrada 11 2 2 2 4" xfId="20164" xr:uid="{00000000-0005-0000-0000-0000A71B0000}"/>
    <cellStyle name="Entrada 11 2 2 3" xfId="8886" xr:uid="{00000000-0005-0000-0000-0000A81B0000}"/>
    <cellStyle name="Entrada 11 2 2 3 2" xfId="23994" xr:uid="{00000000-0005-0000-0000-0000A91B0000}"/>
    <cellStyle name="Entrada 11 2 3" xfId="2201" xr:uid="{00000000-0005-0000-0000-0000AA1B0000}"/>
    <cellStyle name="Entrada 11 2 3 2" xfId="4838" xr:uid="{00000000-0005-0000-0000-0000AB1B0000}"/>
    <cellStyle name="Entrada 11 2 3 2 2" xfId="16491" xr:uid="{00000000-0005-0000-0000-0000AC1B0000}"/>
    <cellStyle name="Entrada 11 2 3 2 2 2" xfId="31599" xr:uid="{00000000-0005-0000-0000-0000AD1B0000}"/>
    <cellStyle name="Entrada 11 2 3 2 3" xfId="19946" xr:uid="{00000000-0005-0000-0000-0000AE1B0000}"/>
    <cellStyle name="Entrada 11 2 3 3" xfId="15602" xr:uid="{00000000-0005-0000-0000-0000AF1B0000}"/>
    <cellStyle name="Entrada 11 2 3 3 2" xfId="30710" xr:uid="{00000000-0005-0000-0000-0000B01B0000}"/>
    <cellStyle name="Entrada 11 2 3 4" xfId="17426" xr:uid="{00000000-0005-0000-0000-0000B11B0000}"/>
    <cellStyle name="Entrada 11 2 4" xfId="2953" xr:uid="{00000000-0005-0000-0000-0000B21B0000}"/>
    <cellStyle name="Entrada 11 2 4 2" xfId="5590" xr:uid="{00000000-0005-0000-0000-0000B31B0000}"/>
    <cellStyle name="Entrada 11 2 4 2 2" xfId="11901" xr:uid="{00000000-0005-0000-0000-0000B41B0000}"/>
    <cellStyle name="Entrada 11 2 4 2 2 2" xfId="27009" xr:uid="{00000000-0005-0000-0000-0000B51B0000}"/>
    <cellStyle name="Entrada 11 2 4 2 3" xfId="15202" xr:uid="{00000000-0005-0000-0000-0000B61B0000}"/>
    <cellStyle name="Entrada 11 2 4 2 3 2" xfId="30310" xr:uid="{00000000-0005-0000-0000-0000B71B0000}"/>
    <cellStyle name="Entrada 11 2 4 2 4" xfId="20698" xr:uid="{00000000-0005-0000-0000-0000B81B0000}"/>
    <cellStyle name="Entrada 11 2 4 3" xfId="9335" xr:uid="{00000000-0005-0000-0000-0000B91B0000}"/>
    <cellStyle name="Entrada 11 2 4 3 2" xfId="24443" xr:uid="{00000000-0005-0000-0000-0000BA1B0000}"/>
    <cellStyle name="Entrada 11 2 4 4" xfId="7985" xr:uid="{00000000-0005-0000-0000-0000BB1B0000}"/>
    <cellStyle name="Entrada 11 2 4 4 2" xfId="23093" xr:uid="{00000000-0005-0000-0000-0000BC1B0000}"/>
    <cellStyle name="Entrada 11 2 4 5" xfId="18061" xr:uid="{00000000-0005-0000-0000-0000BD1B0000}"/>
    <cellStyle name="Entrada 11 2 5" xfId="3279" xr:uid="{00000000-0005-0000-0000-0000BE1B0000}"/>
    <cellStyle name="Entrada 11 2 5 2" xfId="5916" xr:uid="{00000000-0005-0000-0000-0000BF1B0000}"/>
    <cellStyle name="Entrada 11 2 5 2 2" xfId="12227" xr:uid="{00000000-0005-0000-0000-0000C01B0000}"/>
    <cellStyle name="Entrada 11 2 5 2 2 2" xfId="27335" xr:uid="{00000000-0005-0000-0000-0000C11B0000}"/>
    <cellStyle name="Entrada 11 2 5 2 3" xfId="8088" xr:uid="{00000000-0005-0000-0000-0000C21B0000}"/>
    <cellStyle name="Entrada 11 2 5 2 3 2" xfId="23196" xr:uid="{00000000-0005-0000-0000-0000C31B0000}"/>
    <cellStyle name="Entrada 11 2 5 2 4" xfId="21024" xr:uid="{00000000-0005-0000-0000-0000C41B0000}"/>
    <cellStyle name="Entrada 11 2 5 3" xfId="9661" xr:uid="{00000000-0005-0000-0000-0000C51B0000}"/>
    <cellStyle name="Entrada 11 2 5 3 2" xfId="24769" xr:uid="{00000000-0005-0000-0000-0000C61B0000}"/>
    <cellStyle name="Entrada 11 2 5 4" xfId="11220" xr:uid="{00000000-0005-0000-0000-0000C71B0000}"/>
    <cellStyle name="Entrada 11 2 5 4 2" xfId="26328" xr:uid="{00000000-0005-0000-0000-0000C81B0000}"/>
    <cellStyle name="Entrada 11 2 5 5" xfId="18387" xr:uid="{00000000-0005-0000-0000-0000C91B0000}"/>
    <cellStyle name="Entrada 11 2 6" xfId="3585" xr:uid="{00000000-0005-0000-0000-0000CA1B0000}"/>
    <cellStyle name="Entrada 11 2 6 2" xfId="6222" xr:uid="{00000000-0005-0000-0000-0000CB1B0000}"/>
    <cellStyle name="Entrada 11 2 6 2 2" xfId="12533" xr:uid="{00000000-0005-0000-0000-0000CC1B0000}"/>
    <cellStyle name="Entrada 11 2 6 2 2 2" xfId="27641" xr:uid="{00000000-0005-0000-0000-0000CD1B0000}"/>
    <cellStyle name="Entrada 11 2 6 2 3" xfId="14708" xr:uid="{00000000-0005-0000-0000-0000CE1B0000}"/>
    <cellStyle name="Entrada 11 2 6 2 3 2" xfId="29816" xr:uid="{00000000-0005-0000-0000-0000CF1B0000}"/>
    <cellStyle name="Entrada 11 2 6 2 4" xfId="21330" xr:uid="{00000000-0005-0000-0000-0000D01B0000}"/>
    <cellStyle name="Entrada 11 2 6 3" xfId="9967" xr:uid="{00000000-0005-0000-0000-0000D11B0000}"/>
    <cellStyle name="Entrada 11 2 6 3 2" xfId="25075" xr:uid="{00000000-0005-0000-0000-0000D21B0000}"/>
    <cellStyle name="Entrada 11 2 6 4" xfId="9216" xr:uid="{00000000-0005-0000-0000-0000D31B0000}"/>
    <cellStyle name="Entrada 11 2 6 4 2" xfId="24324" xr:uid="{00000000-0005-0000-0000-0000D41B0000}"/>
    <cellStyle name="Entrada 11 2 6 5" xfId="18693" xr:uid="{00000000-0005-0000-0000-0000D51B0000}"/>
    <cellStyle name="Entrada 11 2 7" xfId="3931" xr:uid="{00000000-0005-0000-0000-0000D61B0000}"/>
    <cellStyle name="Entrada 11 2 7 2" xfId="6568" xr:uid="{00000000-0005-0000-0000-0000D71B0000}"/>
    <cellStyle name="Entrada 11 2 7 2 2" xfId="12879" xr:uid="{00000000-0005-0000-0000-0000D81B0000}"/>
    <cellStyle name="Entrada 11 2 7 2 2 2" xfId="27987" xr:uid="{00000000-0005-0000-0000-0000D91B0000}"/>
    <cellStyle name="Entrada 11 2 7 2 3" xfId="16584" xr:uid="{00000000-0005-0000-0000-0000DA1B0000}"/>
    <cellStyle name="Entrada 11 2 7 2 3 2" xfId="31692" xr:uid="{00000000-0005-0000-0000-0000DB1B0000}"/>
    <cellStyle name="Entrada 11 2 7 2 4" xfId="21676" xr:uid="{00000000-0005-0000-0000-0000DC1B0000}"/>
    <cellStyle name="Entrada 11 2 7 3" xfId="10313" xr:uid="{00000000-0005-0000-0000-0000DD1B0000}"/>
    <cellStyle name="Entrada 11 2 7 3 2" xfId="25421" xr:uid="{00000000-0005-0000-0000-0000DE1B0000}"/>
    <cellStyle name="Entrada 11 2 7 4" xfId="15501" xr:uid="{00000000-0005-0000-0000-0000DF1B0000}"/>
    <cellStyle name="Entrada 11 2 7 4 2" xfId="30609" xr:uid="{00000000-0005-0000-0000-0000E01B0000}"/>
    <cellStyle name="Entrada 11 2 7 5" xfId="19039" xr:uid="{00000000-0005-0000-0000-0000E11B0000}"/>
    <cellStyle name="Entrada 11 2 8" xfId="4278" xr:uid="{00000000-0005-0000-0000-0000E21B0000}"/>
    <cellStyle name="Entrada 11 2 8 2" xfId="6915" xr:uid="{00000000-0005-0000-0000-0000E31B0000}"/>
    <cellStyle name="Entrada 11 2 8 2 2" xfId="13226" xr:uid="{00000000-0005-0000-0000-0000E41B0000}"/>
    <cellStyle name="Entrada 11 2 8 2 2 2" xfId="28334" xr:uid="{00000000-0005-0000-0000-0000E51B0000}"/>
    <cellStyle name="Entrada 11 2 8 2 3" xfId="16890" xr:uid="{00000000-0005-0000-0000-0000E61B0000}"/>
    <cellStyle name="Entrada 11 2 8 2 3 2" xfId="31998" xr:uid="{00000000-0005-0000-0000-0000E71B0000}"/>
    <cellStyle name="Entrada 11 2 8 2 4" xfId="22023" xr:uid="{00000000-0005-0000-0000-0000E81B0000}"/>
    <cellStyle name="Entrada 11 2 8 3" xfId="10660" xr:uid="{00000000-0005-0000-0000-0000E91B0000}"/>
    <cellStyle name="Entrada 11 2 8 3 2" xfId="25768" xr:uid="{00000000-0005-0000-0000-0000EA1B0000}"/>
    <cellStyle name="Entrada 11 2 8 4" xfId="15346" xr:uid="{00000000-0005-0000-0000-0000EB1B0000}"/>
    <cellStyle name="Entrada 11 2 8 4 2" xfId="30454" xr:uid="{00000000-0005-0000-0000-0000EC1B0000}"/>
    <cellStyle name="Entrada 11 2 8 5" xfId="19386" xr:uid="{00000000-0005-0000-0000-0000ED1B0000}"/>
    <cellStyle name="Entrada 11 2 9" xfId="4496" xr:uid="{00000000-0005-0000-0000-0000EE1B0000}"/>
    <cellStyle name="Entrada 11 2 9 2" xfId="10878" xr:uid="{00000000-0005-0000-0000-0000EF1B0000}"/>
    <cellStyle name="Entrada 11 2 9 2 2" xfId="25986" xr:uid="{00000000-0005-0000-0000-0000F01B0000}"/>
    <cellStyle name="Entrada 11 2 9 3" xfId="14737" xr:uid="{00000000-0005-0000-0000-0000F11B0000}"/>
    <cellStyle name="Entrada 11 2 9 3 2" xfId="29845" xr:uid="{00000000-0005-0000-0000-0000F21B0000}"/>
    <cellStyle name="Entrada 11 2 9 4" xfId="19604" xr:uid="{00000000-0005-0000-0000-0000F31B0000}"/>
    <cellStyle name="Entrada 11 3" xfId="1842" xr:uid="{00000000-0005-0000-0000-0000F41B0000}"/>
    <cellStyle name="Entrada 11 3 10" xfId="16448" xr:uid="{00000000-0005-0000-0000-0000F51B0000}"/>
    <cellStyle name="Entrada 11 3 10 2" xfId="31556" xr:uid="{00000000-0005-0000-0000-0000F61B0000}"/>
    <cellStyle name="Entrada 11 3 11" xfId="11248" xr:uid="{00000000-0005-0000-0000-0000F71B0000}"/>
    <cellStyle name="Entrada 11 3 11 2" xfId="26356" xr:uid="{00000000-0005-0000-0000-0000F81B0000}"/>
    <cellStyle name="Entrada 11 3 12" xfId="17067" xr:uid="{00000000-0005-0000-0000-0000F91B0000}"/>
    <cellStyle name="Entrada 11 3 2" xfId="2402" xr:uid="{00000000-0005-0000-0000-0000FA1B0000}"/>
    <cellStyle name="Entrada 11 3 2 2" xfId="5039" xr:uid="{00000000-0005-0000-0000-0000FB1B0000}"/>
    <cellStyle name="Entrada 11 3 2 2 2" xfId="11403" xr:uid="{00000000-0005-0000-0000-0000FC1B0000}"/>
    <cellStyle name="Entrada 11 3 2 2 2 2" xfId="26511" xr:uid="{00000000-0005-0000-0000-0000FD1B0000}"/>
    <cellStyle name="Entrada 11 3 2 2 3" xfId="14828" xr:uid="{00000000-0005-0000-0000-0000FE1B0000}"/>
    <cellStyle name="Entrada 11 3 2 2 3 2" xfId="29936" xr:uid="{00000000-0005-0000-0000-0000FF1B0000}"/>
    <cellStyle name="Entrada 11 3 2 2 4" xfId="20147" xr:uid="{00000000-0005-0000-0000-0000001C0000}"/>
    <cellStyle name="Entrada 11 3 2 3" xfId="8869" xr:uid="{00000000-0005-0000-0000-0000011C0000}"/>
    <cellStyle name="Entrada 11 3 2 3 2" xfId="23977" xr:uid="{00000000-0005-0000-0000-0000021C0000}"/>
    <cellStyle name="Entrada 11 3 2 4" xfId="13812" xr:uid="{00000000-0005-0000-0000-0000031C0000}"/>
    <cellStyle name="Entrada 11 3 2 4 2" xfId="28920" xr:uid="{00000000-0005-0000-0000-0000041C0000}"/>
    <cellStyle name="Entrada 11 3 2 5" xfId="14908" xr:uid="{00000000-0005-0000-0000-0000051C0000}"/>
    <cellStyle name="Entrada 11 3 2 5 2" xfId="30016" xr:uid="{00000000-0005-0000-0000-0000061C0000}"/>
    <cellStyle name="Entrada 11 3 2 6" xfId="17593" xr:uid="{00000000-0005-0000-0000-0000071C0000}"/>
    <cellStyle name="Entrada 11 3 3" xfId="2218" xr:uid="{00000000-0005-0000-0000-0000081C0000}"/>
    <cellStyle name="Entrada 11 3 3 2" xfId="4855" xr:uid="{00000000-0005-0000-0000-0000091C0000}"/>
    <cellStyle name="Entrada 11 3 3 2 2" xfId="8055" xr:uid="{00000000-0005-0000-0000-00000A1C0000}"/>
    <cellStyle name="Entrada 11 3 3 2 2 2" xfId="23163" xr:uid="{00000000-0005-0000-0000-00000B1C0000}"/>
    <cellStyle name="Entrada 11 3 3 2 3" xfId="19963" xr:uid="{00000000-0005-0000-0000-00000C1C0000}"/>
    <cellStyle name="Entrada 11 3 3 3" xfId="7121" xr:uid="{00000000-0005-0000-0000-00000D1C0000}"/>
    <cellStyle name="Entrada 11 3 3 3 2" xfId="22229" xr:uid="{00000000-0005-0000-0000-00000E1C0000}"/>
    <cellStyle name="Entrada 11 3 3 4" xfId="17443" xr:uid="{00000000-0005-0000-0000-00000F1C0000}"/>
    <cellStyle name="Entrada 11 3 4" xfId="2936" xr:uid="{00000000-0005-0000-0000-0000101C0000}"/>
    <cellStyle name="Entrada 11 3 4 2" xfId="5573" xr:uid="{00000000-0005-0000-0000-0000111C0000}"/>
    <cellStyle name="Entrada 11 3 4 2 2" xfId="11884" xr:uid="{00000000-0005-0000-0000-0000121C0000}"/>
    <cellStyle name="Entrada 11 3 4 2 2 2" xfId="26992" xr:uid="{00000000-0005-0000-0000-0000131C0000}"/>
    <cellStyle name="Entrada 11 3 4 2 3" xfId="14891" xr:uid="{00000000-0005-0000-0000-0000141C0000}"/>
    <cellStyle name="Entrada 11 3 4 2 3 2" xfId="29999" xr:uid="{00000000-0005-0000-0000-0000151C0000}"/>
    <cellStyle name="Entrada 11 3 4 2 4" xfId="20681" xr:uid="{00000000-0005-0000-0000-0000161C0000}"/>
    <cellStyle name="Entrada 11 3 4 3" xfId="9318" xr:uid="{00000000-0005-0000-0000-0000171C0000}"/>
    <cellStyle name="Entrada 11 3 4 3 2" xfId="24426" xr:uid="{00000000-0005-0000-0000-0000181C0000}"/>
    <cellStyle name="Entrada 11 3 4 4" xfId="7108" xr:uid="{00000000-0005-0000-0000-0000191C0000}"/>
    <cellStyle name="Entrada 11 3 4 4 2" xfId="22216" xr:uid="{00000000-0005-0000-0000-00001A1C0000}"/>
    <cellStyle name="Entrada 11 3 4 5" xfId="18044" xr:uid="{00000000-0005-0000-0000-00001B1C0000}"/>
    <cellStyle name="Entrada 11 3 5" xfId="3262" xr:uid="{00000000-0005-0000-0000-00001C1C0000}"/>
    <cellStyle name="Entrada 11 3 5 2" xfId="5899" xr:uid="{00000000-0005-0000-0000-00001D1C0000}"/>
    <cellStyle name="Entrada 11 3 5 2 2" xfId="12210" xr:uid="{00000000-0005-0000-0000-00001E1C0000}"/>
    <cellStyle name="Entrada 11 3 5 2 2 2" xfId="27318" xr:uid="{00000000-0005-0000-0000-00001F1C0000}"/>
    <cellStyle name="Entrada 11 3 5 2 3" xfId="16063" xr:uid="{00000000-0005-0000-0000-0000201C0000}"/>
    <cellStyle name="Entrada 11 3 5 2 3 2" xfId="31171" xr:uid="{00000000-0005-0000-0000-0000211C0000}"/>
    <cellStyle name="Entrada 11 3 5 2 4" xfId="21007" xr:uid="{00000000-0005-0000-0000-0000221C0000}"/>
    <cellStyle name="Entrada 11 3 5 3" xfId="9644" xr:uid="{00000000-0005-0000-0000-0000231C0000}"/>
    <cellStyle name="Entrada 11 3 5 3 2" xfId="24752" xr:uid="{00000000-0005-0000-0000-0000241C0000}"/>
    <cellStyle name="Entrada 11 3 5 4" xfId="9177" xr:uid="{00000000-0005-0000-0000-0000251C0000}"/>
    <cellStyle name="Entrada 11 3 5 4 2" xfId="24285" xr:uid="{00000000-0005-0000-0000-0000261C0000}"/>
    <cellStyle name="Entrada 11 3 5 5" xfId="18370" xr:uid="{00000000-0005-0000-0000-0000271C0000}"/>
    <cellStyle name="Entrada 11 3 6" xfId="3568" xr:uid="{00000000-0005-0000-0000-0000281C0000}"/>
    <cellStyle name="Entrada 11 3 6 2" xfId="6205" xr:uid="{00000000-0005-0000-0000-0000291C0000}"/>
    <cellStyle name="Entrada 11 3 6 2 2" xfId="12516" xr:uid="{00000000-0005-0000-0000-00002A1C0000}"/>
    <cellStyle name="Entrada 11 3 6 2 2 2" xfId="27624" xr:uid="{00000000-0005-0000-0000-00002B1C0000}"/>
    <cellStyle name="Entrada 11 3 6 2 3" xfId="16422" xr:uid="{00000000-0005-0000-0000-00002C1C0000}"/>
    <cellStyle name="Entrada 11 3 6 2 3 2" xfId="31530" xr:uid="{00000000-0005-0000-0000-00002D1C0000}"/>
    <cellStyle name="Entrada 11 3 6 2 4" xfId="21313" xr:uid="{00000000-0005-0000-0000-00002E1C0000}"/>
    <cellStyle name="Entrada 11 3 6 3" xfId="9950" xr:uid="{00000000-0005-0000-0000-00002F1C0000}"/>
    <cellStyle name="Entrada 11 3 6 3 2" xfId="25058" xr:uid="{00000000-0005-0000-0000-0000301C0000}"/>
    <cellStyle name="Entrada 11 3 6 4" xfId="15561" xr:uid="{00000000-0005-0000-0000-0000311C0000}"/>
    <cellStyle name="Entrada 11 3 6 4 2" xfId="30669" xr:uid="{00000000-0005-0000-0000-0000321C0000}"/>
    <cellStyle name="Entrada 11 3 6 5" xfId="18676" xr:uid="{00000000-0005-0000-0000-0000331C0000}"/>
    <cellStyle name="Entrada 11 3 7" xfId="3914" xr:uid="{00000000-0005-0000-0000-0000341C0000}"/>
    <cellStyle name="Entrada 11 3 7 2" xfId="6551" xr:uid="{00000000-0005-0000-0000-0000351C0000}"/>
    <cellStyle name="Entrada 11 3 7 2 2" xfId="12862" xr:uid="{00000000-0005-0000-0000-0000361C0000}"/>
    <cellStyle name="Entrada 11 3 7 2 2 2" xfId="27970" xr:uid="{00000000-0005-0000-0000-0000371C0000}"/>
    <cellStyle name="Entrada 11 3 7 2 3" xfId="8136" xr:uid="{00000000-0005-0000-0000-0000381C0000}"/>
    <cellStyle name="Entrada 11 3 7 2 3 2" xfId="23244" xr:uid="{00000000-0005-0000-0000-0000391C0000}"/>
    <cellStyle name="Entrada 11 3 7 2 4" xfId="21659" xr:uid="{00000000-0005-0000-0000-00003A1C0000}"/>
    <cellStyle name="Entrada 11 3 7 3" xfId="10296" xr:uid="{00000000-0005-0000-0000-00003B1C0000}"/>
    <cellStyle name="Entrada 11 3 7 3 2" xfId="25404" xr:uid="{00000000-0005-0000-0000-00003C1C0000}"/>
    <cellStyle name="Entrada 11 3 7 4" xfId="7232" xr:uid="{00000000-0005-0000-0000-00003D1C0000}"/>
    <cellStyle name="Entrada 11 3 7 4 2" xfId="22340" xr:uid="{00000000-0005-0000-0000-00003E1C0000}"/>
    <cellStyle name="Entrada 11 3 7 5" xfId="19022" xr:uid="{00000000-0005-0000-0000-00003F1C0000}"/>
    <cellStyle name="Entrada 11 3 8" xfId="4479" xr:uid="{00000000-0005-0000-0000-0000401C0000}"/>
    <cellStyle name="Entrada 11 3 8 2" xfId="10861" xr:uid="{00000000-0005-0000-0000-0000411C0000}"/>
    <cellStyle name="Entrada 11 3 8 2 2" xfId="25969" xr:uid="{00000000-0005-0000-0000-0000421C0000}"/>
    <cellStyle name="Entrada 11 3 8 3" xfId="13973" xr:uid="{00000000-0005-0000-0000-0000431C0000}"/>
    <cellStyle name="Entrada 11 3 8 3 2" xfId="29081" xr:uid="{00000000-0005-0000-0000-0000441C0000}"/>
    <cellStyle name="Entrada 11 3 8 4" xfId="19587" xr:uid="{00000000-0005-0000-0000-0000451C0000}"/>
    <cellStyle name="Entrada 11 3 9" xfId="8343" xr:uid="{00000000-0005-0000-0000-0000461C0000}"/>
    <cellStyle name="Entrada 11 3 9 2" xfId="23451" xr:uid="{00000000-0005-0000-0000-0000471C0000}"/>
    <cellStyle name="Entrada 11 4" xfId="2079" xr:uid="{00000000-0005-0000-0000-0000481C0000}"/>
    <cellStyle name="Entrada 11 4 10" xfId="8690" xr:uid="{00000000-0005-0000-0000-0000491C0000}"/>
    <cellStyle name="Entrada 11 4 10 2" xfId="23798" xr:uid="{00000000-0005-0000-0000-00004A1C0000}"/>
    <cellStyle name="Entrada 11 4 11" xfId="8696" xr:uid="{00000000-0005-0000-0000-00004B1C0000}"/>
    <cellStyle name="Entrada 11 4 11 2" xfId="23804" xr:uid="{00000000-0005-0000-0000-00004C1C0000}"/>
    <cellStyle name="Entrada 11 4 12" xfId="17304" xr:uid="{00000000-0005-0000-0000-00004D1C0000}"/>
    <cellStyle name="Entrada 11 4 2" xfId="2569" xr:uid="{00000000-0005-0000-0000-00004E1C0000}"/>
    <cellStyle name="Entrada 11 4 2 2" xfId="5206" xr:uid="{00000000-0005-0000-0000-00004F1C0000}"/>
    <cellStyle name="Entrada 11 4 2 2 2" xfId="11570" xr:uid="{00000000-0005-0000-0000-0000501C0000}"/>
    <cellStyle name="Entrada 11 4 2 2 2 2" xfId="26678" xr:uid="{00000000-0005-0000-0000-0000511C0000}"/>
    <cellStyle name="Entrada 11 4 2 2 3" xfId="14626" xr:uid="{00000000-0005-0000-0000-0000521C0000}"/>
    <cellStyle name="Entrada 11 4 2 2 3 2" xfId="29734" xr:uid="{00000000-0005-0000-0000-0000531C0000}"/>
    <cellStyle name="Entrada 11 4 2 2 4" xfId="20314" xr:uid="{00000000-0005-0000-0000-0000541C0000}"/>
    <cellStyle name="Entrada 11 4 2 3" xfId="9036" xr:uid="{00000000-0005-0000-0000-0000551C0000}"/>
    <cellStyle name="Entrada 11 4 2 3 2" xfId="24144" xr:uid="{00000000-0005-0000-0000-0000561C0000}"/>
    <cellStyle name="Entrada 11 4 2 4" xfId="8119" xr:uid="{00000000-0005-0000-0000-0000571C0000}"/>
    <cellStyle name="Entrada 11 4 2 4 2" xfId="23227" xr:uid="{00000000-0005-0000-0000-0000581C0000}"/>
    <cellStyle name="Entrada 11 4 2 5" xfId="14567" xr:uid="{00000000-0005-0000-0000-0000591C0000}"/>
    <cellStyle name="Entrada 11 4 2 5 2" xfId="29675" xr:uid="{00000000-0005-0000-0000-00005A1C0000}"/>
    <cellStyle name="Entrada 11 4 2 6" xfId="17677" xr:uid="{00000000-0005-0000-0000-00005B1C0000}"/>
    <cellStyle name="Entrada 11 4 3" xfId="2839" xr:uid="{00000000-0005-0000-0000-00005C1C0000}"/>
    <cellStyle name="Entrada 11 4 3 2" xfId="5476" xr:uid="{00000000-0005-0000-0000-00005D1C0000}"/>
    <cellStyle name="Entrada 11 4 3 2 2" xfId="15257" xr:uid="{00000000-0005-0000-0000-00005E1C0000}"/>
    <cellStyle name="Entrada 11 4 3 2 2 2" xfId="30365" xr:uid="{00000000-0005-0000-0000-00005F1C0000}"/>
    <cellStyle name="Entrada 11 4 3 2 3" xfId="20584" xr:uid="{00000000-0005-0000-0000-0000601C0000}"/>
    <cellStyle name="Entrada 11 4 3 3" xfId="16016" xr:uid="{00000000-0005-0000-0000-0000611C0000}"/>
    <cellStyle name="Entrada 11 4 3 3 2" xfId="31124" xr:uid="{00000000-0005-0000-0000-0000621C0000}"/>
    <cellStyle name="Entrada 11 4 3 4" xfId="17947" xr:uid="{00000000-0005-0000-0000-0000631C0000}"/>
    <cellStyle name="Entrada 11 4 4" xfId="3142" xr:uid="{00000000-0005-0000-0000-0000641C0000}"/>
    <cellStyle name="Entrada 11 4 4 2" xfId="5779" xr:uid="{00000000-0005-0000-0000-0000651C0000}"/>
    <cellStyle name="Entrada 11 4 4 2 2" xfId="12090" xr:uid="{00000000-0005-0000-0000-0000661C0000}"/>
    <cellStyle name="Entrada 11 4 4 2 2 2" xfId="27198" xr:uid="{00000000-0005-0000-0000-0000671C0000}"/>
    <cellStyle name="Entrada 11 4 4 2 3" xfId="8168" xr:uid="{00000000-0005-0000-0000-0000681C0000}"/>
    <cellStyle name="Entrada 11 4 4 2 3 2" xfId="23276" xr:uid="{00000000-0005-0000-0000-0000691C0000}"/>
    <cellStyle name="Entrada 11 4 4 2 4" xfId="20887" xr:uid="{00000000-0005-0000-0000-00006A1C0000}"/>
    <cellStyle name="Entrada 11 4 4 3" xfId="9524" xr:uid="{00000000-0005-0000-0000-00006B1C0000}"/>
    <cellStyle name="Entrada 11 4 4 3 2" xfId="24632" xr:uid="{00000000-0005-0000-0000-00006C1C0000}"/>
    <cellStyle name="Entrada 11 4 4 4" xfId="15459" xr:uid="{00000000-0005-0000-0000-00006D1C0000}"/>
    <cellStyle name="Entrada 11 4 4 4 2" xfId="30567" xr:uid="{00000000-0005-0000-0000-00006E1C0000}"/>
    <cellStyle name="Entrada 11 4 4 5" xfId="18250" xr:uid="{00000000-0005-0000-0000-00006F1C0000}"/>
    <cellStyle name="Entrada 11 4 5" xfId="3468" xr:uid="{00000000-0005-0000-0000-0000701C0000}"/>
    <cellStyle name="Entrada 11 4 5 2" xfId="6105" xr:uid="{00000000-0005-0000-0000-0000711C0000}"/>
    <cellStyle name="Entrada 11 4 5 2 2" xfId="12416" xr:uid="{00000000-0005-0000-0000-0000721C0000}"/>
    <cellStyle name="Entrada 11 4 5 2 2 2" xfId="27524" xr:uid="{00000000-0005-0000-0000-0000731C0000}"/>
    <cellStyle name="Entrada 11 4 5 2 3" xfId="16325" xr:uid="{00000000-0005-0000-0000-0000741C0000}"/>
    <cellStyle name="Entrada 11 4 5 2 3 2" xfId="31433" xr:uid="{00000000-0005-0000-0000-0000751C0000}"/>
    <cellStyle name="Entrada 11 4 5 2 4" xfId="21213" xr:uid="{00000000-0005-0000-0000-0000761C0000}"/>
    <cellStyle name="Entrada 11 4 5 3" xfId="9850" xr:uid="{00000000-0005-0000-0000-0000771C0000}"/>
    <cellStyle name="Entrada 11 4 5 3 2" xfId="24958" xr:uid="{00000000-0005-0000-0000-0000781C0000}"/>
    <cellStyle name="Entrada 11 4 5 4" xfId="8064" xr:uid="{00000000-0005-0000-0000-0000791C0000}"/>
    <cellStyle name="Entrada 11 4 5 4 2" xfId="23172" xr:uid="{00000000-0005-0000-0000-00007A1C0000}"/>
    <cellStyle name="Entrada 11 4 5 5" xfId="18576" xr:uid="{00000000-0005-0000-0000-00007B1C0000}"/>
    <cellStyle name="Entrada 11 4 6" xfId="3774" xr:uid="{00000000-0005-0000-0000-00007C1C0000}"/>
    <cellStyle name="Entrada 11 4 6 2" xfId="6411" xr:uid="{00000000-0005-0000-0000-00007D1C0000}"/>
    <cellStyle name="Entrada 11 4 6 2 2" xfId="12722" xr:uid="{00000000-0005-0000-0000-00007E1C0000}"/>
    <cellStyle name="Entrada 11 4 6 2 2 2" xfId="27830" xr:uid="{00000000-0005-0000-0000-00007F1C0000}"/>
    <cellStyle name="Entrada 11 4 6 2 3" xfId="15734" xr:uid="{00000000-0005-0000-0000-0000801C0000}"/>
    <cellStyle name="Entrada 11 4 6 2 3 2" xfId="30842" xr:uid="{00000000-0005-0000-0000-0000811C0000}"/>
    <cellStyle name="Entrada 11 4 6 2 4" xfId="21519" xr:uid="{00000000-0005-0000-0000-0000821C0000}"/>
    <cellStyle name="Entrada 11 4 6 3" xfId="10156" xr:uid="{00000000-0005-0000-0000-0000831C0000}"/>
    <cellStyle name="Entrada 11 4 6 3 2" xfId="25264" xr:uid="{00000000-0005-0000-0000-0000841C0000}"/>
    <cellStyle name="Entrada 11 4 6 4" xfId="7470" xr:uid="{00000000-0005-0000-0000-0000851C0000}"/>
    <cellStyle name="Entrada 11 4 6 4 2" xfId="22578" xr:uid="{00000000-0005-0000-0000-0000861C0000}"/>
    <cellStyle name="Entrada 11 4 6 5" xfId="18882" xr:uid="{00000000-0005-0000-0000-0000871C0000}"/>
    <cellStyle name="Entrada 11 4 7" xfId="4151" xr:uid="{00000000-0005-0000-0000-0000881C0000}"/>
    <cellStyle name="Entrada 11 4 7 2" xfId="6788" xr:uid="{00000000-0005-0000-0000-0000891C0000}"/>
    <cellStyle name="Entrada 11 4 7 2 2" xfId="13099" xr:uid="{00000000-0005-0000-0000-00008A1C0000}"/>
    <cellStyle name="Entrada 11 4 7 2 2 2" xfId="28207" xr:uid="{00000000-0005-0000-0000-00008B1C0000}"/>
    <cellStyle name="Entrada 11 4 7 2 3" xfId="16773" xr:uid="{00000000-0005-0000-0000-00008C1C0000}"/>
    <cellStyle name="Entrada 11 4 7 2 3 2" xfId="31881" xr:uid="{00000000-0005-0000-0000-00008D1C0000}"/>
    <cellStyle name="Entrada 11 4 7 2 4" xfId="21896" xr:uid="{00000000-0005-0000-0000-00008E1C0000}"/>
    <cellStyle name="Entrada 11 4 7 3" xfId="10533" xr:uid="{00000000-0005-0000-0000-00008F1C0000}"/>
    <cellStyle name="Entrada 11 4 7 3 2" xfId="25641" xr:uid="{00000000-0005-0000-0000-0000901C0000}"/>
    <cellStyle name="Entrada 11 4 7 4" xfId="7896" xr:uid="{00000000-0005-0000-0000-0000911C0000}"/>
    <cellStyle name="Entrada 11 4 7 4 2" xfId="23004" xr:uid="{00000000-0005-0000-0000-0000921C0000}"/>
    <cellStyle name="Entrada 11 4 7 5" xfId="19259" xr:uid="{00000000-0005-0000-0000-0000931C0000}"/>
    <cellStyle name="Entrada 11 4 8" xfId="4716" xr:uid="{00000000-0005-0000-0000-0000941C0000}"/>
    <cellStyle name="Entrada 11 4 8 2" xfId="11098" xr:uid="{00000000-0005-0000-0000-0000951C0000}"/>
    <cellStyle name="Entrada 11 4 8 2 2" xfId="26206" xr:uid="{00000000-0005-0000-0000-0000961C0000}"/>
    <cellStyle name="Entrada 11 4 8 3" xfId="13374" xr:uid="{00000000-0005-0000-0000-0000971C0000}"/>
    <cellStyle name="Entrada 11 4 8 3 2" xfId="28482" xr:uid="{00000000-0005-0000-0000-0000981C0000}"/>
    <cellStyle name="Entrada 11 4 8 4" xfId="19824" xr:uid="{00000000-0005-0000-0000-0000991C0000}"/>
    <cellStyle name="Entrada 11 4 9" xfId="8577" xr:uid="{00000000-0005-0000-0000-00009A1C0000}"/>
    <cellStyle name="Entrada 11 4 9 2" xfId="23685" xr:uid="{00000000-0005-0000-0000-00009B1C0000}"/>
    <cellStyle name="Entrada 11 5" xfId="2042" xr:uid="{00000000-0005-0000-0000-00009C1C0000}"/>
    <cellStyle name="Entrada 11 5 10" xfId="7524" xr:uid="{00000000-0005-0000-0000-00009D1C0000}"/>
    <cellStyle name="Entrada 11 5 10 2" xfId="22632" xr:uid="{00000000-0005-0000-0000-00009E1C0000}"/>
    <cellStyle name="Entrada 11 5 11" xfId="17267" xr:uid="{00000000-0005-0000-0000-00009F1C0000}"/>
    <cellStyle name="Entrada 11 5 2" xfId="2802" xr:uid="{00000000-0005-0000-0000-0000A01C0000}"/>
    <cellStyle name="Entrada 11 5 2 2" xfId="5439" xr:uid="{00000000-0005-0000-0000-0000A11C0000}"/>
    <cellStyle name="Entrada 11 5 2 2 2" xfId="16418" xr:uid="{00000000-0005-0000-0000-0000A21C0000}"/>
    <cellStyle name="Entrada 11 5 2 2 2 2" xfId="31526" xr:uid="{00000000-0005-0000-0000-0000A31C0000}"/>
    <cellStyle name="Entrada 11 5 2 2 3" xfId="20547" xr:uid="{00000000-0005-0000-0000-0000A41C0000}"/>
    <cellStyle name="Entrada 11 5 2 3" xfId="15604" xr:uid="{00000000-0005-0000-0000-0000A51C0000}"/>
    <cellStyle name="Entrada 11 5 2 3 2" xfId="30712" xr:uid="{00000000-0005-0000-0000-0000A61C0000}"/>
    <cellStyle name="Entrada 11 5 2 4" xfId="17910" xr:uid="{00000000-0005-0000-0000-0000A71C0000}"/>
    <cellStyle name="Entrada 11 5 3" xfId="3105" xr:uid="{00000000-0005-0000-0000-0000A81C0000}"/>
    <cellStyle name="Entrada 11 5 3 2" xfId="5742" xr:uid="{00000000-0005-0000-0000-0000A91C0000}"/>
    <cellStyle name="Entrada 11 5 3 2 2" xfId="12053" xr:uid="{00000000-0005-0000-0000-0000AA1C0000}"/>
    <cellStyle name="Entrada 11 5 3 2 2 2" xfId="27161" xr:uid="{00000000-0005-0000-0000-0000AB1C0000}"/>
    <cellStyle name="Entrada 11 5 3 2 3" xfId="7952" xr:uid="{00000000-0005-0000-0000-0000AC1C0000}"/>
    <cellStyle name="Entrada 11 5 3 2 3 2" xfId="23060" xr:uid="{00000000-0005-0000-0000-0000AD1C0000}"/>
    <cellStyle name="Entrada 11 5 3 2 4" xfId="20850" xr:uid="{00000000-0005-0000-0000-0000AE1C0000}"/>
    <cellStyle name="Entrada 11 5 3 3" xfId="9487" xr:uid="{00000000-0005-0000-0000-0000AF1C0000}"/>
    <cellStyle name="Entrada 11 5 3 3 2" xfId="24595" xr:uid="{00000000-0005-0000-0000-0000B01C0000}"/>
    <cellStyle name="Entrada 11 5 3 4" xfId="11675" xr:uid="{00000000-0005-0000-0000-0000B11C0000}"/>
    <cellStyle name="Entrada 11 5 3 4 2" xfId="26783" xr:uid="{00000000-0005-0000-0000-0000B21C0000}"/>
    <cellStyle name="Entrada 11 5 3 5" xfId="18213" xr:uid="{00000000-0005-0000-0000-0000B31C0000}"/>
    <cellStyle name="Entrada 11 5 4" xfId="3431" xr:uid="{00000000-0005-0000-0000-0000B41C0000}"/>
    <cellStyle name="Entrada 11 5 4 2" xfId="6068" xr:uid="{00000000-0005-0000-0000-0000B51C0000}"/>
    <cellStyle name="Entrada 11 5 4 2 2" xfId="12379" xr:uid="{00000000-0005-0000-0000-0000B61C0000}"/>
    <cellStyle name="Entrada 11 5 4 2 2 2" xfId="27487" xr:uid="{00000000-0005-0000-0000-0000B71C0000}"/>
    <cellStyle name="Entrada 11 5 4 2 3" xfId="13468" xr:uid="{00000000-0005-0000-0000-0000B81C0000}"/>
    <cellStyle name="Entrada 11 5 4 2 3 2" xfId="28576" xr:uid="{00000000-0005-0000-0000-0000B91C0000}"/>
    <cellStyle name="Entrada 11 5 4 2 4" xfId="21176" xr:uid="{00000000-0005-0000-0000-0000BA1C0000}"/>
    <cellStyle name="Entrada 11 5 4 3" xfId="9813" xr:uid="{00000000-0005-0000-0000-0000BB1C0000}"/>
    <cellStyle name="Entrada 11 5 4 3 2" xfId="24921" xr:uid="{00000000-0005-0000-0000-0000BC1C0000}"/>
    <cellStyle name="Entrada 11 5 4 4" xfId="16079" xr:uid="{00000000-0005-0000-0000-0000BD1C0000}"/>
    <cellStyle name="Entrada 11 5 4 4 2" xfId="31187" xr:uid="{00000000-0005-0000-0000-0000BE1C0000}"/>
    <cellStyle name="Entrada 11 5 4 5" xfId="18539" xr:uid="{00000000-0005-0000-0000-0000BF1C0000}"/>
    <cellStyle name="Entrada 11 5 5" xfId="3737" xr:uid="{00000000-0005-0000-0000-0000C01C0000}"/>
    <cellStyle name="Entrada 11 5 5 2" xfId="6374" xr:uid="{00000000-0005-0000-0000-0000C11C0000}"/>
    <cellStyle name="Entrada 11 5 5 2 2" xfId="12685" xr:uid="{00000000-0005-0000-0000-0000C21C0000}"/>
    <cellStyle name="Entrada 11 5 5 2 2 2" xfId="27793" xr:uid="{00000000-0005-0000-0000-0000C31C0000}"/>
    <cellStyle name="Entrada 11 5 5 2 3" xfId="15823" xr:uid="{00000000-0005-0000-0000-0000C41C0000}"/>
    <cellStyle name="Entrada 11 5 5 2 3 2" xfId="30931" xr:uid="{00000000-0005-0000-0000-0000C51C0000}"/>
    <cellStyle name="Entrada 11 5 5 2 4" xfId="21482" xr:uid="{00000000-0005-0000-0000-0000C61C0000}"/>
    <cellStyle name="Entrada 11 5 5 3" xfId="10119" xr:uid="{00000000-0005-0000-0000-0000C71C0000}"/>
    <cellStyle name="Entrada 11 5 5 3 2" xfId="25227" xr:uid="{00000000-0005-0000-0000-0000C81C0000}"/>
    <cellStyle name="Entrada 11 5 5 4" xfId="16057" xr:uid="{00000000-0005-0000-0000-0000C91C0000}"/>
    <cellStyle name="Entrada 11 5 5 4 2" xfId="31165" xr:uid="{00000000-0005-0000-0000-0000CA1C0000}"/>
    <cellStyle name="Entrada 11 5 5 5" xfId="18845" xr:uid="{00000000-0005-0000-0000-0000CB1C0000}"/>
    <cellStyle name="Entrada 11 5 6" xfId="4114" xr:uid="{00000000-0005-0000-0000-0000CC1C0000}"/>
    <cellStyle name="Entrada 11 5 6 2" xfId="6751" xr:uid="{00000000-0005-0000-0000-0000CD1C0000}"/>
    <cellStyle name="Entrada 11 5 6 2 2" xfId="13062" xr:uid="{00000000-0005-0000-0000-0000CE1C0000}"/>
    <cellStyle name="Entrada 11 5 6 2 2 2" xfId="28170" xr:uid="{00000000-0005-0000-0000-0000CF1C0000}"/>
    <cellStyle name="Entrada 11 5 6 2 3" xfId="16736" xr:uid="{00000000-0005-0000-0000-0000D01C0000}"/>
    <cellStyle name="Entrada 11 5 6 2 3 2" xfId="31844" xr:uid="{00000000-0005-0000-0000-0000D11C0000}"/>
    <cellStyle name="Entrada 11 5 6 2 4" xfId="21859" xr:uid="{00000000-0005-0000-0000-0000D21C0000}"/>
    <cellStyle name="Entrada 11 5 6 3" xfId="10496" xr:uid="{00000000-0005-0000-0000-0000D31C0000}"/>
    <cellStyle name="Entrada 11 5 6 3 2" xfId="25604" xr:uid="{00000000-0005-0000-0000-0000D41C0000}"/>
    <cellStyle name="Entrada 11 5 6 4" xfId="14586" xr:uid="{00000000-0005-0000-0000-0000D51C0000}"/>
    <cellStyle name="Entrada 11 5 6 4 2" xfId="29694" xr:uid="{00000000-0005-0000-0000-0000D61C0000}"/>
    <cellStyle name="Entrada 11 5 6 5" xfId="19222" xr:uid="{00000000-0005-0000-0000-0000D71C0000}"/>
    <cellStyle name="Entrada 11 5 7" xfId="4679" xr:uid="{00000000-0005-0000-0000-0000D81C0000}"/>
    <cellStyle name="Entrada 11 5 7 2" xfId="11061" xr:uid="{00000000-0005-0000-0000-0000D91C0000}"/>
    <cellStyle name="Entrada 11 5 7 2 2" xfId="26169" xr:uid="{00000000-0005-0000-0000-0000DA1C0000}"/>
    <cellStyle name="Entrada 11 5 7 3" xfId="13408" xr:uid="{00000000-0005-0000-0000-0000DB1C0000}"/>
    <cellStyle name="Entrada 11 5 7 3 2" xfId="28516" xr:uid="{00000000-0005-0000-0000-0000DC1C0000}"/>
    <cellStyle name="Entrada 11 5 7 4" xfId="19787" xr:uid="{00000000-0005-0000-0000-0000DD1C0000}"/>
    <cellStyle name="Entrada 11 5 8" xfId="8540" xr:uid="{00000000-0005-0000-0000-0000DE1C0000}"/>
    <cellStyle name="Entrada 11 5 8 2" xfId="23648" xr:uid="{00000000-0005-0000-0000-0000DF1C0000}"/>
    <cellStyle name="Entrada 11 5 9" xfId="15920" xr:uid="{00000000-0005-0000-0000-0000E01C0000}"/>
    <cellStyle name="Entrada 11 5 9 2" xfId="31028" xr:uid="{00000000-0005-0000-0000-0000E11C0000}"/>
    <cellStyle name="Entrada 12" xfId="1144" xr:uid="{00000000-0005-0000-0000-0000E21C0000}"/>
    <cellStyle name="Entrada 12 2" xfId="1860" xr:uid="{00000000-0005-0000-0000-0000E31C0000}"/>
    <cellStyle name="Entrada 12 2 10" xfId="8361" xr:uid="{00000000-0005-0000-0000-0000E41C0000}"/>
    <cellStyle name="Entrada 12 2 10 2" xfId="23469" xr:uid="{00000000-0005-0000-0000-0000E51C0000}"/>
    <cellStyle name="Entrada 12 2 11" xfId="16043" xr:uid="{00000000-0005-0000-0000-0000E61C0000}"/>
    <cellStyle name="Entrada 12 2 11 2" xfId="31151" xr:uid="{00000000-0005-0000-0000-0000E71C0000}"/>
    <cellStyle name="Entrada 12 2 12" xfId="14085" xr:uid="{00000000-0005-0000-0000-0000E81C0000}"/>
    <cellStyle name="Entrada 12 2 12 2" xfId="29193" xr:uid="{00000000-0005-0000-0000-0000E91C0000}"/>
    <cellStyle name="Entrada 12 2 13" xfId="17085" xr:uid="{00000000-0005-0000-0000-0000EA1C0000}"/>
    <cellStyle name="Entrada 12 2 2" xfId="2420" xr:uid="{00000000-0005-0000-0000-0000EB1C0000}"/>
    <cellStyle name="Entrada 12 2 2 2" xfId="5057" xr:uid="{00000000-0005-0000-0000-0000EC1C0000}"/>
    <cellStyle name="Entrada 12 2 2 2 2" xfId="11421" xr:uid="{00000000-0005-0000-0000-0000ED1C0000}"/>
    <cellStyle name="Entrada 12 2 2 2 2 2" xfId="26529" xr:uid="{00000000-0005-0000-0000-0000EE1C0000}"/>
    <cellStyle name="Entrada 12 2 2 2 3" xfId="14030" xr:uid="{00000000-0005-0000-0000-0000EF1C0000}"/>
    <cellStyle name="Entrada 12 2 2 2 3 2" xfId="29138" xr:uid="{00000000-0005-0000-0000-0000F01C0000}"/>
    <cellStyle name="Entrada 12 2 2 2 4" xfId="20165" xr:uid="{00000000-0005-0000-0000-0000F11C0000}"/>
    <cellStyle name="Entrada 12 2 2 3" xfId="8887" xr:uid="{00000000-0005-0000-0000-0000F21C0000}"/>
    <cellStyle name="Entrada 12 2 2 3 2" xfId="23995" xr:uid="{00000000-0005-0000-0000-0000F31C0000}"/>
    <cellStyle name="Entrada 12 2 3" xfId="2200" xr:uid="{00000000-0005-0000-0000-0000F41C0000}"/>
    <cellStyle name="Entrada 12 2 3 2" xfId="4837" xr:uid="{00000000-0005-0000-0000-0000F51C0000}"/>
    <cellStyle name="Entrada 12 2 3 2 2" xfId="14501" xr:uid="{00000000-0005-0000-0000-0000F61C0000}"/>
    <cellStyle name="Entrada 12 2 3 2 2 2" xfId="29609" xr:uid="{00000000-0005-0000-0000-0000F71C0000}"/>
    <cellStyle name="Entrada 12 2 3 2 3" xfId="19945" xr:uid="{00000000-0005-0000-0000-0000F81C0000}"/>
    <cellStyle name="Entrada 12 2 3 3" xfId="7773" xr:uid="{00000000-0005-0000-0000-0000F91C0000}"/>
    <cellStyle name="Entrada 12 2 3 3 2" xfId="22881" xr:uid="{00000000-0005-0000-0000-0000FA1C0000}"/>
    <cellStyle name="Entrada 12 2 3 4" xfId="17425" xr:uid="{00000000-0005-0000-0000-0000FB1C0000}"/>
    <cellStyle name="Entrada 12 2 4" xfId="2954" xr:uid="{00000000-0005-0000-0000-0000FC1C0000}"/>
    <cellStyle name="Entrada 12 2 4 2" xfId="5591" xr:uid="{00000000-0005-0000-0000-0000FD1C0000}"/>
    <cellStyle name="Entrada 12 2 4 2 2" xfId="11902" xr:uid="{00000000-0005-0000-0000-0000FE1C0000}"/>
    <cellStyle name="Entrada 12 2 4 2 2 2" xfId="27010" xr:uid="{00000000-0005-0000-0000-0000FF1C0000}"/>
    <cellStyle name="Entrada 12 2 4 2 3" xfId="14732" xr:uid="{00000000-0005-0000-0000-0000001D0000}"/>
    <cellStyle name="Entrada 12 2 4 2 3 2" xfId="29840" xr:uid="{00000000-0005-0000-0000-0000011D0000}"/>
    <cellStyle name="Entrada 12 2 4 2 4" xfId="20699" xr:uid="{00000000-0005-0000-0000-0000021D0000}"/>
    <cellStyle name="Entrada 12 2 4 3" xfId="9336" xr:uid="{00000000-0005-0000-0000-0000031D0000}"/>
    <cellStyle name="Entrada 12 2 4 3 2" xfId="24444" xr:uid="{00000000-0005-0000-0000-0000041D0000}"/>
    <cellStyle name="Entrada 12 2 4 4" xfId="9160" xr:uid="{00000000-0005-0000-0000-0000051D0000}"/>
    <cellStyle name="Entrada 12 2 4 4 2" xfId="24268" xr:uid="{00000000-0005-0000-0000-0000061D0000}"/>
    <cellStyle name="Entrada 12 2 4 5" xfId="18062" xr:uid="{00000000-0005-0000-0000-0000071D0000}"/>
    <cellStyle name="Entrada 12 2 5" xfId="3280" xr:uid="{00000000-0005-0000-0000-0000081D0000}"/>
    <cellStyle name="Entrada 12 2 5 2" xfId="5917" xr:uid="{00000000-0005-0000-0000-0000091D0000}"/>
    <cellStyle name="Entrada 12 2 5 2 2" xfId="12228" xr:uid="{00000000-0005-0000-0000-00000A1D0000}"/>
    <cellStyle name="Entrada 12 2 5 2 2 2" xfId="27336" xr:uid="{00000000-0005-0000-0000-00000B1D0000}"/>
    <cellStyle name="Entrada 12 2 5 2 3" xfId="14419" xr:uid="{00000000-0005-0000-0000-00000C1D0000}"/>
    <cellStyle name="Entrada 12 2 5 2 3 2" xfId="29527" xr:uid="{00000000-0005-0000-0000-00000D1D0000}"/>
    <cellStyle name="Entrada 12 2 5 2 4" xfId="21025" xr:uid="{00000000-0005-0000-0000-00000E1D0000}"/>
    <cellStyle name="Entrada 12 2 5 3" xfId="9662" xr:uid="{00000000-0005-0000-0000-00000F1D0000}"/>
    <cellStyle name="Entrada 12 2 5 3 2" xfId="24770" xr:uid="{00000000-0005-0000-0000-0000101D0000}"/>
    <cellStyle name="Entrada 12 2 5 4" xfId="16178" xr:uid="{00000000-0005-0000-0000-0000111D0000}"/>
    <cellStyle name="Entrada 12 2 5 4 2" xfId="31286" xr:uid="{00000000-0005-0000-0000-0000121D0000}"/>
    <cellStyle name="Entrada 12 2 5 5" xfId="18388" xr:uid="{00000000-0005-0000-0000-0000131D0000}"/>
    <cellStyle name="Entrada 12 2 6" xfId="3586" xr:uid="{00000000-0005-0000-0000-0000141D0000}"/>
    <cellStyle name="Entrada 12 2 6 2" xfId="6223" xr:uid="{00000000-0005-0000-0000-0000151D0000}"/>
    <cellStyle name="Entrada 12 2 6 2 2" xfId="12534" xr:uid="{00000000-0005-0000-0000-0000161D0000}"/>
    <cellStyle name="Entrada 12 2 6 2 2 2" xfId="27642" xr:uid="{00000000-0005-0000-0000-0000171D0000}"/>
    <cellStyle name="Entrada 12 2 6 2 3" xfId="16534" xr:uid="{00000000-0005-0000-0000-0000181D0000}"/>
    <cellStyle name="Entrada 12 2 6 2 3 2" xfId="31642" xr:uid="{00000000-0005-0000-0000-0000191D0000}"/>
    <cellStyle name="Entrada 12 2 6 2 4" xfId="21331" xr:uid="{00000000-0005-0000-0000-00001A1D0000}"/>
    <cellStyle name="Entrada 12 2 6 3" xfId="9968" xr:uid="{00000000-0005-0000-0000-00001B1D0000}"/>
    <cellStyle name="Entrada 12 2 6 3 2" xfId="25076" xr:uid="{00000000-0005-0000-0000-00001C1D0000}"/>
    <cellStyle name="Entrada 12 2 6 4" xfId="13849" xr:uid="{00000000-0005-0000-0000-00001D1D0000}"/>
    <cellStyle name="Entrada 12 2 6 4 2" xfId="28957" xr:uid="{00000000-0005-0000-0000-00001E1D0000}"/>
    <cellStyle name="Entrada 12 2 6 5" xfId="18694" xr:uid="{00000000-0005-0000-0000-00001F1D0000}"/>
    <cellStyle name="Entrada 12 2 7" xfId="3932" xr:uid="{00000000-0005-0000-0000-0000201D0000}"/>
    <cellStyle name="Entrada 12 2 7 2" xfId="6569" xr:uid="{00000000-0005-0000-0000-0000211D0000}"/>
    <cellStyle name="Entrada 12 2 7 2 2" xfId="12880" xr:uid="{00000000-0005-0000-0000-0000221D0000}"/>
    <cellStyle name="Entrada 12 2 7 2 2 2" xfId="27988" xr:uid="{00000000-0005-0000-0000-0000231D0000}"/>
    <cellStyle name="Entrada 12 2 7 2 3" xfId="16585" xr:uid="{00000000-0005-0000-0000-0000241D0000}"/>
    <cellStyle name="Entrada 12 2 7 2 3 2" xfId="31693" xr:uid="{00000000-0005-0000-0000-0000251D0000}"/>
    <cellStyle name="Entrada 12 2 7 2 4" xfId="21677" xr:uid="{00000000-0005-0000-0000-0000261D0000}"/>
    <cellStyle name="Entrada 12 2 7 3" xfId="10314" xr:uid="{00000000-0005-0000-0000-0000271D0000}"/>
    <cellStyle name="Entrada 12 2 7 3 2" xfId="25422" xr:uid="{00000000-0005-0000-0000-0000281D0000}"/>
    <cellStyle name="Entrada 12 2 7 4" xfId="15251" xr:uid="{00000000-0005-0000-0000-0000291D0000}"/>
    <cellStyle name="Entrada 12 2 7 4 2" xfId="30359" xr:uid="{00000000-0005-0000-0000-00002A1D0000}"/>
    <cellStyle name="Entrada 12 2 7 5" xfId="19040" xr:uid="{00000000-0005-0000-0000-00002B1D0000}"/>
    <cellStyle name="Entrada 12 2 8" xfId="4279" xr:uid="{00000000-0005-0000-0000-00002C1D0000}"/>
    <cellStyle name="Entrada 12 2 8 2" xfId="6916" xr:uid="{00000000-0005-0000-0000-00002D1D0000}"/>
    <cellStyle name="Entrada 12 2 8 2 2" xfId="13227" xr:uid="{00000000-0005-0000-0000-00002E1D0000}"/>
    <cellStyle name="Entrada 12 2 8 2 2 2" xfId="28335" xr:uid="{00000000-0005-0000-0000-00002F1D0000}"/>
    <cellStyle name="Entrada 12 2 8 2 3" xfId="16891" xr:uid="{00000000-0005-0000-0000-0000301D0000}"/>
    <cellStyle name="Entrada 12 2 8 2 3 2" xfId="31999" xr:uid="{00000000-0005-0000-0000-0000311D0000}"/>
    <cellStyle name="Entrada 12 2 8 2 4" xfId="22024" xr:uid="{00000000-0005-0000-0000-0000321D0000}"/>
    <cellStyle name="Entrada 12 2 8 3" xfId="10661" xr:uid="{00000000-0005-0000-0000-0000331D0000}"/>
    <cellStyle name="Entrada 12 2 8 3 2" xfId="25769" xr:uid="{00000000-0005-0000-0000-0000341D0000}"/>
    <cellStyle name="Entrada 12 2 8 4" xfId="15852" xr:uid="{00000000-0005-0000-0000-0000351D0000}"/>
    <cellStyle name="Entrada 12 2 8 4 2" xfId="30960" xr:uid="{00000000-0005-0000-0000-0000361D0000}"/>
    <cellStyle name="Entrada 12 2 8 5" xfId="19387" xr:uid="{00000000-0005-0000-0000-0000371D0000}"/>
    <cellStyle name="Entrada 12 2 9" xfId="4497" xr:uid="{00000000-0005-0000-0000-0000381D0000}"/>
    <cellStyle name="Entrada 12 2 9 2" xfId="10879" xr:uid="{00000000-0005-0000-0000-0000391D0000}"/>
    <cellStyle name="Entrada 12 2 9 2 2" xfId="25987" xr:uid="{00000000-0005-0000-0000-00003A1D0000}"/>
    <cellStyle name="Entrada 12 2 9 3" xfId="15312" xr:uid="{00000000-0005-0000-0000-00003B1D0000}"/>
    <cellStyle name="Entrada 12 2 9 3 2" xfId="30420" xr:uid="{00000000-0005-0000-0000-00003C1D0000}"/>
    <cellStyle name="Entrada 12 2 9 4" xfId="19605" xr:uid="{00000000-0005-0000-0000-00003D1D0000}"/>
    <cellStyle name="Entrada 12 3" xfId="1843" xr:uid="{00000000-0005-0000-0000-00003E1D0000}"/>
    <cellStyle name="Entrada 12 3 10" xfId="13641" xr:uid="{00000000-0005-0000-0000-00003F1D0000}"/>
    <cellStyle name="Entrada 12 3 10 2" xfId="28749" xr:uid="{00000000-0005-0000-0000-0000401D0000}"/>
    <cellStyle name="Entrada 12 3 11" xfId="14660" xr:uid="{00000000-0005-0000-0000-0000411D0000}"/>
    <cellStyle name="Entrada 12 3 11 2" xfId="29768" xr:uid="{00000000-0005-0000-0000-0000421D0000}"/>
    <cellStyle name="Entrada 12 3 12" xfId="17068" xr:uid="{00000000-0005-0000-0000-0000431D0000}"/>
    <cellStyle name="Entrada 12 3 2" xfId="2403" xr:uid="{00000000-0005-0000-0000-0000441D0000}"/>
    <cellStyle name="Entrada 12 3 2 2" xfId="5040" xr:uid="{00000000-0005-0000-0000-0000451D0000}"/>
    <cellStyle name="Entrada 12 3 2 2 2" xfId="11404" xr:uid="{00000000-0005-0000-0000-0000461D0000}"/>
    <cellStyle name="Entrada 12 3 2 2 2 2" xfId="26512" xr:uid="{00000000-0005-0000-0000-0000471D0000}"/>
    <cellStyle name="Entrada 12 3 2 2 3" xfId="13768" xr:uid="{00000000-0005-0000-0000-0000481D0000}"/>
    <cellStyle name="Entrada 12 3 2 2 3 2" xfId="28876" xr:uid="{00000000-0005-0000-0000-0000491D0000}"/>
    <cellStyle name="Entrada 12 3 2 2 4" xfId="20148" xr:uid="{00000000-0005-0000-0000-00004A1D0000}"/>
    <cellStyle name="Entrada 12 3 2 3" xfId="8870" xr:uid="{00000000-0005-0000-0000-00004B1D0000}"/>
    <cellStyle name="Entrada 12 3 2 3 2" xfId="23978" xr:uid="{00000000-0005-0000-0000-00004C1D0000}"/>
    <cellStyle name="Entrada 12 3 2 4" xfId="15142" xr:uid="{00000000-0005-0000-0000-00004D1D0000}"/>
    <cellStyle name="Entrada 12 3 2 4 2" xfId="30250" xr:uid="{00000000-0005-0000-0000-00004E1D0000}"/>
    <cellStyle name="Entrada 12 3 2 5" xfId="14753" xr:uid="{00000000-0005-0000-0000-00004F1D0000}"/>
    <cellStyle name="Entrada 12 3 2 5 2" xfId="29861" xr:uid="{00000000-0005-0000-0000-0000501D0000}"/>
    <cellStyle name="Entrada 12 3 2 6" xfId="17594" xr:uid="{00000000-0005-0000-0000-0000511D0000}"/>
    <cellStyle name="Entrada 12 3 3" xfId="2217" xr:uid="{00000000-0005-0000-0000-0000521D0000}"/>
    <cellStyle name="Entrada 12 3 3 2" xfId="4854" xr:uid="{00000000-0005-0000-0000-0000531D0000}"/>
    <cellStyle name="Entrada 12 3 3 2 2" xfId="15884" xr:uid="{00000000-0005-0000-0000-0000541D0000}"/>
    <cellStyle name="Entrada 12 3 3 2 2 2" xfId="30992" xr:uid="{00000000-0005-0000-0000-0000551D0000}"/>
    <cellStyle name="Entrada 12 3 3 2 3" xfId="19962" xr:uid="{00000000-0005-0000-0000-0000561D0000}"/>
    <cellStyle name="Entrada 12 3 3 3" xfId="15987" xr:uid="{00000000-0005-0000-0000-0000571D0000}"/>
    <cellStyle name="Entrada 12 3 3 3 2" xfId="31095" xr:uid="{00000000-0005-0000-0000-0000581D0000}"/>
    <cellStyle name="Entrada 12 3 3 4" xfId="17442" xr:uid="{00000000-0005-0000-0000-0000591D0000}"/>
    <cellStyle name="Entrada 12 3 4" xfId="2937" xr:uid="{00000000-0005-0000-0000-00005A1D0000}"/>
    <cellStyle name="Entrada 12 3 4 2" xfId="5574" xr:uid="{00000000-0005-0000-0000-00005B1D0000}"/>
    <cellStyle name="Entrada 12 3 4 2 2" xfId="11885" xr:uid="{00000000-0005-0000-0000-00005C1D0000}"/>
    <cellStyle name="Entrada 12 3 4 2 2 2" xfId="26993" xr:uid="{00000000-0005-0000-0000-00005D1D0000}"/>
    <cellStyle name="Entrada 12 3 4 2 3" xfId="9212" xr:uid="{00000000-0005-0000-0000-00005E1D0000}"/>
    <cellStyle name="Entrada 12 3 4 2 3 2" xfId="24320" xr:uid="{00000000-0005-0000-0000-00005F1D0000}"/>
    <cellStyle name="Entrada 12 3 4 2 4" xfId="20682" xr:uid="{00000000-0005-0000-0000-0000601D0000}"/>
    <cellStyle name="Entrada 12 3 4 3" xfId="9319" xr:uid="{00000000-0005-0000-0000-0000611D0000}"/>
    <cellStyle name="Entrada 12 3 4 3 2" xfId="24427" xr:uid="{00000000-0005-0000-0000-0000621D0000}"/>
    <cellStyle name="Entrada 12 3 4 4" xfId="16396" xr:uid="{00000000-0005-0000-0000-0000631D0000}"/>
    <cellStyle name="Entrada 12 3 4 4 2" xfId="31504" xr:uid="{00000000-0005-0000-0000-0000641D0000}"/>
    <cellStyle name="Entrada 12 3 4 5" xfId="18045" xr:uid="{00000000-0005-0000-0000-0000651D0000}"/>
    <cellStyle name="Entrada 12 3 5" xfId="3263" xr:uid="{00000000-0005-0000-0000-0000661D0000}"/>
    <cellStyle name="Entrada 12 3 5 2" xfId="5900" xr:uid="{00000000-0005-0000-0000-0000671D0000}"/>
    <cellStyle name="Entrada 12 3 5 2 2" xfId="12211" xr:uid="{00000000-0005-0000-0000-0000681D0000}"/>
    <cellStyle name="Entrada 12 3 5 2 2 2" xfId="27319" xr:uid="{00000000-0005-0000-0000-0000691D0000}"/>
    <cellStyle name="Entrada 12 3 5 2 3" xfId="15685" xr:uid="{00000000-0005-0000-0000-00006A1D0000}"/>
    <cellStyle name="Entrada 12 3 5 2 3 2" xfId="30793" xr:uid="{00000000-0005-0000-0000-00006B1D0000}"/>
    <cellStyle name="Entrada 12 3 5 2 4" xfId="21008" xr:uid="{00000000-0005-0000-0000-00006C1D0000}"/>
    <cellStyle name="Entrada 12 3 5 3" xfId="9645" xr:uid="{00000000-0005-0000-0000-00006D1D0000}"/>
    <cellStyle name="Entrada 12 3 5 3 2" xfId="24753" xr:uid="{00000000-0005-0000-0000-00006E1D0000}"/>
    <cellStyle name="Entrada 12 3 5 4" xfId="7781" xr:uid="{00000000-0005-0000-0000-00006F1D0000}"/>
    <cellStyle name="Entrada 12 3 5 4 2" xfId="22889" xr:uid="{00000000-0005-0000-0000-0000701D0000}"/>
    <cellStyle name="Entrada 12 3 5 5" xfId="18371" xr:uid="{00000000-0005-0000-0000-0000711D0000}"/>
    <cellStyle name="Entrada 12 3 6" xfId="3569" xr:uid="{00000000-0005-0000-0000-0000721D0000}"/>
    <cellStyle name="Entrada 12 3 6 2" xfId="6206" xr:uid="{00000000-0005-0000-0000-0000731D0000}"/>
    <cellStyle name="Entrada 12 3 6 2 2" xfId="12517" xr:uid="{00000000-0005-0000-0000-0000741D0000}"/>
    <cellStyle name="Entrada 12 3 6 2 2 2" xfId="27625" xr:uid="{00000000-0005-0000-0000-0000751D0000}"/>
    <cellStyle name="Entrada 12 3 6 2 3" xfId="16532" xr:uid="{00000000-0005-0000-0000-0000761D0000}"/>
    <cellStyle name="Entrada 12 3 6 2 3 2" xfId="31640" xr:uid="{00000000-0005-0000-0000-0000771D0000}"/>
    <cellStyle name="Entrada 12 3 6 2 4" xfId="21314" xr:uid="{00000000-0005-0000-0000-0000781D0000}"/>
    <cellStyle name="Entrada 12 3 6 3" xfId="9951" xr:uid="{00000000-0005-0000-0000-0000791D0000}"/>
    <cellStyle name="Entrada 12 3 6 3 2" xfId="25059" xr:uid="{00000000-0005-0000-0000-00007A1D0000}"/>
    <cellStyle name="Entrada 12 3 6 4" xfId="15171" xr:uid="{00000000-0005-0000-0000-00007B1D0000}"/>
    <cellStyle name="Entrada 12 3 6 4 2" xfId="30279" xr:uid="{00000000-0005-0000-0000-00007C1D0000}"/>
    <cellStyle name="Entrada 12 3 6 5" xfId="18677" xr:uid="{00000000-0005-0000-0000-00007D1D0000}"/>
    <cellStyle name="Entrada 12 3 7" xfId="3915" xr:uid="{00000000-0005-0000-0000-00007E1D0000}"/>
    <cellStyle name="Entrada 12 3 7 2" xfId="6552" xr:uid="{00000000-0005-0000-0000-00007F1D0000}"/>
    <cellStyle name="Entrada 12 3 7 2 2" xfId="12863" xr:uid="{00000000-0005-0000-0000-0000801D0000}"/>
    <cellStyle name="Entrada 12 3 7 2 2 2" xfId="27971" xr:uid="{00000000-0005-0000-0000-0000811D0000}"/>
    <cellStyle name="Entrada 12 3 7 2 3" xfId="14851" xr:uid="{00000000-0005-0000-0000-0000821D0000}"/>
    <cellStyle name="Entrada 12 3 7 2 3 2" xfId="29959" xr:uid="{00000000-0005-0000-0000-0000831D0000}"/>
    <cellStyle name="Entrada 12 3 7 2 4" xfId="21660" xr:uid="{00000000-0005-0000-0000-0000841D0000}"/>
    <cellStyle name="Entrada 12 3 7 3" xfId="10297" xr:uid="{00000000-0005-0000-0000-0000851D0000}"/>
    <cellStyle name="Entrada 12 3 7 3 2" xfId="25405" xr:uid="{00000000-0005-0000-0000-0000861D0000}"/>
    <cellStyle name="Entrada 12 3 7 4" xfId="16360" xr:uid="{00000000-0005-0000-0000-0000871D0000}"/>
    <cellStyle name="Entrada 12 3 7 4 2" xfId="31468" xr:uid="{00000000-0005-0000-0000-0000881D0000}"/>
    <cellStyle name="Entrada 12 3 7 5" xfId="19023" xr:uid="{00000000-0005-0000-0000-0000891D0000}"/>
    <cellStyle name="Entrada 12 3 8" xfId="4480" xr:uid="{00000000-0005-0000-0000-00008A1D0000}"/>
    <cellStyle name="Entrada 12 3 8 2" xfId="10862" xr:uid="{00000000-0005-0000-0000-00008B1D0000}"/>
    <cellStyle name="Entrada 12 3 8 2 2" xfId="25970" xr:uid="{00000000-0005-0000-0000-00008C1D0000}"/>
    <cellStyle name="Entrada 12 3 8 3" xfId="7698" xr:uid="{00000000-0005-0000-0000-00008D1D0000}"/>
    <cellStyle name="Entrada 12 3 8 3 2" xfId="22806" xr:uid="{00000000-0005-0000-0000-00008E1D0000}"/>
    <cellStyle name="Entrada 12 3 8 4" xfId="19588" xr:uid="{00000000-0005-0000-0000-00008F1D0000}"/>
    <cellStyle name="Entrada 12 3 9" xfId="8344" xr:uid="{00000000-0005-0000-0000-0000901D0000}"/>
    <cellStyle name="Entrada 12 3 9 2" xfId="23452" xr:uid="{00000000-0005-0000-0000-0000911D0000}"/>
    <cellStyle name="Entrada 12 4" xfId="2080" xr:uid="{00000000-0005-0000-0000-0000921D0000}"/>
    <cellStyle name="Entrada 12 4 10" xfId="7786" xr:uid="{00000000-0005-0000-0000-0000931D0000}"/>
    <cellStyle name="Entrada 12 4 10 2" xfId="22894" xr:uid="{00000000-0005-0000-0000-0000941D0000}"/>
    <cellStyle name="Entrada 12 4 11" xfId="8180" xr:uid="{00000000-0005-0000-0000-0000951D0000}"/>
    <cellStyle name="Entrada 12 4 11 2" xfId="23288" xr:uid="{00000000-0005-0000-0000-0000961D0000}"/>
    <cellStyle name="Entrada 12 4 12" xfId="17305" xr:uid="{00000000-0005-0000-0000-0000971D0000}"/>
    <cellStyle name="Entrada 12 4 2" xfId="2570" xr:uid="{00000000-0005-0000-0000-0000981D0000}"/>
    <cellStyle name="Entrada 12 4 2 2" xfId="5207" xr:uid="{00000000-0005-0000-0000-0000991D0000}"/>
    <cellStyle name="Entrada 12 4 2 2 2" xfId="11571" xr:uid="{00000000-0005-0000-0000-00009A1D0000}"/>
    <cellStyle name="Entrada 12 4 2 2 2 2" xfId="26679" xr:uid="{00000000-0005-0000-0000-00009B1D0000}"/>
    <cellStyle name="Entrada 12 4 2 2 3" xfId="16164" xr:uid="{00000000-0005-0000-0000-00009C1D0000}"/>
    <cellStyle name="Entrada 12 4 2 2 3 2" xfId="31272" xr:uid="{00000000-0005-0000-0000-00009D1D0000}"/>
    <cellStyle name="Entrada 12 4 2 2 4" xfId="20315" xr:uid="{00000000-0005-0000-0000-00009E1D0000}"/>
    <cellStyle name="Entrada 12 4 2 3" xfId="9037" xr:uid="{00000000-0005-0000-0000-00009F1D0000}"/>
    <cellStyle name="Entrada 12 4 2 3 2" xfId="24145" xr:uid="{00000000-0005-0000-0000-0000A01D0000}"/>
    <cellStyle name="Entrada 12 4 2 4" xfId="14754" xr:uid="{00000000-0005-0000-0000-0000A11D0000}"/>
    <cellStyle name="Entrada 12 4 2 4 2" xfId="29862" xr:uid="{00000000-0005-0000-0000-0000A21D0000}"/>
    <cellStyle name="Entrada 12 4 2 5" xfId="14579" xr:uid="{00000000-0005-0000-0000-0000A31D0000}"/>
    <cellStyle name="Entrada 12 4 2 5 2" xfId="29687" xr:uid="{00000000-0005-0000-0000-0000A41D0000}"/>
    <cellStyle name="Entrada 12 4 2 6" xfId="17678" xr:uid="{00000000-0005-0000-0000-0000A51D0000}"/>
    <cellStyle name="Entrada 12 4 3" xfId="2840" xr:uid="{00000000-0005-0000-0000-0000A61D0000}"/>
    <cellStyle name="Entrada 12 4 3 2" xfId="5477" xr:uid="{00000000-0005-0000-0000-0000A71D0000}"/>
    <cellStyle name="Entrada 12 4 3 2 2" xfId="13631" xr:uid="{00000000-0005-0000-0000-0000A81D0000}"/>
    <cellStyle name="Entrada 12 4 3 2 2 2" xfId="28739" xr:uid="{00000000-0005-0000-0000-0000A91D0000}"/>
    <cellStyle name="Entrada 12 4 3 2 3" xfId="20585" xr:uid="{00000000-0005-0000-0000-0000AA1D0000}"/>
    <cellStyle name="Entrada 12 4 3 3" xfId="14987" xr:uid="{00000000-0005-0000-0000-0000AB1D0000}"/>
    <cellStyle name="Entrada 12 4 3 3 2" xfId="30095" xr:uid="{00000000-0005-0000-0000-0000AC1D0000}"/>
    <cellStyle name="Entrada 12 4 3 4" xfId="17948" xr:uid="{00000000-0005-0000-0000-0000AD1D0000}"/>
    <cellStyle name="Entrada 12 4 4" xfId="3143" xr:uid="{00000000-0005-0000-0000-0000AE1D0000}"/>
    <cellStyle name="Entrada 12 4 4 2" xfId="5780" xr:uid="{00000000-0005-0000-0000-0000AF1D0000}"/>
    <cellStyle name="Entrada 12 4 4 2 2" xfId="12091" xr:uid="{00000000-0005-0000-0000-0000B01D0000}"/>
    <cellStyle name="Entrada 12 4 4 2 2 2" xfId="27199" xr:uid="{00000000-0005-0000-0000-0000B11D0000}"/>
    <cellStyle name="Entrada 12 4 4 2 3" xfId="8221" xr:uid="{00000000-0005-0000-0000-0000B21D0000}"/>
    <cellStyle name="Entrada 12 4 4 2 3 2" xfId="23329" xr:uid="{00000000-0005-0000-0000-0000B31D0000}"/>
    <cellStyle name="Entrada 12 4 4 2 4" xfId="20888" xr:uid="{00000000-0005-0000-0000-0000B41D0000}"/>
    <cellStyle name="Entrada 12 4 4 3" xfId="9525" xr:uid="{00000000-0005-0000-0000-0000B51D0000}"/>
    <cellStyle name="Entrada 12 4 4 3 2" xfId="24633" xr:uid="{00000000-0005-0000-0000-0000B61D0000}"/>
    <cellStyle name="Entrada 12 4 4 4" xfId="14096" xr:uid="{00000000-0005-0000-0000-0000B71D0000}"/>
    <cellStyle name="Entrada 12 4 4 4 2" xfId="29204" xr:uid="{00000000-0005-0000-0000-0000B81D0000}"/>
    <cellStyle name="Entrada 12 4 4 5" xfId="18251" xr:uid="{00000000-0005-0000-0000-0000B91D0000}"/>
    <cellStyle name="Entrada 12 4 5" xfId="3469" xr:uid="{00000000-0005-0000-0000-0000BA1D0000}"/>
    <cellStyle name="Entrada 12 4 5 2" xfId="6106" xr:uid="{00000000-0005-0000-0000-0000BB1D0000}"/>
    <cellStyle name="Entrada 12 4 5 2 2" xfId="12417" xr:uid="{00000000-0005-0000-0000-0000BC1D0000}"/>
    <cellStyle name="Entrada 12 4 5 2 2 2" xfId="27525" xr:uid="{00000000-0005-0000-0000-0000BD1D0000}"/>
    <cellStyle name="Entrada 12 4 5 2 3" xfId="15684" xr:uid="{00000000-0005-0000-0000-0000BE1D0000}"/>
    <cellStyle name="Entrada 12 4 5 2 3 2" xfId="30792" xr:uid="{00000000-0005-0000-0000-0000BF1D0000}"/>
    <cellStyle name="Entrada 12 4 5 2 4" xfId="21214" xr:uid="{00000000-0005-0000-0000-0000C01D0000}"/>
    <cellStyle name="Entrada 12 4 5 3" xfId="9851" xr:uid="{00000000-0005-0000-0000-0000C11D0000}"/>
    <cellStyle name="Entrada 12 4 5 3 2" xfId="24959" xr:uid="{00000000-0005-0000-0000-0000C21D0000}"/>
    <cellStyle name="Entrada 12 4 5 4" xfId="16426" xr:uid="{00000000-0005-0000-0000-0000C31D0000}"/>
    <cellStyle name="Entrada 12 4 5 4 2" xfId="31534" xr:uid="{00000000-0005-0000-0000-0000C41D0000}"/>
    <cellStyle name="Entrada 12 4 5 5" xfId="18577" xr:uid="{00000000-0005-0000-0000-0000C51D0000}"/>
    <cellStyle name="Entrada 12 4 6" xfId="3775" xr:uid="{00000000-0005-0000-0000-0000C61D0000}"/>
    <cellStyle name="Entrada 12 4 6 2" xfId="6412" xr:uid="{00000000-0005-0000-0000-0000C71D0000}"/>
    <cellStyle name="Entrada 12 4 6 2 2" xfId="12723" xr:uid="{00000000-0005-0000-0000-0000C81D0000}"/>
    <cellStyle name="Entrada 12 4 6 2 2 2" xfId="27831" xr:uid="{00000000-0005-0000-0000-0000C91D0000}"/>
    <cellStyle name="Entrada 12 4 6 2 3" xfId="14089" xr:uid="{00000000-0005-0000-0000-0000CA1D0000}"/>
    <cellStyle name="Entrada 12 4 6 2 3 2" xfId="29197" xr:uid="{00000000-0005-0000-0000-0000CB1D0000}"/>
    <cellStyle name="Entrada 12 4 6 2 4" xfId="21520" xr:uid="{00000000-0005-0000-0000-0000CC1D0000}"/>
    <cellStyle name="Entrada 12 4 6 3" xfId="10157" xr:uid="{00000000-0005-0000-0000-0000CD1D0000}"/>
    <cellStyle name="Entrada 12 4 6 3 2" xfId="25265" xr:uid="{00000000-0005-0000-0000-0000CE1D0000}"/>
    <cellStyle name="Entrada 12 4 6 4" xfId="15717" xr:uid="{00000000-0005-0000-0000-0000CF1D0000}"/>
    <cellStyle name="Entrada 12 4 6 4 2" xfId="30825" xr:uid="{00000000-0005-0000-0000-0000D01D0000}"/>
    <cellStyle name="Entrada 12 4 6 5" xfId="18883" xr:uid="{00000000-0005-0000-0000-0000D11D0000}"/>
    <cellStyle name="Entrada 12 4 7" xfId="4152" xr:uid="{00000000-0005-0000-0000-0000D21D0000}"/>
    <cellStyle name="Entrada 12 4 7 2" xfId="6789" xr:uid="{00000000-0005-0000-0000-0000D31D0000}"/>
    <cellStyle name="Entrada 12 4 7 2 2" xfId="13100" xr:uid="{00000000-0005-0000-0000-0000D41D0000}"/>
    <cellStyle name="Entrada 12 4 7 2 2 2" xfId="28208" xr:uid="{00000000-0005-0000-0000-0000D51D0000}"/>
    <cellStyle name="Entrada 12 4 7 2 3" xfId="16774" xr:uid="{00000000-0005-0000-0000-0000D61D0000}"/>
    <cellStyle name="Entrada 12 4 7 2 3 2" xfId="31882" xr:uid="{00000000-0005-0000-0000-0000D71D0000}"/>
    <cellStyle name="Entrada 12 4 7 2 4" xfId="21897" xr:uid="{00000000-0005-0000-0000-0000D81D0000}"/>
    <cellStyle name="Entrada 12 4 7 3" xfId="10534" xr:uid="{00000000-0005-0000-0000-0000D91D0000}"/>
    <cellStyle name="Entrada 12 4 7 3 2" xfId="25642" xr:uid="{00000000-0005-0000-0000-0000DA1D0000}"/>
    <cellStyle name="Entrada 12 4 7 4" xfId="13939" xr:uid="{00000000-0005-0000-0000-0000DB1D0000}"/>
    <cellStyle name="Entrada 12 4 7 4 2" xfId="29047" xr:uid="{00000000-0005-0000-0000-0000DC1D0000}"/>
    <cellStyle name="Entrada 12 4 7 5" xfId="19260" xr:uid="{00000000-0005-0000-0000-0000DD1D0000}"/>
    <cellStyle name="Entrada 12 4 8" xfId="4717" xr:uid="{00000000-0005-0000-0000-0000DE1D0000}"/>
    <cellStyle name="Entrada 12 4 8 2" xfId="11099" xr:uid="{00000000-0005-0000-0000-0000DF1D0000}"/>
    <cellStyle name="Entrada 12 4 8 2 2" xfId="26207" xr:uid="{00000000-0005-0000-0000-0000E01D0000}"/>
    <cellStyle name="Entrada 12 4 8 3" xfId="7587" xr:uid="{00000000-0005-0000-0000-0000E11D0000}"/>
    <cellStyle name="Entrada 12 4 8 3 2" xfId="22695" xr:uid="{00000000-0005-0000-0000-0000E21D0000}"/>
    <cellStyle name="Entrada 12 4 8 4" xfId="19825" xr:uid="{00000000-0005-0000-0000-0000E31D0000}"/>
    <cellStyle name="Entrada 12 4 9" xfId="8578" xr:uid="{00000000-0005-0000-0000-0000E41D0000}"/>
    <cellStyle name="Entrada 12 4 9 2" xfId="23686" xr:uid="{00000000-0005-0000-0000-0000E51D0000}"/>
    <cellStyle name="Entrada 12 5" xfId="2041" xr:uid="{00000000-0005-0000-0000-0000E61D0000}"/>
    <cellStyle name="Entrada 12 5 10" xfId="15623" xr:uid="{00000000-0005-0000-0000-0000E71D0000}"/>
    <cellStyle name="Entrada 12 5 10 2" xfId="30731" xr:uid="{00000000-0005-0000-0000-0000E81D0000}"/>
    <cellStyle name="Entrada 12 5 11" xfId="17266" xr:uid="{00000000-0005-0000-0000-0000E91D0000}"/>
    <cellStyle name="Entrada 12 5 2" xfId="2801" xr:uid="{00000000-0005-0000-0000-0000EA1D0000}"/>
    <cellStyle name="Entrada 12 5 2 2" xfId="5438" xr:uid="{00000000-0005-0000-0000-0000EB1D0000}"/>
    <cellStyle name="Entrada 12 5 2 2 2" xfId="7529" xr:uid="{00000000-0005-0000-0000-0000EC1D0000}"/>
    <cellStyle name="Entrada 12 5 2 2 2 2" xfId="22637" xr:uid="{00000000-0005-0000-0000-0000ED1D0000}"/>
    <cellStyle name="Entrada 12 5 2 2 3" xfId="20546" xr:uid="{00000000-0005-0000-0000-0000EE1D0000}"/>
    <cellStyle name="Entrada 12 5 2 3" xfId="16044" xr:uid="{00000000-0005-0000-0000-0000EF1D0000}"/>
    <cellStyle name="Entrada 12 5 2 3 2" xfId="31152" xr:uid="{00000000-0005-0000-0000-0000F01D0000}"/>
    <cellStyle name="Entrada 12 5 2 4" xfId="17909" xr:uid="{00000000-0005-0000-0000-0000F11D0000}"/>
    <cellStyle name="Entrada 12 5 3" xfId="3104" xr:uid="{00000000-0005-0000-0000-0000F21D0000}"/>
    <cellStyle name="Entrada 12 5 3 2" xfId="5741" xr:uid="{00000000-0005-0000-0000-0000F31D0000}"/>
    <cellStyle name="Entrada 12 5 3 2 2" xfId="12052" xr:uid="{00000000-0005-0000-0000-0000F41D0000}"/>
    <cellStyle name="Entrada 12 5 3 2 2 2" xfId="27160" xr:uid="{00000000-0005-0000-0000-0000F51D0000}"/>
    <cellStyle name="Entrada 12 5 3 2 3" xfId="7084" xr:uid="{00000000-0005-0000-0000-0000F61D0000}"/>
    <cellStyle name="Entrada 12 5 3 2 3 2" xfId="22192" xr:uid="{00000000-0005-0000-0000-0000F71D0000}"/>
    <cellStyle name="Entrada 12 5 3 2 4" xfId="20849" xr:uid="{00000000-0005-0000-0000-0000F81D0000}"/>
    <cellStyle name="Entrada 12 5 3 3" xfId="9486" xr:uid="{00000000-0005-0000-0000-0000F91D0000}"/>
    <cellStyle name="Entrada 12 5 3 3 2" xfId="24594" xr:uid="{00000000-0005-0000-0000-0000FA1D0000}"/>
    <cellStyle name="Entrada 12 5 3 4" xfId="7087" xr:uid="{00000000-0005-0000-0000-0000FB1D0000}"/>
    <cellStyle name="Entrada 12 5 3 4 2" xfId="22195" xr:uid="{00000000-0005-0000-0000-0000FC1D0000}"/>
    <cellStyle name="Entrada 12 5 3 5" xfId="18212" xr:uid="{00000000-0005-0000-0000-0000FD1D0000}"/>
    <cellStyle name="Entrada 12 5 4" xfId="3430" xr:uid="{00000000-0005-0000-0000-0000FE1D0000}"/>
    <cellStyle name="Entrada 12 5 4 2" xfId="6067" xr:uid="{00000000-0005-0000-0000-0000FF1D0000}"/>
    <cellStyle name="Entrada 12 5 4 2 2" xfId="12378" xr:uid="{00000000-0005-0000-0000-0000001E0000}"/>
    <cellStyle name="Entrada 12 5 4 2 2 2" xfId="27486" xr:uid="{00000000-0005-0000-0000-0000011E0000}"/>
    <cellStyle name="Entrada 12 5 4 2 3" xfId="8067" xr:uid="{00000000-0005-0000-0000-0000021E0000}"/>
    <cellStyle name="Entrada 12 5 4 2 3 2" xfId="23175" xr:uid="{00000000-0005-0000-0000-0000031E0000}"/>
    <cellStyle name="Entrada 12 5 4 2 4" xfId="21175" xr:uid="{00000000-0005-0000-0000-0000041E0000}"/>
    <cellStyle name="Entrada 12 5 4 3" xfId="9812" xr:uid="{00000000-0005-0000-0000-0000051E0000}"/>
    <cellStyle name="Entrada 12 5 4 3 2" xfId="24920" xr:uid="{00000000-0005-0000-0000-0000061E0000}"/>
    <cellStyle name="Entrada 12 5 4 4" xfId="7880" xr:uid="{00000000-0005-0000-0000-0000071E0000}"/>
    <cellStyle name="Entrada 12 5 4 4 2" xfId="22988" xr:uid="{00000000-0005-0000-0000-0000081E0000}"/>
    <cellStyle name="Entrada 12 5 4 5" xfId="18538" xr:uid="{00000000-0005-0000-0000-0000091E0000}"/>
    <cellStyle name="Entrada 12 5 5" xfId="3736" xr:uid="{00000000-0005-0000-0000-00000A1E0000}"/>
    <cellStyle name="Entrada 12 5 5 2" xfId="6373" xr:uid="{00000000-0005-0000-0000-00000B1E0000}"/>
    <cellStyle name="Entrada 12 5 5 2 2" xfId="12684" xr:uid="{00000000-0005-0000-0000-00000C1E0000}"/>
    <cellStyle name="Entrada 12 5 5 2 2 2" xfId="27792" xr:uid="{00000000-0005-0000-0000-00000D1E0000}"/>
    <cellStyle name="Entrada 12 5 5 2 3" xfId="7153" xr:uid="{00000000-0005-0000-0000-00000E1E0000}"/>
    <cellStyle name="Entrada 12 5 5 2 3 2" xfId="22261" xr:uid="{00000000-0005-0000-0000-00000F1E0000}"/>
    <cellStyle name="Entrada 12 5 5 2 4" xfId="21481" xr:uid="{00000000-0005-0000-0000-0000101E0000}"/>
    <cellStyle name="Entrada 12 5 5 3" xfId="10118" xr:uid="{00000000-0005-0000-0000-0000111E0000}"/>
    <cellStyle name="Entrada 12 5 5 3 2" xfId="25226" xr:uid="{00000000-0005-0000-0000-0000121E0000}"/>
    <cellStyle name="Entrada 12 5 5 4" xfId="7269" xr:uid="{00000000-0005-0000-0000-0000131E0000}"/>
    <cellStyle name="Entrada 12 5 5 4 2" xfId="22377" xr:uid="{00000000-0005-0000-0000-0000141E0000}"/>
    <cellStyle name="Entrada 12 5 5 5" xfId="18844" xr:uid="{00000000-0005-0000-0000-0000151E0000}"/>
    <cellStyle name="Entrada 12 5 6" xfId="4113" xr:uid="{00000000-0005-0000-0000-0000161E0000}"/>
    <cellStyle name="Entrada 12 5 6 2" xfId="6750" xr:uid="{00000000-0005-0000-0000-0000171E0000}"/>
    <cellStyle name="Entrada 12 5 6 2 2" xfId="13061" xr:uid="{00000000-0005-0000-0000-0000181E0000}"/>
    <cellStyle name="Entrada 12 5 6 2 2 2" xfId="28169" xr:uid="{00000000-0005-0000-0000-0000191E0000}"/>
    <cellStyle name="Entrada 12 5 6 2 3" xfId="16735" xr:uid="{00000000-0005-0000-0000-00001A1E0000}"/>
    <cellStyle name="Entrada 12 5 6 2 3 2" xfId="31843" xr:uid="{00000000-0005-0000-0000-00001B1E0000}"/>
    <cellStyle name="Entrada 12 5 6 2 4" xfId="21858" xr:uid="{00000000-0005-0000-0000-00001C1E0000}"/>
    <cellStyle name="Entrada 12 5 6 3" xfId="10495" xr:uid="{00000000-0005-0000-0000-00001D1E0000}"/>
    <cellStyle name="Entrada 12 5 6 3 2" xfId="25603" xr:uid="{00000000-0005-0000-0000-00001E1E0000}"/>
    <cellStyle name="Entrada 12 5 6 4" xfId="11224" xr:uid="{00000000-0005-0000-0000-00001F1E0000}"/>
    <cellStyle name="Entrada 12 5 6 4 2" xfId="26332" xr:uid="{00000000-0005-0000-0000-0000201E0000}"/>
    <cellStyle name="Entrada 12 5 6 5" xfId="19221" xr:uid="{00000000-0005-0000-0000-0000211E0000}"/>
    <cellStyle name="Entrada 12 5 7" xfId="4678" xr:uid="{00000000-0005-0000-0000-0000221E0000}"/>
    <cellStyle name="Entrada 12 5 7 2" xfId="11060" xr:uid="{00000000-0005-0000-0000-0000231E0000}"/>
    <cellStyle name="Entrada 12 5 7 2 2" xfId="26168" xr:uid="{00000000-0005-0000-0000-0000241E0000}"/>
    <cellStyle name="Entrada 12 5 7 3" xfId="15250" xr:uid="{00000000-0005-0000-0000-0000251E0000}"/>
    <cellStyle name="Entrada 12 5 7 3 2" xfId="30358" xr:uid="{00000000-0005-0000-0000-0000261E0000}"/>
    <cellStyle name="Entrada 12 5 7 4" xfId="19786" xr:uid="{00000000-0005-0000-0000-0000271E0000}"/>
    <cellStyle name="Entrada 12 5 8" xfId="8539" xr:uid="{00000000-0005-0000-0000-0000281E0000}"/>
    <cellStyle name="Entrada 12 5 8 2" xfId="23647" xr:uid="{00000000-0005-0000-0000-0000291E0000}"/>
    <cellStyle name="Entrada 12 5 9" xfId="16348" xr:uid="{00000000-0005-0000-0000-00002A1E0000}"/>
    <cellStyle name="Entrada 12 5 9 2" xfId="31456" xr:uid="{00000000-0005-0000-0000-00002B1E0000}"/>
    <cellStyle name="Entrada 13" xfId="1145" xr:uid="{00000000-0005-0000-0000-00002C1E0000}"/>
    <cellStyle name="Entrada 13 2" xfId="1861" xr:uid="{00000000-0005-0000-0000-00002D1E0000}"/>
    <cellStyle name="Entrada 13 2 10" xfId="8362" xr:uid="{00000000-0005-0000-0000-00002E1E0000}"/>
    <cellStyle name="Entrada 13 2 10 2" xfId="23470" xr:uid="{00000000-0005-0000-0000-00002F1E0000}"/>
    <cellStyle name="Entrada 13 2 11" xfId="8066" xr:uid="{00000000-0005-0000-0000-0000301E0000}"/>
    <cellStyle name="Entrada 13 2 11 2" xfId="23174" xr:uid="{00000000-0005-0000-0000-0000311E0000}"/>
    <cellStyle name="Entrada 13 2 12" xfId="7236" xr:uid="{00000000-0005-0000-0000-0000321E0000}"/>
    <cellStyle name="Entrada 13 2 12 2" xfId="22344" xr:uid="{00000000-0005-0000-0000-0000331E0000}"/>
    <cellStyle name="Entrada 13 2 13" xfId="17086" xr:uid="{00000000-0005-0000-0000-0000341E0000}"/>
    <cellStyle name="Entrada 13 2 2" xfId="2421" xr:uid="{00000000-0005-0000-0000-0000351E0000}"/>
    <cellStyle name="Entrada 13 2 2 2" xfId="5058" xr:uid="{00000000-0005-0000-0000-0000361E0000}"/>
    <cellStyle name="Entrada 13 2 2 2 2" xfId="11422" xr:uid="{00000000-0005-0000-0000-0000371E0000}"/>
    <cellStyle name="Entrada 13 2 2 2 2 2" xfId="26530" xr:uid="{00000000-0005-0000-0000-0000381E0000}"/>
    <cellStyle name="Entrada 13 2 2 2 3" xfId="13977" xr:uid="{00000000-0005-0000-0000-0000391E0000}"/>
    <cellStyle name="Entrada 13 2 2 2 3 2" xfId="29085" xr:uid="{00000000-0005-0000-0000-00003A1E0000}"/>
    <cellStyle name="Entrada 13 2 2 2 4" xfId="20166" xr:uid="{00000000-0005-0000-0000-00003B1E0000}"/>
    <cellStyle name="Entrada 13 2 2 3" xfId="8888" xr:uid="{00000000-0005-0000-0000-00003C1E0000}"/>
    <cellStyle name="Entrada 13 2 2 3 2" xfId="23996" xr:uid="{00000000-0005-0000-0000-00003D1E0000}"/>
    <cellStyle name="Entrada 13 2 3" xfId="2199" xr:uid="{00000000-0005-0000-0000-00003E1E0000}"/>
    <cellStyle name="Entrada 13 2 3 2" xfId="4836" xr:uid="{00000000-0005-0000-0000-00003F1E0000}"/>
    <cellStyle name="Entrada 13 2 3 2 2" xfId="15016" xr:uid="{00000000-0005-0000-0000-0000401E0000}"/>
    <cellStyle name="Entrada 13 2 3 2 2 2" xfId="30124" xr:uid="{00000000-0005-0000-0000-0000411E0000}"/>
    <cellStyle name="Entrada 13 2 3 2 3" xfId="19944" xr:uid="{00000000-0005-0000-0000-0000421E0000}"/>
    <cellStyle name="Entrada 13 2 3 3" xfId="8464" xr:uid="{00000000-0005-0000-0000-0000431E0000}"/>
    <cellStyle name="Entrada 13 2 3 3 2" xfId="23572" xr:uid="{00000000-0005-0000-0000-0000441E0000}"/>
    <cellStyle name="Entrada 13 2 3 4" xfId="17424" xr:uid="{00000000-0005-0000-0000-0000451E0000}"/>
    <cellStyle name="Entrada 13 2 4" xfId="2955" xr:uid="{00000000-0005-0000-0000-0000461E0000}"/>
    <cellStyle name="Entrada 13 2 4 2" xfId="5592" xr:uid="{00000000-0005-0000-0000-0000471E0000}"/>
    <cellStyle name="Entrada 13 2 4 2 2" xfId="11903" xr:uid="{00000000-0005-0000-0000-0000481E0000}"/>
    <cellStyle name="Entrada 13 2 4 2 2 2" xfId="27011" xr:uid="{00000000-0005-0000-0000-0000491E0000}"/>
    <cellStyle name="Entrada 13 2 4 2 3" xfId="14267" xr:uid="{00000000-0005-0000-0000-00004A1E0000}"/>
    <cellStyle name="Entrada 13 2 4 2 3 2" xfId="29375" xr:uid="{00000000-0005-0000-0000-00004B1E0000}"/>
    <cellStyle name="Entrada 13 2 4 2 4" xfId="20700" xr:uid="{00000000-0005-0000-0000-00004C1E0000}"/>
    <cellStyle name="Entrada 13 2 4 3" xfId="9337" xr:uid="{00000000-0005-0000-0000-00004D1E0000}"/>
    <cellStyle name="Entrada 13 2 4 3 2" xfId="24445" xr:uid="{00000000-0005-0000-0000-00004E1E0000}"/>
    <cellStyle name="Entrada 13 2 4 4" xfId="16148" xr:uid="{00000000-0005-0000-0000-00004F1E0000}"/>
    <cellStyle name="Entrada 13 2 4 4 2" xfId="31256" xr:uid="{00000000-0005-0000-0000-0000501E0000}"/>
    <cellStyle name="Entrada 13 2 4 5" xfId="18063" xr:uid="{00000000-0005-0000-0000-0000511E0000}"/>
    <cellStyle name="Entrada 13 2 5" xfId="3281" xr:uid="{00000000-0005-0000-0000-0000521E0000}"/>
    <cellStyle name="Entrada 13 2 5 2" xfId="5918" xr:uid="{00000000-0005-0000-0000-0000531E0000}"/>
    <cellStyle name="Entrada 13 2 5 2 2" xfId="12229" xr:uid="{00000000-0005-0000-0000-0000541E0000}"/>
    <cellStyle name="Entrada 13 2 5 2 2 2" xfId="27337" xr:uid="{00000000-0005-0000-0000-0000551E0000}"/>
    <cellStyle name="Entrada 13 2 5 2 3" xfId="7487" xr:uid="{00000000-0005-0000-0000-0000561E0000}"/>
    <cellStyle name="Entrada 13 2 5 2 3 2" xfId="22595" xr:uid="{00000000-0005-0000-0000-0000571E0000}"/>
    <cellStyle name="Entrada 13 2 5 2 4" xfId="21026" xr:uid="{00000000-0005-0000-0000-0000581E0000}"/>
    <cellStyle name="Entrada 13 2 5 3" xfId="9663" xr:uid="{00000000-0005-0000-0000-0000591E0000}"/>
    <cellStyle name="Entrada 13 2 5 3 2" xfId="24771" xr:uid="{00000000-0005-0000-0000-00005A1E0000}"/>
    <cellStyle name="Entrada 13 2 5 4" xfId="13684" xr:uid="{00000000-0005-0000-0000-00005B1E0000}"/>
    <cellStyle name="Entrada 13 2 5 4 2" xfId="28792" xr:uid="{00000000-0005-0000-0000-00005C1E0000}"/>
    <cellStyle name="Entrada 13 2 5 5" xfId="18389" xr:uid="{00000000-0005-0000-0000-00005D1E0000}"/>
    <cellStyle name="Entrada 13 2 6" xfId="3587" xr:uid="{00000000-0005-0000-0000-00005E1E0000}"/>
    <cellStyle name="Entrada 13 2 6 2" xfId="6224" xr:uid="{00000000-0005-0000-0000-00005F1E0000}"/>
    <cellStyle name="Entrada 13 2 6 2 2" xfId="12535" xr:uid="{00000000-0005-0000-0000-0000601E0000}"/>
    <cellStyle name="Entrada 13 2 6 2 2 2" xfId="27643" xr:uid="{00000000-0005-0000-0000-0000611E0000}"/>
    <cellStyle name="Entrada 13 2 6 2 3" xfId="16387" xr:uid="{00000000-0005-0000-0000-0000621E0000}"/>
    <cellStyle name="Entrada 13 2 6 2 3 2" xfId="31495" xr:uid="{00000000-0005-0000-0000-0000631E0000}"/>
    <cellStyle name="Entrada 13 2 6 2 4" xfId="21332" xr:uid="{00000000-0005-0000-0000-0000641E0000}"/>
    <cellStyle name="Entrada 13 2 6 3" xfId="9969" xr:uid="{00000000-0005-0000-0000-0000651E0000}"/>
    <cellStyle name="Entrada 13 2 6 3 2" xfId="25077" xr:uid="{00000000-0005-0000-0000-0000661E0000}"/>
    <cellStyle name="Entrada 13 2 6 4" xfId="14835" xr:uid="{00000000-0005-0000-0000-0000671E0000}"/>
    <cellStyle name="Entrada 13 2 6 4 2" xfId="29943" xr:uid="{00000000-0005-0000-0000-0000681E0000}"/>
    <cellStyle name="Entrada 13 2 6 5" xfId="18695" xr:uid="{00000000-0005-0000-0000-0000691E0000}"/>
    <cellStyle name="Entrada 13 2 7" xfId="3933" xr:uid="{00000000-0005-0000-0000-00006A1E0000}"/>
    <cellStyle name="Entrada 13 2 7 2" xfId="6570" xr:uid="{00000000-0005-0000-0000-00006B1E0000}"/>
    <cellStyle name="Entrada 13 2 7 2 2" xfId="12881" xr:uid="{00000000-0005-0000-0000-00006C1E0000}"/>
    <cellStyle name="Entrada 13 2 7 2 2 2" xfId="27989" xr:uid="{00000000-0005-0000-0000-00006D1E0000}"/>
    <cellStyle name="Entrada 13 2 7 2 3" xfId="16586" xr:uid="{00000000-0005-0000-0000-00006E1E0000}"/>
    <cellStyle name="Entrada 13 2 7 2 3 2" xfId="31694" xr:uid="{00000000-0005-0000-0000-00006F1E0000}"/>
    <cellStyle name="Entrada 13 2 7 2 4" xfId="21678" xr:uid="{00000000-0005-0000-0000-0000701E0000}"/>
    <cellStyle name="Entrada 13 2 7 3" xfId="10315" xr:uid="{00000000-0005-0000-0000-0000711E0000}"/>
    <cellStyle name="Entrada 13 2 7 3 2" xfId="25423" xr:uid="{00000000-0005-0000-0000-0000721E0000}"/>
    <cellStyle name="Entrada 13 2 7 4" xfId="7505" xr:uid="{00000000-0005-0000-0000-0000731E0000}"/>
    <cellStyle name="Entrada 13 2 7 4 2" xfId="22613" xr:uid="{00000000-0005-0000-0000-0000741E0000}"/>
    <cellStyle name="Entrada 13 2 7 5" xfId="19041" xr:uid="{00000000-0005-0000-0000-0000751E0000}"/>
    <cellStyle name="Entrada 13 2 8" xfId="4280" xr:uid="{00000000-0005-0000-0000-0000761E0000}"/>
    <cellStyle name="Entrada 13 2 8 2" xfId="6917" xr:uid="{00000000-0005-0000-0000-0000771E0000}"/>
    <cellStyle name="Entrada 13 2 8 2 2" xfId="13228" xr:uid="{00000000-0005-0000-0000-0000781E0000}"/>
    <cellStyle name="Entrada 13 2 8 2 2 2" xfId="28336" xr:uid="{00000000-0005-0000-0000-0000791E0000}"/>
    <cellStyle name="Entrada 13 2 8 2 3" xfId="16892" xr:uid="{00000000-0005-0000-0000-00007A1E0000}"/>
    <cellStyle name="Entrada 13 2 8 2 3 2" xfId="32000" xr:uid="{00000000-0005-0000-0000-00007B1E0000}"/>
    <cellStyle name="Entrada 13 2 8 2 4" xfId="22025" xr:uid="{00000000-0005-0000-0000-00007C1E0000}"/>
    <cellStyle name="Entrada 13 2 8 3" xfId="10662" xr:uid="{00000000-0005-0000-0000-00007D1E0000}"/>
    <cellStyle name="Entrada 13 2 8 3 2" xfId="25770" xr:uid="{00000000-0005-0000-0000-00007E1E0000}"/>
    <cellStyle name="Entrada 13 2 8 4" xfId="14926" xr:uid="{00000000-0005-0000-0000-00007F1E0000}"/>
    <cellStyle name="Entrada 13 2 8 4 2" xfId="30034" xr:uid="{00000000-0005-0000-0000-0000801E0000}"/>
    <cellStyle name="Entrada 13 2 8 5" xfId="19388" xr:uid="{00000000-0005-0000-0000-0000811E0000}"/>
    <cellStyle name="Entrada 13 2 9" xfId="4498" xr:uid="{00000000-0005-0000-0000-0000821E0000}"/>
    <cellStyle name="Entrada 13 2 9 2" xfId="10880" xr:uid="{00000000-0005-0000-0000-0000831E0000}"/>
    <cellStyle name="Entrada 13 2 9 2 2" xfId="25988" xr:uid="{00000000-0005-0000-0000-0000841E0000}"/>
    <cellStyle name="Entrada 13 2 9 3" xfId="13571" xr:uid="{00000000-0005-0000-0000-0000851E0000}"/>
    <cellStyle name="Entrada 13 2 9 3 2" xfId="28679" xr:uid="{00000000-0005-0000-0000-0000861E0000}"/>
    <cellStyle name="Entrada 13 2 9 4" xfId="19606" xr:uid="{00000000-0005-0000-0000-0000871E0000}"/>
    <cellStyle name="Entrada 13 3" xfId="1844" xr:uid="{00000000-0005-0000-0000-0000881E0000}"/>
    <cellStyle name="Entrada 13 3 10" xfId="16050" xr:uid="{00000000-0005-0000-0000-0000891E0000}"/>
    <cellStyle name="Entrada 13 3 10 2" xfId="31158" xr:uid="{00000000-0005-0000-0000-00008A1E0000}"/>
    <cellStyle name="Entrada 13 3 11" xfId="14473" xr:uid="{00000000-0005-0000-0000-00008B1E0000}"/>
    <cellStyle name="Entrada 13 3 11 2" xfId="29581" xr:uid="{00000000-0005-0000-0000-00008C1E0000}"/>
    <cellStyle name="Entrada 13 3 12" xfId="17069" xr:uid="{00000000-0005-0000-0000-00008D1E0000}"/>
    <cellStyle name="Entrada 13 3 2" xfId="2404" xr:uid="{00000000-0005-0000-0000-00008E1E0000}"/>
    <cellStyle name="Entrada 13 3 2 2" xfId="5041" xr:uid="{00000000-0005-0000-0000-00008F1E0000}"/>
    <cellStyle name="Entrada 13 3 2 2 2" xfId="11405" xr:uid="{00000000-0005-0000-0000-0000901E0000}"/>
    <cellStyle name="Entrada 13 3 2 2 2 2" xfId="26513" xr:uid="{00000000-0005-0000-0000-0000911E0000}"/>
    <cellStyle name="Entrada 13 3 2 2 3" xfId="7854" xr:uid="{00000000-0005-0000-0000-0000921E0000}"/>
    <cellStyle name="Entrada 13 3 2 2 3 2" xfId="22962" xr:uid="{00000000-0005-0000-0000-0000931E0000}"/>
    <cellStyle name="Entrada 13 3 2 2 4" xfId="20149" xr:uid="{00000000-0005-0000-0000-0000941E0000}"/>
    <cellStyle name="Entrada 13 3 2 3" xfId="8871" xr:uid="{00000000-0005-0000-0000-0000951E0000}"/>
    <cellStyle name="Entrada 13 3 2 3 2" xfId="23979" xr:uid="{00000000-0005-0000-0000-0000961E0000}"/>
    <cellStyle name="Entrada 13 3 2 4" xfId="7507" xr:uid="{00000000-0005-0000-0000-0000971E0000}"/>
    <cellStyle name="Entrada 13 3 2 4 2" xfId="22615" xr:uid="{00000000-0005-0000-0000-0000981E0000}"/>
    <cellStyle name="Entrada 13 3 2 5" xfId="15132" xr:uid="{00000000-0005-0000-0000-0000991E0000}"/>
    <cellStyle name="Entrada 13 3 2 5 2" xfId="30240" xr:uid="{00000000-0005-0000-0000-00009A1E0000}"/>
    <cellStyle name="Entrada 13 3 2 6" xfId="17595" xr:uid="{00000000-0005-0000-0000-00009B1E0000}"/>
    <cellStyle name="Entrada 13 3 3" xfId="2216" xr:uid="{00000000-0005-0000-0000-00009C1E0000}"/>
    <cellStyle name="Entrada 13 3 3 2" xfId="4853" xr:uid="{00000000-0005-0000-0000-00009D1E0000}"/>
    <cellStyle name="Entrada 13 3 3 2 2" xfId="15109" xr:uid="{00000000-0005-0000-0000-00009E1E0000}"/>
    <cellStyle name="Entrada 13 3 3 2 2 2" xfId="30217" xr:uid="{00000000-0005-0000-0000-00009F1E0000}"/>
    <cellStyle name="Entrada 13 3 3 2 3" xfId="19961" xr:uid="{00000000-0005-0000-0000-0000A01E0000}"/>
    <cellStyle name="Entrada 13 3 3 3" xfId="7771" xr:uid="{00000000-0005-0000-0000-0000A11E0000}"/>
    <cellStyle name="Entrada 13 3 3 3 2" xfId="22879" xr:uid="{00000000-0005-0000-0000-0000A21E0000}"/>
    <cellStyle name="Entrada 13 3 3 4" xfId="17441" xr:uid="{00000000-0005-0000-0000-0000A31E0000}"/>
    <cellStyle name="Entrada 13 3 4" xfId="2938" xr:uid="{00000000-0005-0000-0000-0000A41E0000}"/>
    <cellStyle name="Entrada 13 3 4 2" xfId="5575" xr:uid="{00000000-0005-0000-0000-0000A51E0000}"/>
    <cellStyle name="Entrada 13 3 4 2 2" xfId="11886" xr:uid="{00000000-0005-0000-0000-0000A61E0000}"/>
    <cellStyle name="Entrada 13 3 4 2 2 2" xfId="26994" xr:uid="{00000000-0005-0000-0000-0000A71E0000}"/>
    <cellStyle name="Entrada 13 3 4 2 3" xfId="14972" xr:uid="{00000000-0005-0000-0000-0000A81E0000}"/>
    <cellStyle name="Entrada 13 3 4 2 3 2" xfId="30080" xr:uid="{00000000-0005-0000-0000-0000A91E0000}"/>
    <cellStyle name="Entrada 13 3 4 2 4" xfId="20683" xr:uid="{00000000-0005-0000-0000-0000AA1E0000}"/>
    <cellStyle name="Entrada 13 3 4 3" xfId="9320" xr:uid="{00000000-0005-0000-0000-0000AB1E0000}"/>
    <cellStyle name="Entrada 13 3 4 3 2" xfId="24428" xr:uid="{00000000-0005-0000-0000-0000AC1E0000}"/>
    <cellStyle name="Entrada 13 3 4 4" xfId="13678" xr:uid="{00000000-0005-0000-0000-0000AD1E0000}"/>
    <cellStyle name="Entrada 13 3 4 4 2" xfId="28786" xr:uid="{00000000-0005-0000-0000-0000AE1E0000}"/>
    <cellStyle name="Entrada 13 3 4 5" xfId="18046" xr:uid="{00000000-0005-0000-0000-0000AF1E0000}"/>
    <cellStyle name="Entrada 13 3 5" xfId="3264" xr:uid="{00000000-0005-0000-0000-0000B01E0000}"/>
    <cellStyle name="Entrada 13 3 5 2" xfId="5901" xr:uid="{00000000-0005-0000-0000-0000B11E0000}"/>
    <cellStyle name="Entrada 13 3 5 2 2" xfId="12212" xr:uid="{00000000-0005-0000-0000-0000B21E0000}"/>
    <cellStyle name="Entrada 13 3 5 2 2 2" xfId="27320" xr:uid="{00000000-0005-0000-0000-0000B31E0000}"/>
    <cellStyle name="Entrada 13 3 5 2 3" xfId="15749" xr:uid="{00000000-0005-0000-0000-0000B41E0000}"/>
    <cellStyle name="Entrada 13 3 5 2 3 2" xfId="30857" xr:uid="{00000000-0005-0000-0000-0000B51E0000}"/>
    <cellStyle name="Entrada 13 3 5 2 4" xfId="21009" xr:uid="{00000000-0005-0000-0000-0000B61E0000}"/>
    <cellStyle name="Entrada 13 3 5 3" xfId="9646" xr:uid="{00000000-0005-0000-0000-0000B71E0000}"/>
    <cellStyle name="Entrada 13 3 5 3 2" xfId="24754" xr:uid="{00000000-0005-0000-0000-0000B81E0000}"/>
    <cellStyle name="Entrada 13 3 5 4" xfId="15593" xr:uid="{00000000-0005-0000-0000-0000B91E0000}"/>
    <cellStyle name="Entrada 13 3 5 4 2" xfId="30701" xr:uid="{00000000-0005-0000-0000-0000BA1E0000}"/>
    <cellStyle name="Entrada 13 3 5 5" xfId="18372" xr:uid="{00000000-0005-0000-0000-0000BB1E0000}"/>
    <cellStyle name="Entrada 13 3 6" xfId="3570" xr:uid="{00000000-0005-0000-0000-0000BC1E0000}"/>
    <cellStyle name="Entrada 13 3 6 2" xfId="6207" xr:uid="{00000000-0005-0000-0000-0000BD1E0000}"/>
    <cellStyle name="Entrada 13 3 6 2 2" xfId="12518" xr:uid="{00000000-0005-0000-0000-0000BE1E0000}"/>
    <cellStyle name="Entrada 13 3 6 2 2 2" xfId="27626" xr:uid="{00000000-0005-0000-0000-0000BF1E0000}"/>
    <cellStyle name="Entrada 13 3 6 2 3" xfId="11757" xr:uid="{00000000-0005-0000-0000-0000C01E0000}"/>
    <cellStyle name="Entrada 13 3 6 2 3 2" xfId="26865" xr:uid="{00000000-0005-0000-0000-0000C11E0000}"/>
    <cellStyle name="Entrada 13 3 6 2 4" xfId="21315" xr:uid="{00000000-0005-0000-0000-0000C21E0000}"/>
    <cellStyle name="Entrada 13 3 6 3" xfId="9952" xr:uid="{00000000-0005-0000-0000-0000C31E0000}"/>
    <cellStyle name="Entrada 13 3 6 3 2" xfId="25060" xr:uid="{00000000-0005-0000-0000-0000C41E0000}"/>
    <cellStyle name="Entrada 13 3 6 4" xfId="14651" xr:uid="{00000000-0005-0000-0000-0000C51E0000}"/>
    <cellStyle name="Entrada 13 3 6 4 2" xfId="29759" xr:uid="{00000000-0005-0000-0000-0000C61E0000}"/>
    <cellStyle name="Entrada 13 3 6 5" xfId="18678" xr:uid="{00000000-0005-0000-0000-0000C71E0000}"/>
    <cellStyle name="Entrada 13 3 7" xfId="3916" xr:uid="{00000000-0005-0000-0000-0000C81E0000}"/>
    <cellStyle name="Entrada 13 3 7 2" xfId="6553" xr:uid="{00000000-0005-0000-0000-0000C91E0000}"/>
    <cellStyle name="Entrada 13 3 7 2 2" xfId="12864" xr:uid="{00000000-0005-0000-0000-0000CA1E0000}"/>
    <cellStyle name="Entrada 13 3 7 2 2 2" xfId="27972" xr:uid="{00000000-0005-0000-0000-0000CB1E0000}"/>
    <cellStyle name="Entrada 13 3 7 2 3" xfId="16417" xr:uid="{00000000-0005-0000-0000-0000CC1E0000}"/>
    <cellStyle name="Entrada 13 3 7 2 3 2" xfId="31525" xr:uid="{00000000-0005-0000-0000-0000CD1E0000}"/>
    <cellStyle name="Entrada 13 3 7 2 4" xfId="21661" xr:uid="{00000000-0005-0000-0000-0000CE1E0000}"/>
    <cellStyle name="Entrada 13 3 7 3" xfId="10298" xr:uid="{00000000-0005-0000-0000-0000CF1E0000}"/>
    <cellStyle name="Entrada 13 3 7 3 2" xfId="25406" xr:uid="{00000000-0005-0000-0000-0000D01E0000}"/>
    <cellStyle name="Entrada 13 3 7 4" xfId="7128" xr:uid="{00000000-0005-0000-0000-0000D11E0000}"/>
    <cellStyle name="Entrada 13 3 7 4 2" xfId="22236" xr:uid="{00000000-0005-0000-0000-0000D21E0000}"/>
    <cellStyle name="Entrada 13 3 7 5" xfId="19024" xr:uid="{00000000-0005-0000-0000-0000D31E0000}"/>
    <cellStyle name="Entrada 13 3 8" xfId="4481" xr:uid="{00000000-0005-0000-0000-0000D41E0000}"/>
    <cellStyle name="Entrada 13 3 8 2" xfId="10863" xr:uid="{00000000-0005-0000-0000-0000D51E0000}"/>
    <cellStyle name="Entrada 13 3 8 2 2" xfId="25971" xr:uid="{00000000-0005-0000-0000-0000D61E0000}"/>
    <cellStyle name="Entrada 13 3 8 3" xfId="13836" xr:uid="{00000000-0005-0000-0000-0000D71E0000}"/>
    <cellStyle name="Entrada 13 3 8 3 2" xfId="28944" xr:uid="{00000000-0005-0000-0000-0000D81E0000}"/>
    <cellStyle name="Entrada 13 3 8 4" xfId="19589" xr:uid="{00000000-0005-0000-0000-0000D91E0000}"/>
    <cellStyle name="Entrada 13 3 9" xfId="8345" xr:uid="{00000000-0005-0000-0000-0000DA1E0000}"/>
    <cellStyle name="Entrada 13 3 9 2" xfId="23453" xr:uid="{00000000-0005-0000-0000-0000DB1E0000}"/>
    <cellStyle name="Entrada 13 4" xfId="2081" xr:uid="{00000000-0005-0000-0000-0000DC1E0000}"/>
    <cellStyle name="Entrada 13 4 10" xfId="14910" xr:uid="{00000000-0005-0000-0000-0000DD1E0000}"/>
    <cellStyle name="Entrada 13 4 10 2" xfId="30018" xr:uid="{00000000-0005-0000-0000-0000DE1E0000}"/>
    <cellStyle name="Entrada 13 4 11" xfId="13908" xr:uid="{00000000-0005-0000-0000-0000DF1E0000}"/>
    <cellStyle name="Entrada 13 4 11 2" xfId="29016" xr:uid="{00000000-0005-0000-0000-0000E01E0000}"/>
    <cellStyle name="Entrada 13 4 12" xfId="17306" xr:uid="{00000000-0005-0000-0000-0000E11E0000}"/>
    <cellStyle name="Entrada 13 4 2" xfId="2571" xr:uid="{00000000-0005-0000-0000-0000E21E0000}"/>
    <cellStyle name="Entrada 13 4 2 2" xfId="5208" xr:uid="{00000000-0005-0000-0000-0000E31E0000}"/>
    <cellStyle name="Entrada 13 4 2 2 2" xfId="11572" xr:uid="{00000000-0005-0000-0000-0000E41E0000}"/>
    <cellStyle name="Entrada 13 4 2 2 2 2" xfId="26680" xr:uid="{00000000-0005-0000-0000-0000E51E0000}"/>
    <cellStyle name="Entrada 13 4 2 2 3" xfId="14173" xr:uid="{00000000-0005-0000-0000-0000E61E0000}"/>
    <cellStyle name="Entrada 13 4 2 2 3 2" xfId="29281" xr:uid="{00000000-0005-0000-0000-0000E71E0000}"/>
    <cellStyle name="Entrada 13 4 2 2 4" xfId="20316" xr:uid="{00000000-0005-0000-0000-0000E81E0000}"/>
    <cellStyle name="Entrada 13 4 2 3" xfId="9038" xr:uid="{00000000-0005-0000-0000-0000E91E0000}"/>
    <cellStyle name="Entrada 13 4 2 3 2" xfId="24146" xr:uid="{00000000-0005-0000-0000-0000EA1E0000}"/>
    <cellStyle name="Entrada 13 4 2 4" xfId="15777" xr:uid="{00000000-0005-0000-0000-0000EB1E0000}"/>
    <cellStyle name="Entrada 13 4 2 4 2" xfId="30885" xr:uid="{00000000-0005-0000-0000-0000EC1E0000}"/>
    <cellStyle name="Entrada 13 4 2 5" xfId="8130" xr:uid="{00000000-0005-0000-0000-0000ED1E0000}"/>
    <cellStyle name="Entrada 13 4 2 5 2" xfId="23238" xr:uid="{00000000-0005-0000-0000-0000EE1E0000}"/>
    <cellStyle name="Entrada 13 4 2 6" xfId="17679" xr:uid="{00000000-0005-0000-0000-0000EF1E0000}"/>
    <cellStyle name="Entrada 13 4 3" xfId="2841" xr:uid="{00000000-0005-0000-0000-0000F01E0000}"/>
    <cellStyle name="Entrada 13 4 3 2" xfId="5478" xr:uid="{00000000-0005-0000-0000-0000F11E0000}"/>
    <cellStyle name="Entrada 13 4 3 2 2" xfId="9284" xr:uid="{00000000-0005-0000-0000-0000F21E0000}"/>
    <cellStyle name="Entrada 13 4 3 2 2 2" xfId="24392" xr:uid="{00000000-0005-0000-0000-0000F31E0000}"/>
    <cellStyle name="Entrada 13 4 3 2 3" xfId="20586" xr:uid="{00000000-0005-0000-0000-0000F41E0000}"/>
    <cellStyle name="Entrada 13 4 3 3" xfId="7173" xr:uid="{00000000-0005-0000-0000-0000F51E0000}"/>
    <cellStyle name="Entrada 13 4 3 3 2" xfId="22281" xr:uid="{00000000-0005-0000-0000-0000F61E0000}"/>
    <cellStyle name="Entrada 13 4 3 4" xfId="17949" xr:uid="{00000000-0005-0000-0000-0000F71E0000}"/>
    <cellStyle name="Entrada 13 4 4" xfId="3144" xr:uid="{00000000-0005-0000-0000-0000F81E0000}"/>
    <cellStyle name="Entrada 13 4 4 2" xfId="5781" xr:uid="{00000000-0005-0000-0000-0000F91E0000}"/>
    <cellStyle name="Entrada 13 4 4 2 2" xfId="12092" xr:uid="{00000000-0005-0000-0000-0000FA1E0000}"/>
    <cellStyle name="Entrada 13 4 4 2 2 2" xfId="27200" xr:uid="{00000000-0005-0000-0000-0000FB1E0000}"/>
    <cellStyle name="Entrada 13 4 4 2 3" xfId="16372" xr:uid="{00000000-0005-0000-0000-0000FC1E0000}"/>
    <cellStyle name="Entrada 13 4 4 2 3 2" xfId="31480" xr:uid="{00000000-0005-0000-0000-0000FD1E0000}"/>
    <cellStyle name="Entrada 13 4 4 2 4" xfId="20889" xr:uid="{00000000-0005-0000-0000-0000FE1E0000}"/>
    <cellStyle name="Entrada 13 4 4 3" xfId="9526" xr:uid="{00000000-0005-0000-0000-0000FF1E0000}"/>
    <cellStyle name="Entrada 13 4 4 3 2" xfId="24634" xr:uid="{00000000-0005-0000-0000-0000001F0000}"/>
    <cellStyle name="Entrada 13 4 4 4" xfId="14762" xr:uid="{00000000-0005-0000-0000-0000011F0000}"/>
    <cellStyle name="Entrada 13 4 4 4 2" xfId="29870" xr:uid="{00000000-0005-0000-0000-0000021F0000}"/>
    <cellStyle name="Entrada 13 4 4 5" xfId="18252" xr:uid="{00000000-0005-0000-0000-0000031F0000}"/>
    <cellStyle name="Entrada 13 4 5" xfId="3470" xr:uid="{00000000-0005-0000-0000-0000041F0000}"/>
    <cellStyle name="Entrada 13 4 5 2" xfId="6107" xr:uid="{00000000-0005-0000-0000-0000051F0000}"/>
    <cellStyle name="Entrada 13 4 5 2 2" xfId="12418" xr:uid="{00000000-0005-0000-0000-0000061F0000}"/>
    <cellStyle name="Entrada 13 4 5 2 2 2" xfId="27526" xr:uid="{00000000-0005-0000-0000-0000071F0000}"/>
    <cellStyle name="Entrada 13 4 5 2 3" xfId="7151" xr:uid="{00000000-0005-0000-0000-0000081F0000}"/>
    <cellStyle name="Entrada 13 4 5 2 3 2" xfId="22259" xr:uid="{00000000-0005-0000-0000-0000091F0000}"/>
    <cellStyle name="Entrada 13 4 5 2 4" xfId="21215" xr:uid="{00000000-0005-0000-0000-00000A1F0000}"/>
    <cellStyle name="Entrada 13 4 5 3" xfId="9852" xr:uid="{00000000-0005-0000-0000-00000B1F0000}"/>
    <cellStyle name="Entrada 13 4 5 3 2" xfId="24960" xr:uid="{00000000-0005-0000-0000-00000C1F0000}"/>
    <cellStyle name="Entrada 13 4 5 4" xfId="7680" xr:uid="{00000000-0005-0000-0000-00000D1F0000}"/>
    <cellStyle name="Entrada 13 4 5 4 2" xfId="22788" xr:uid="{00000000-0005-0000-0000-00000E1F0000}"/>
    <cellStyle name="Entrada 13 4 5 5" xfId="18578" xr:uid="{00000000-0005-0000-0000-00000F1F0000}"/>
    <cellStyle name="Entrada 13 4 6" xfId="3776" xr:uid="{00000000-0005-0000-0000-0000101F0000}"/>
    <cellStyle name="Entrada 13 4 6 2" xfId="6413" xr:uid="{00000000-0005-0000-0000-0000111F0000}"/>
    <cellStyle name="Entrada 13 4 6 2 2" xfId="12724" xr:uid="{00000000-0005-0000-0000-0000121F0000}"/>
    <cellStyle name="Entrada 13 4 6 2 2 2" xfId="27832" xr:uid="{00000000-0005-0000-0000-0000131F0000}"/>
    <cellStyle name="Entrada 13 4 6 2 3" xfId="13407" xr:uid="{00000000-0005-0000-0000-0000141F0000}"/>
    <cellStyle name="Entrada 13 4 6 2 3 2" xfId="28515" xr:uid="{00000000-0005-0000-0000-0000151F0000}"/>
    <cellStyle name="Entrada 13 4 6 2 4" xfId="21521" xr:uid="{00000000-0005-0000-0000-0000161F0000}"/>
    <cellStyle name="Entrada 13 4 6 3" xfId="10158" xr:uid="{00000000-0005-0000-0000-0000171F0000}"/>
    <cellStyle name="Entrada 13 4 6 3 2" xfId="25266" xr:uid="{00000000-0005-0000-0000-0000181F0000}"/>
    <cellStyle name="Entrada 13 4 6 4" xfId="7941" xr:uid="{00000000-0005-0000-0000-0000191F0000}"/>
    <cellStyle name="Entrada 13 4 6 4 2" xfId="23049" xr:uid="{00000000-0005-0000-0000-00001A1F0000}"/>
    <cellStyle name="Entrada 13 4 6 5" xfId="18884" xr:uid="{00000000-0005-0000-0000-00001B1F0000}"/>
    <cellStyle name="Entrada 13 4 7" xfId="4153" xr:uid="{00000000-0005-0000-0000-00001C1F0000}"/>
    <cellStyle name="Entrada 13 4 7 2" xfId="6790" xr:uid="{00000000-0005-0000-0000-00001D1F0000}"/>
    <cellStyle name="Entrada 13 4 7 2 2" xfId="13101" xr:uid="{00000000-0005-0000-0000-00001E1F0000}"/>
    <cellStyle name="Entrada 13 4 7 2 2 2" xfId="28209" xr:uid="{00000000-0005-0000-0000-00001F1F0000}"/>
    <cellStyle name="Entrada 13 4 7 2 3" xfId="16775" xr:uid="{00000000-0005-0000-0000-0000201F0000}"/>
    <cellStyle name="Entrada 13 4 7 2 3 2" xfId="31883" xr:uid="{00000000-0005-0000-0000-0000211F0000}"/>
    <cellStyle name="Entrada 13 4 7 2 4" xfId="21898" xr:uid="{00000000-0005-0000-0000-0000221F0000}"/>
    <cellStyle name="Entrada 13 4 7 3" xfId="10535" xr:uid="{00000000-0005-0000-0000-0000231F0000}"/>
    <cellStyle name="Entrada 13 4 7 3 2" xfId="25643" xr:uid="{00000000-0005-0000-0000-0000241F0000}"/>
    <cellStyle name="Entrada 13 4 7 4" xfId="14402" xr:uid="{00000000-0005-0000-0000-0000251F0000}"/>
    <cellStyle name="Entrada 13 4 7 4 2" xfId="29510" xr:uid="{00000000-0005-0000-0000-0000261F0000}"/>
    <cellStyle name="Entrada 13 4 7 5" xfId="19261" xr:uid="{00000000-0005-0000-0000-0000271F0000}"/>
    <cellStyle name="Entrada 13 4 8" xfId="4718" xr:uid="{00000000-0005-0000-0000-0000281F0000}"/>
    <cellStyle name="Entrada 13 4 8 2" xfId="11100" xr:uid="{00000000-0005-0000-0000-0000291F0000}"/>
    <cellStyle name="Entrada 13 4 8 2 2" xfId="26208" xr:uid="{00000000-0005-0000-0000-00002A1F0000}"/>
    <cellStyle name="Entrada 13 4 8 3" xfId="13389" xr:uid="{00000000-0005-0000-0000-00002B1F0000}"/>
    <cellStyle name="Entrada 13 4 8 3 2" xfId="28497" xr:uid="{00000000-0005-0000-0000-00002C1F0000}"/>
    <cellStyle name="Entrada 13 4 8 4" xfId="19826" xr:uid="{00000000-0005-0000-0000-00002D1F0000}"/>
    <cellStyle name="Entrada 13 4 9" xfId="8579" xr:uid="{00000000-0005-0000-0000-00002E1F0000}"/>
    <cellStyle name="Entrada 13 4 9 2" xfId="23687" xr:uid="{00000000-0005-0000-0000-00002F1F0000}"/>
    <cellStyle name="Entrada 13 5" xfId="2040" xr:uid="{00000000-0005-0000-0000-0000301F0000}"/>
    <cellStyle name="Entrada 13 5 10" xfId="15303" xr:uid="{00000000-0005-0000-0000-0000311F0000}"/>
    <cellStyle name="Entrada 13 5 10 2" xfId="30411" xr:uid="{00000000-0005-0000-0000-0000321F0000}"/>
    <cellStyle name="Entrada 13 5 11" xfId="17265" xr:uid="{00000000-0005-0000-0000-0000331F0000}"/>
    <cellStyle name="Entrada 13 5 2" xfId="2800" xr:uid="{00000000-0005-0000-0000-0000341F0000}"/>
    <cellStyle name="Entrada 13 5 2 2" xfId="5437" xr:uid="{00000000-0005-0000-0000-0000351F0000}"/>
    <cellStyle name="Entrada 13 5 2 2 2" xfId="7989" xr:uid="{00000000-0005-0000-0000-0000361F0000}"/>
    <cellStyle name="Entrada 13 5 2 2 2 2" xfId="23097" xr:uid="{00000000-0005-0000-0000-0000371F0000}"/>
    <cellStyle name="Entrada 13 5 2 2 3" xfId="20545" xr:uid="{00000000-0005-0000-0000-0000381F0000}"/>
    <cellStyle name="Entrada 13 5 2 3" xfId="15707" xr:uid="{00000000-0005-0000-0000-0000391F0000}"/>
    <cellStyle name="Entrada 13 5 2 3 2" xfId="30815" xr:uid="{00000000-0005-0000-0000-00003A1F0000}"/>
    <cellStyle name="Entrada 13 5 2 4" xfId="17908" xr:uid="{00000000-0005-0000-0000-00003B1F0000}"/>
    <cellStyle name="Entrada 13 5 3" xfId="3103" xr:uid="{00000000-0005-0000-0000-00003C1F0000}"/>
    <cellStyle name="Entrada 13 5 3 2" xfId="5740" xr:uid="{00000000-0005-0000-0000-00003D1F0000}"/>
    <cellStyle name="Entrada 13 5 3 2 2" xfId="12051" xr:uid="{00000000-0005-0000-0000-00003E1F0000}"/>
    <cellStyle name="Entrada 13 5 3 2 2 2" xfId="27159" xr:uid="{00000000-0005-0000-0000-00003F1F0000}"/>
    <cellStyle name="Entrada 13 5 3 2 3" xfId="14827" xr:uid="{00000000-0005-0000-0000-0000401F0000}"/>
    <cellStyle name="Entrada 13 5 3 2 3 2" xfId="29935" xr:uid="{00000000-0005-0000-0000-0000411F0000}"/>
    <cellStyle name="Entrada 13 5 3 2 4" xfId="20848" xr:uid="{00000000-0005-0000-0000-0000421F0000}"/>
    <cellStyle name="Entrada 13 5 3 3" xfId="9485" xr:uid="{00000000-0005-0000-0000-0000431F0000}"/>
    <cellStyle name="Entrada 13 5 3 3 2" xfId="24593" xr:uid="{00000000-0005-0000-0000-0000441F0000}"/>
    <cellStyle name="Entrada 13 5 3 4" xfId="9282" xr:uid="{00000000-0005-0000-0000-0000451F0000}"/>
    <cellStyle name="Entrada 13 5 3 4 2" xfId="24390" xr:uid="{00000000-0005-0000-0000-0000461F0000}"/>
    <cellStyle name="Entrada 13 5 3 5" xfId="18211" xr:uid="{00000000-0005-0000-0000-0000471F0000}"/>
    <cellStyle name="Entrada 13 5 4" xfId="3429" xr:uid="{00000000-0005-0000-0000-0000481F0000}"/>
    <cellStyle name="Entrada 13 5 4 2" xfId="6066" xr:uid="{00000000-0005-0000-0000-0000491F0000}"/>
    <cellStyle name="Entrada 13 5 4 2 2" xfId="12377" xr:uid="{00000000-0005-0000-0000-00004A1F0000}"/>
    <cellStyle name="Entrada 13 5 4 2 2 2" xfId="27485" xr:uid="{00000000-0005-0000-0000-00004B1F0000}"/>
    <cellStyle name="Entrada 13 5 4 2 3" xfId="9181" xr:uid="{00000000-0005-0000-0000-00004C1F0000}"/>
    <cellStyle name="Entrada 13 5 4 2 3 2" xfId="24289" xr:uid="{00000000-0005-0000-0000-00004D1F0000}"/>
    <cellStyle name="Entrada 13 5 4 2 4" xfId="21174" xr:uid="{00000000-0005-0000-0000-00004E1F0000}"/>
    <cellStyle name="Entrada 13 5 4 3" xfId="9811" xr:uid="{00000000-0005-0000-0000-00004F1F0000}"/>
    <cellStyle name="Entrada 13 5 4 3 2" xfId="24919" xr:uid="{00000000-0005-0000-0000-0000501F0000}"/>
    <cellStyle name="Entrada 13 5 4 4" xfId="13351" xr:uid="{00000000-0005-0000-0000-0000511F0000}"/>
    <cellStyle name="Entrada 13 5 4 4 2" xfId="28459" xr:uid="{00000000-0005-0000-0000-0000521F0000}"/>
    <cellStyle name="Entrada 13 5 4 5" xfId="18537" xr:uid="{00000000-0005-0000-0000-0000531F0000}"/>
    <cellStyle name="Entrada 13 5 5" xfId="3735" xr:uid="{00000000-0005-0000-0000-0000541F0000}"/>
    <cellStyle name="Entrada 13 5 5 2" xfId="6372" xr:uid="{00000000-0005-0000-0000-0000551F0000}"/>
    <cellStyle name="Entrada 13 5 5 2 2" xfId="12683" xr:uid="{00000000-0005-0000-0000-0000561F0000}"/>
    <cellStyle name="Entrada 13 5 5 2 2 2" xfId="27791" xr:uid="{00000000-0005-0000-0000-0000571F0000}"/>
    <cellStyle name="Entrada 13 5 5 2 3" xfId="11766" xr:uid="{00000000-0005-0000-0000-0000581F0000}"/>
    <cellStyle name="Entrada 13 5 5 2 3 2" xfId="26874" xr:uid="{00000000-0005-0000-0000-0000591F0000}"/>
    <cellStyle name="Entrada 13 5 5 2 4" xfId="21480" xr:uid="{00000000-0005-0000-0000-00005A1F0000}"/>
    <cellStyle name="Entrada 13 5 5 3" xfId="10117" xr:uid="{00000000-0005-0000-0000-00005B1F0000}"/>
    <cellStyle name="Entrada 13 5 5 3 2" xfId="25225" xr:uid="{00000000-0005-0000-0000-00005C1F0000}"/>
    <cellStyle name="Entrada 13 5 5 4" xfId="13689" xr:uid="{00000000-0005-0000-0000-00005D1F0000}"/>
    <cellStyle name="Entrada 13 5 5 4 2" xfId="28797" xr:uid="{00000000-0005-0000-0000-00005E1F0000}"/>
    <cellStyle name="Entrada 13 5 5 5" xfId="18843" xr:uid="{00000000-0005-0000-0000-00005F1F0000}"/>
    <cellStyle name="Entrada 13 5 6" xfId="4112" xr:uid="{00000000-0005-0000-0000-0000601F0000}"/>
    <cellStyle name="Entrada 13 5 6 2" xfId="6749" xr:uid="{00000000-0005-0000-0000-0000611F0000}"/>
    <cellStyle name="Entrada 13 5 6 2 2" xfId="13060" xr:uid="{00000000-0005-0000-0000-0000621F0000}"/>
    <cellStyle name="Entrada 13 5 6 2 2 2" xfId="28168" xr:uid="{00000000-0005-0000-0000-0000631F0000}"/>
    <cellStyle name="Entrada 13 5 6 2 3" xfId="16734" xr:uid="{00000000-0005-0000-0000-0000641F0000}"/>
    <cellStyle name="Entrada 13 5 6 2 3 2" xfId="31842" xr:uid="{00000000-0005-0000-0000-0000651F0000}"/>
    <cellStyle name="Entrada 13 5 6 2 4" xfId="21857" xr:uid="{00000000-0005-0000-0000-0000661F0000}"/>
    <cellStyle name="Entrada 13 5 6 3" xfId="10494" xr:uid="{00000000-0005-0000-0000-0000671F0000}"/>
    <cellStyle name="Entrada 13 5 6 3 2" xfId="25602" xr:uid="{00000000-0005-0000-0000-0000681F0000}"/>
    <cellStyle name="Entrada 13 5 6 4" xfId="7871" xr:uid="{00000000-0005-0000-0000-0000691F0000}"/>
    <cellStyle name="Entrada 13 5 6 4 2" xfId="22979" xr:uid="{00000000-0005-0000-0000-00006A1F0000}"/>
    <cellStyle name="Entrada 13 5 6 5" xfId="19220" xr:uid="{00000000-0005-0000-0000-00006B1F0000}"/>
    <cellStyle name="Entrada 13 5 7" xfId="4677" xr:uid="{00000000-0005-0000-0000-00006C1F0000}"/>
    <cellStyle name="Entrada 13 5 7 2" xfId="11059" xr:uid="{00000000-0005-0000-0000-00006D1F0000}"/>
    <cellStyle name="Entrada 13 5 7 2 2" xfId="26167" xr:uid="{00000000-0005-0000-0000-00006E1F0000}"/>
    <cellStyle name="Entrada 13 5 7 3" xfId="13443" xr:uid="{00000000-0005-0000-0000-00006F1F0000}"/>
    <cellStyle name="Entrada 13 5 7 3 2" xfId="28551" xr:uid="{00000000-0005-0000-0000-0000701F0000}"/>
    <cellStyle name="Entrada 13 5 7 4" xfId="19785" xr:uid="{00000000-0005-0000-0000-0000711F0000}"/>
    <cellStyle name="Entrada 13 5 8" xfId="8538" xr:uid="{00000000-0005-0000-0000-0000721F0000}"/>
    <cellStyle name="Entrada 13 5 8 2" xfId="23646" xr:uid="{00000000-0005-0000-0000-0000731F0000}"/>
    <cellStyle name="Entrada 13 5 9" xfId="15689" xr:uid="{00000000-0005-0000-0000-0000741F0000}"/>
    <cellStyle name="Entrada 13 5 9 2" xfId="30797" xr:uid="{00000000-0005-0000-0000-0000751F0000}"/>
    <cellStyle name="Entrada 14" xfId="1146" xr:uid="{00000000-0005-0000-0000-0000761F0000}"/>
    <cellStyle name="Entrada 14 2" xfId="1862" xr:uid="{00000000-0005-0000-0000-0000771F0000}"/>
    <cellStyle name="Entrada 14 2 10" xfId="8363" xr:uid="{00000000-0005-0000-0000-0000781F0000}"/>
    <cellStyle name="Entrada 14 2 10 2" xfId="23471" xr:uid="{00000000-0005-0000-0000-0000791F0000}"/>
    <cellStyle name="Entrada 14 2 11" xfId="14368" xr:uid="{00000000-0005-0000-0000-00007A1F0000}"/>
    <cellStyle name="Entrada 14 2 11 2" xfId="29476" xr:uid="{00000000-0005-0000-0000-00007B1F0000}"/>
    <cellStyle name="Entrada 14 2 12" xfId="15919" xr:uid="{00000000-0005-0000-0000-00007C1F0000}"/>
    <cellStyle name="Entrada 14 2 12 2" xfId="31027" xr:uid="{00000000-0005-0000-0000-00007D1F0000}"/>
    <cellStyle name="Entrada 14 2 13" xfId="17087" xr:uid="{00000000-0005-0000-0000-00007E1F0000}"/>
    <cellStyle name="Entrada 14 2 2" xfId="2422" xr:uid="{00000000-0005-0000-0000-00007F1F0000}"/>
    <cellStyle name="Entrada 14 2 2 2" xfId="5059" xr:uid="{00000000-0005-0000-0000-0000801F0000}"/>
    <cellStyle name="Entrada 14 2 2 2 2" xfId="11423" xr:uid="{00000000-0005-0000-0000-0000811F0000}"/>
    <cellStyle name="Entrada 14 2 2 2 2 2" xfId="26531" xr:uid="{00000000-0005-0000-0000-0000821F0000}"/>
    <cellStyle name="Entrada 14 2 2 2 3" xfId="7237" xr:uid="{00000000-0005-0000-0000-0000831F0000}"/>
    <cellStyle name="Entrada 14 2 2 2 3 2" xfId="22345" xr:uid="{00000000-0005-0000-0000-0000841F0000}"/>
    <cellStyle name="Entrada 14 2 2 2 4" xfId="20167" xr:uid="{00000000-0005-0000-0000-0000851F0000}"/>
    <cellStyle name="Entrada 14 2 2 3" xfId="8889" xr:uid="{00000000-0005-0000-0000-0000861F0000}"/>
    <cellStyle name="Entrada 14 2 2 3 2" xfId="23997" xr:uid="{00000000-0005-0000-0000-0000871F0000}"/>
    <cellStyle name="Entrada 14 2 3" xfId="2198" xr:uid="{00000000-0005-0000-0000-0000881F0000}"/>
    <cellStyle name="Entrada 14 2 3 2" xfId="4835" xr:uid="{00000000-0005-0000-0000-0000891F0000}"/>
    <cellStyle name="Entrada 14 2 3 2 2" xfId="14748" xr:uid="{00000000-0005-0000-0000-00008A1F0000}"/>
    <cellStyle name="Entrada 14 2 3 2 2 2" xfId="29856" xr:uid="{00000000-0005-0000-0000-00008B1F0000}"/>
    <cellStyle name="Entrada 14 2 3 2 3" xfId="19943" xr:uid="{00000000-0005-0000-0000-00008C1F0000}"/>
    <cellStyle name="Entrada 14 2 3 3" xfId="9179" xr:uid="{00000000-0005-0000-0000-00008D1F0000}"/>
    <cellStyle name="Entrada 14 2 3 3 2" xfId="24287" xr:uid="{00000000-0005-0000-0000-00008E1F0000}"/>
    <cellStyle name="Entrada 14 2 3 4" xfId="17423" xr:uid="{00000000-0005-0000-0000-00008F1F0000}"/>
    <cellStyle name="Entrada 14 2 4" xfId="2956" xr:uid="{00000000-0005-0000-0000-0000901F0000}"/>
    <cellStyle name="Entrada 14 2 4 2" xfId="5593" xr:uid="{00000000-0005-0000-0000-0000911F0000}"/>
    <cellStyle name="Entrada 14 2 4 2 2" xfId="11904" xr:uid="{00000000-0005-0000-0000-0000921F0000}"/>
    <cellStyle name="Entrada 14 2 4 2 2 2" xfId="27012" xr:uid="{00000000-0005-0000-0000-0000931F0000}"/>
    <cellStyle name="Entrada 14 2 4 2 3" xfId="13890" xr:uid="{00000000-0005-0000-0000-0000941F0000}"/>
    <cellStyle name="Entrada 14 2 4 2 3 2" xfId="28998" xr:uid="{00000000-0005-0000-0000-0000951F0000}"/>
    <cellStyle name="Entrada 14 2 4 2 4" xfId="20701" xr:uid="{00000000-0005-0000-0000-0000961F0000}"/>
    <cellStyle name="Entrada 14 2 4 3" xfId="9338" xr:uid="{00000000-0005-0000-0000-0000971F0000}"/>
    <cellStyle name="Entrada 14 2 4 3 2" xfId="24446" xr:uid="{00000000-0005-0000-0000-0000981F0000}"/>
    <cellStyle name="Entrada 14 2 4 4" xfId="7328" xr:uid="{00000000-0005-0000-0000-0000991F0000}"/>
    <cellStyle name="Entrada 14 2 4 4 2" xfId="22436" xr:uid="{00000000-0005-0000-0000-00009A1F0000}"/>
    <cellStyle name="Entrada 14 2 4 5" xfId="18064" xr:uid="{00000000-0005-0000-0000-00009B1F0000}"/>
    <cellStyle name="Entrada 14 2 5" xfId="3282" xr:uid="{00000000-0005-0000-0000-00009C1F0000}"/>
    <cellStyle name="Entrada 14 2 5 2" xfId="5919" xr:uid="{00000000-0005-0000-0000-00009D1F0000}"/>
    <cellStyle name="Entrada 14 2 5 2 2" xfId="12230" xr:uid="{00000000-0005-0000-0000-00009E1F0000}"/>
    <cellStyle name="Entrada 14 2 5 2 2 2" xfId="27338" xr:uid="{00000000-0005-0000-0000-00009F1F0000}"/>
    <cellStyle name="Entrada 14 2 5 2 3" xfId="16495" xr:uid="{00000000-0005-0000-0000-0000A01F0000}"/>
    <cellStyle name="Entrada 14 2 5 2 3 2" xfId="31603" xr:uid="{00000000-0005-0000-0000-0000A11F0000}"/>
    <cellStyle name="Entrada 14 2 5 2 4" xfId="21027" xr:uid="{00000000-0005-0000-0000-0000A21F0000}"/>
    <cellStyle name="Entrada 14 2 5 3" xfId="9664" xr:uid="{00000000-0005-0000-0000-0000A31F0000}"/>
    <cellStyle name="Entrada 14 2 5 3 2" xfId="24772" xr:uid="{00000000-0005-0000-0000-0000A41F0000}"/>
    <cellStyle name="Entrada 14 2 5 4" xfId="14542" xr:uid="{00000000-0005-0000-0000-0000A51F0000}"/>
    <cellStyle name="Entrada 14 2 5 4 2" xfId="29650" xr:uid="{00000000-0005-0000-0000-0000A61F0000}"/>
    <cellStyle name="Entrada 14 2 5 5" xfId="18390" xr:uid="{00000000-0005-0000-0000-0000A71F0000}"/>
    <cellStyle name="Entrada 14 2 6" xfId="3588" xr:uid="{00000000-0005-0000-0000-0000A81F0000}"/>
    <cellStyle name="Entrada 14 2 6 2" xfId="6225" xr:uid="{00000000-0005-0000-0000-0000A91F0000}"/>
    <cellStyle name="Entrada 14 2 6 2 2" xfId="12536" xr:uid="{00000000-0005-0000-0000-0000AA1F0000}"/>
    <cellStyle name="Entrada 14 2 6 2 2 2" xfId="27644" xr:uid="{00000000-0005-0000-0000-0000AB1F0000}"/>
    <cellStyle name="Entrada 14 2 6 2 3" xfId="15554" xr:uid="{00000000-0005-0000-0000-0000AC1F0000}"/>
    <cellStyle name="Entrada 14 2 6 2 3 2" xfId="30662" xr:uid="{00000000-0005-0000-0000-0000AD1F0000}"/>
    <cellStyle name="Entrada 14 2 6 2 4" xfId="21333" xr:uid="{00000000-0005-0000-0000-0000AE1F0000}"/>
    <cellStyle name="Entrada 14 2 6 3" xfId="9970" xr:uid="{00000000-0005-0000-0000-0000AF1F0000}"/>
    <cellStyle name="Entrada 14 2 6 3 2" xfId="25078" xr:uid="{00000000-0005-0000-0000-0000B01F0000}"/>
    <cellStyle name="Entrada 14 2 6 4" xfId="7072" xr:uid="{00000000-0005-0000-0000-0000B11F0000}"/>
    <cellStyle name="Entrada 14 2 6 4 2" xfId="22180" xr:uid="{00000000-0005-0000-0000-0000B21F0000}"/>
    <cellStyle name="Entrada 14 2 6 5" xfId="18696" xr:uid="{00000000-0005-0000-0000-0000B31F0000}"/>
    <cellStyle name="Entrada 14 2 7" xfId="3934" xr:uid="{00000000-0005-0000-0000-0000B41F0000}"/>
    <cellStyle name="Entrada 14 2 7 2" xfId="6571" xr:uid="{00000000-0005-0000-0000-0000B51F0000}"/>
    <cellStyle name="Entrada 14 2 7 2 2" xfId="12882" xr:uid="{00000000-0005-0000-0000-0000B61F0000}"/>
    <cellStyle name="Entrada 14 2 7 2 2 2" xfId="27990" xr:uid="{00000000-0005-0000-0000-0000B71F0000}"/>
    <cellStyle name="Entrada 14 2 7 2 3" xfId="16587" xr:uid="{00000000-0005-0000-0000-0000B81F0000}"/>
    <cellStyle name="Entrada 14 2 7 2 3 2" xfId="31695" xr:uid="{00000000-0005-0000-0000-0000B91F0000}"/>
    <cellStyle name="Entrada 14 2 7 2 4" xfId="21679" xr:uid="{00000000-0005-0000-0000-0000BA1F0000}"/>
    <cellStyle name="Entrada 14 2 7 3" xfId="10316" xr:uid="{00000000-0005-0000-0000-0000BB1F0000}"/>
    <cellStyle name="Entrada 14 2 7 3 2" xfId="25424" xr:uid="{00000000-0005-0000-0000-0000BC1F0000}"/>
    <cellStyle name="Entrada 14 2 7 4" xfId="15650" xr:uid="{00000000-0005-0000-0000-0000BD1F0000}"/>
    <cellStyle name="Entrada 14 2 7 4 2" xfId="30758" xr:uid="{00000000-0005-0000-0000-0000BE1F0000}"/>
    <cellStyle name="Entrada 14 2 7 5" xfId="19042" xr:uid="{00000000-0005-0000-0000-0000BF1F0000}"/>
    <cellStyle name="Entrada 14 2 8" xfId="4281" xr:uid="{00000000-0005-0000-0000-0000C01F0000}"/>
    <cellStyle name="Entrada 14 2 8 2" xfId="6918" xr:uid="{00000000-0005-0000-0000-0000C11F0000}"/>
    <cellStyle name="Entrada 14 2 8 2 2" xfId="13229" xr:uid="{00000000-0005-0000-0000-0000C21F0000}"/>
    <cellStyle name="Entrada 14 2 8 2 2 2" xfId="28337" xr:uid="{00000000-0005-0000-0000-0000C31F0000}"/>
    <cellStyle name="Entrada 14 2 8 2 3" xfId="16893" xr:uid="{00000000-0005-0000-0000-0000C41F0000}"/>
    <cellStyle name="Entrada 14 2 8 2 3 2" xfId="32001" xr:uid="{00000000-0005-0000-0000-0000C51F0000}"/>
    <cellStyle name="Entrada 14 2 8 2 4" xfId="22026" xr:uid="{00000000-0005-0000-0000-0000C61F0000}"/>
    <cellStyle name="Entrada 14 2 8 3" xfId="10663" xr:uid="{00000000-0005-0000-0000-0000C71F0000}"/>
    <cellStyle name="Entrada 14 2 8 3 2" xfId="25771" xr:uid="{00000000-0005-0000-0000-0000C81F0000}"/>
    <cellStyle name="Entrada 14 2 8 4" xfId="15668" xr:uid="{00000000-0005-0000-0000-0000C91F0000}"/>
    <cellStyle name="Entrada 14 2 8 4 2" xfId="30776" xr:uid="{00000000-0005-0000-0000-0000CA1F0000}"/>
    <cellStyle name="Entrada 14 2 8 5" xfId="19389" xr:uid="{00000000-0005-0000-0000-0000CB1F0000}"/>
    <cellStyle name="Entrada 14 2 9" xfId="4499" xr:uid="{00000000-0005-0000-0000-0000CC1F0000}"/>
    <cellStyle name="Entrada 14 2 9 2" xfId="10881" xr:uid="{00000000-0005-0000-0000-0000CD1F0000}"/>
    <cellStyle name="Entrada 14 2 9 2 2" xfId="25989" xr:uid="{00000000-0005-0000-0000-0000CE1F0000}"/>
    <cellStyle name="Entrada 14 2 9 3" xfId="14791" xr:uid="{00000000-0005-0000-0000-0000CF1F0000}"/>
    <cellStyle name="Entrada 14 2 9 3 2" xfId="29899" xr:uid="{00000000-0005-0000-0000-0000D01F0000}"/>
    <cellStyle name="Entrada 14 2 9 4" xfId="19607" xr:uid="{00000000-0005-0000-0000-0000D11F0000}"/>
    <cellStyle name="Entrada 14 3" xfId="1845" xr:uid="{00000000-0005-0000-0000-0000D21F0000}"/>
    <cellStyle name="Entrada 14 3 10" xfId="14277" xr:uid="{00000000-0005-0000-0000-0000D31F0000}"/>
    <cellStyle name="Entrada 14 3 10 2" xfId="29385" xr:uid="{00000000-0005-0000-0000-0000D41F0000}"/>
    <cellStyle name="Entrada 14 3 11" xfId="7346" xr:uid="{00000000-0005-0000-0000-0000D51F0000}"/>
    <cellStyle name="Entrada 14 3 11 2" xfId="22454" xr:uid="{00000000-0005-0000-0000-0000D61F0000}"/>
    <cellStyle name="Entrada 14 3 12" xfId="17070" xr:uid="{00000000-0005-0000-0000-0000D71F0000}"/>
    <cellStyle name="Entrada 14 3 2" xfId="2405" xr:uid="{00000000-0005-0000-0000-0000D81F0000}"/>
    <cellStyle name="Entrada 14 3 2 2" xfId="5042" xr:uid="{00000000-0005-0000-0000-0000D91F0000}"/>
    <cellStyle name="Entrada 14 3 2 2 2" xfId="11406" xr:uid="{00000000-0005-0000-0000-0000DA1F0000}"/>
    <cellStyle name="Entrada 14 3 2 2 2 2" xfId="26514" xr:uid="{00000000-0005-0000-0000-0000DB1F0000}"/>
    <cellStyle name="Entrada 14 3 2 2 3" xfId="13823" xr:uid="{00000000-0005-0000-0000-0000DC1F0000}"/>
    <cellStyle name="Entrada 14 3 2 2 3 2" xfId="28931" xr:uid="{00000000-0005-0000-0000-0000DD1F0000}"/>
    <cellStyle name="Entrada 14 3 2 2 4" xfId="20150" xr:uid="{00000000-0005-0000-0000-0000DE1F0000}"/>
    <cellStyle name="Entrada 14 3 2 3" xfId="8872" xr:uid="{00000000-0005-0000-0000-0000DF1F0000}"/>
    <cellStyle name="Entrada 14 3 2 3 2" xfId="23980" xr:uid="{00000000-0005-0000-0000-0000E01F0000}"/>
    <cellStyle name="Entrada 14 3 2 4" xfId="7398" xr:uid="{00000000-0005-0000-0000-0000E11F0000}"/>
    <cellStyle name="Entrada 14 3 2 4 2" xfId="22506" xr:uid="{00000000-0005-0000-0000-0000E21F0000}"/>
    <cellStyle name="Entrada 14 3 2 5" xfId="15590" xr:uid="{00000000-0005-0000-0000-0000E31F0000}"/>
    <cellStyle name="Entrada 14 3 2 5 2" xfId="30698" xr:uid="{00000000-0005-0000-0000-0000E41F0000}"/>
    <cellStyle name="Entrada 14 3 2 6" xfId="17596" xr:uid="{00000000-0005-0000-0000-0000E51F0000}"/>
    <cellStyle name="Entrada 14 3 3" xfId="2215" xr:uid="{00000000-0005-0000-0000-0000E61F0000}"/>
    <cellStyle name="Entrada 14 3 3 2" xfId="4852" xr:uid="{00000000-0005-0000-0000-0000E71F0000}"/>
    <cellStyle name="Entrada 14 3 3 2 2" xfId="16251" xr:uid="{00000000-0005-0000-0000-0000E81F0000}"/>
    <cellStyle name="Entrada 14 3 3 2 2 2" xfId="31359" xr:uid="{00000000-0005-0000-0000-0000E91F0000}"/>
    <cellStyle name="Entrada 14 3 3 2 3" xfId="19960" xr:uid="{00000000-0005-0000-0000-0000EA1F0000}"/>
    <cellStyle name="Entrada 14 3 3 3" xfId="15097" xr:uid="{00000000-0005-0000-0000-0000EB1F0000}"/>
    <cellStyle name="Entrada 14 3 3 3 2" xfId="30205" xr:uid="{00000000-0005-0000-0000-0000EC1F0000}"/>
    <cellStyle name="Entrada 14 3 3 4" xfId="17440" xr:uid="{00000000-0005-0000-0000-0000ED1F0000}"/>
    <cellStyle name="Entrada 14 3 4" xfId="2939" xr:uid="{00000000-0005-0000-0000-0000EE1F0000}"/>
    <cellStyle name="Entrada 14 3 4 2" xfId="5576" xr:uid="{00000000-0005-0000-0000-0000EF1F0000}"/>
    <cellStyle name="Entrada 14 3 4 2 2" xfId="11887" xr:uid="{00000000-0005-0000-0000-0000F01F0000}"/>
    <cellStyle name="Entrada 14 3 4 2 2 2" xfId="26995" xr:uid="{00000000-0005-0000-0000-0000F11F0000}"/>
    <cellStyle name="Entrada 14 3 4 2 3" xfId="7547" xr:uid="{00000000-0005-0000-0000-0000F21F0000}"/>
    <cellStyle name="Entrada 14 3 4 2 3 2" xfId="22655" xr:uid="{00000000-0005-0000-0000-0000F31F0000}"/>
    <cellStyle name="Entrada 14 3 4 2 4" xfId="20684" xr:uid="{00000000-0005-0000-0000-0000F41F0000}"/>
    <cellStyle name="Entrada 14 3 4 3" xfId="9321" xr:uid="{00000000-0005-0000-0000-0000F51F0000}"/>
    <cellStyle name="Entrada 14 3 4 3 2" xfId="24429" xr:uid="{00000000-0005-0000-0000-0000F61F0000}"/>
    <cellStyle name="Entrada 14 3 4 4" xfId="7527" xr:uid="{00000000-0005-0000-0000-0000F71F0000}"/>
    <cellStyle name="Entrada 14 3 4 4 2" xfId="22635" xr:uid="{00000000-0005-0000-0000-0000F81F0000}"/>
    <cellStyle name="Entrada 14 3 4 5" xfId="18047" xr:uid="{00000000-0005-0000-0000-0000F91F0000}"/>
    <cellStyle name="Entrada 14 3 5" xfId="3265" xr:uid="{00000000-0005-0000-0000-0000FA1F0000}"/>
    <cellStyle name="Entrada 14 3 5 2" xfId="5902" xr:uid="{00000000-0005-0000-0000-0000FB1F0000}"/>
    <cellStyle name="Entrada 14 3 5 2 2" xfId="12213" xr:uid="{00000000-0005-0000-0000-0000FC1F0000}"/>
    <cellStyle name="Entrada 14 3 5 2 2 2" xfId="27321" xr:uid="{00000000-0005-0000-0000-0000FD1F0000}"/>
    <cellStyle name="Entrada 14 3 5 2 3" xfId="14205" xr:uid="{00000000-0005-0000-0000-0000FE1F0000}"/>
    <cellStyle name="Entrada 14 3 5 2 3 2" xfId="29313" xr:uid="{00000000-0005-0000-0000-0000FF1F0000}"/>
    <cellStyle name="Entrada 14 3 5 2 4" xfId="21010" xr:uid="{00000000-0005-0000-0000-000000200000}"/>
    <cellStyle name="Entrada 14 3 5 3" xfId="9647" xr:uid="{00000000-0005-0000-0000-000001200000}"/>
    <cellStyle name="Entrada 14 3 5 3 2" xfId="24755" xr:uid="{00000000-0005-0000-0000-000002200000}"/>
    <cellStyle name="Entrada 14 3 5 4" xfId="13618" xr:uid="{00000000-0005-0000-0000-000003200000}"/>
    <cellStyle name="Entrada 14 3 5 4 2" xfId="28726" xr:uid="{00000000-0005-0000-0000-000004200000}"/>
    <cellStyle name="Entrada 14 3 5 5" xfId="18373" xr:uid="{00000000-0005-0000-0000-000005200000}"/>
    <cellStyle name="Entrada 14 3 6" xfId="3571" xr:uid="{00000000-0005-0000-0000-000006200000}"/>
    <cellStyle name="Entrada 14 3 6 2" xfId="6208" xr:uid="{00000000-0005-0000-0000-000007200000}"/>
    <cellStyle name="Entrada 14 3 6 2 2" xfId="12519" xr:uid="{00000000-0005-0000-0000-000008200000}"/>
    <cellStyle name="Entrada 14 3 6 2 2 2" xfId="27627" xr:uid="{00000000-0005-0000-0000-000009200000}"/>
    <cellStyle name="Entrada 14 3 6 2 3" xfId="7430" xr:uid="{00000000-0005-0000-0000-00000A200000}"/>
    <cellStyle name="Entrada 14 3 6 2 3 2" xfId="22538" xr:uid="{00000000-0005-0000-0000-00000B200000}"/>
    <cellStyle name="Entrada 14 3 6 2 4" xfId="21316" xr:uid="{00000000-0005-0000-0000-00000C200000}"/>
    <cellStyle name="Entrada 14 3 6 3" xfId="9953" xr:uid="{00000000-0005-0000-0000-00000D200000}"/>
    <cellStyle name="Entrada 14 3 6 3 2" xfId="25061" xr:uid="{00000000-0005-0000-0000-00000E200000}"/>
    <cellStyle name="Entrada 14 3 6 4" xfId="7746" xr:uid="{00000000-0005-0000-0000-00000F200000}"/>
    <cellStyle name="Entrada 14 3 6 4 2" xfId="22854" xr:uid="{00000000-0005-0000-0000-000010200000}"/>
    <cellStyle name="Entrada 14 3 6 5" xfId="18679" xr:uid="{00000000-0005-0000-0000-000011200000}"/>
    <cellStyle name="Entrada 14 3 7" xfId="3917" xr:uid="{00000000-0005-0000-0000-000012200000}"/>
    <cellStyle name="Entrada 14 3 7 2" xfId="6554" xr:uid="{00000000-0005-0000-0000-000013200000}"/>
    <cellStyle name="Entrada 14 3 7 2 2" xfId="12865" xr:uid="{00000000-0005-0000-0000-000014200000}"/>
    <cellStyle name="Entrada 14 3 7 2 2 2" xfId="27973" xr:uid="{00000000-0005-0000-0000-000015200000}"/>
    <cellStyle name="Entrada 14 3 7 2 3" xfId="16570" xr:uid="{00000000-0005-0000-0000-000016200000}"/>
    <cellStyle name="Entrada 14 3 7 2 3 2" xfId="31678" xr:uid="{00000000-0005-0000-0000-000017200000}"/>
    <cellStyle name="Entrada 14 3 7 2 4" xfId="21662" xr:uid="{00000000-0005-0000-0000-000018200000}"/>
    <cellStyle name="Entrada 14 3 7 3" xfId="10299" xr:uid="{00000000-0005-0000-0000-000019200000}"/>
    <cellStyle name="Entrada 14 3 7 3 2" xfId="25407" xr:uid="{00000000-0005-0000-0000-00001A200000}"/>
    <cellStyle name="Entrada 14 3 7 4" xfId="7815" xr:uid="{00000000-0005-0000-0000-00001B200000}"/>
    <cellStyle name="Entrada 14 3 7 4 2" xfId="22923" xr:uid="{00000000-0005-0000-0000-00001C200000}"/>
    <cellStyle name="Entrada 14 3 7 5" xfId="19025" xr:uid="{00000000-0005-0000-0000-00001D200000}"/>
    <cellStyle name="Entrada 14 3 8" xfId="4482" xr:uid="{00000000-0005-0000-0000-00001E200000}"/>
    <cellStyle name="Entrada 14 3 8 2" xfId="10864" xr:uid="{00000000-0005-0000-0000-00001F200000}"/>
    <cellStyle name="Entrada 14 3 8 2 2" xfId="25972" xr:uid="{00000000-0005-0000-0000-000020200000}"/>
    <cellStyle name="Entrada 14 3 8 3" xfId="15169" xr:uid="{00000000-0005-0000-0000-000021200000}"/>
    <cellStyle name="Entrada 14 3 8 3 2" xfId="30277" xr:uid="{00000000-0005-0000-0000-000022200000}"/>
    <cellStyle name="Entrada 14 3 8 4" xfId="19590" xr:uid="{00000000-0005-0000-0000-000023200000}"/>
    <cellStyle name="Entrada 14 3 9" xfId="8346" xr:uid="{00000000-0005-0000-0000-000024200000}"/>
    <cellStyle name="Entrada 14 3 9 2" xfId="23454" xr:uid="{00000000-0005-0000-0000-000025200000}"/>
    <cellStyle name="Entrada 14 4" xfId="2082" xr:uid="{00000000-0005-0000-0000-000026200000}"/>
    <cellStyle name="Entrada 14 4 10" xfId="15121" xr:uid="{00000000-0005-0000-0000-000027200000}"/>
    <cellStyle name="Entrada 14 4 10 2" xfId="30229" xr:uid="{00000000-0005-0000-0000-000028200000}"/>
    <cellStyle name="Entrada 14 4 11" xfId="13358" xr:uid="{00000000-0005-0000-0000-000029200000}"/>
    <cellStyle name="Entrada 14 4 11 2" xfId="28466" xr:uid="{00000000-0005-0000-0000-00002A200000}"/>
    <cellStyle name="Entrada 14 4 12" xfId="17307" xr:uid="{00000000-0005-0000-0000-00002B200000}"/>
    <cellStyle name="Entrada 14 4 2" xfId="2572" xr:uid="{00000000-0005-0000-0000-00002C200000}"/>
    <cellStyle name="Entrada 14 4 2 2" xfId="5209" xr:uid="{00000000-0005-0000-0000-00002D200000}"/>
    <cellStyle name="Entrada 14 4 2 2 2" xfId="11573" xr:uid="{00000000-0005-0000-0000-00002E200000}"/>
    <cellStyle name="Entrada 14 4 2 2 2 2" xfId="26681" xr:uid="{00000000-0005-0000-0000-00002F200000}"/>
    <cellStyle name="Entrada 14 4 2 2 3" xfId="16548" xr:uid="{00000000-0005-0000-0000-000030200000}"/>
    <cellStyle name="Entrada 14 4 2 2 3 2" xfId="31656" xr:uid="{00000000-0005-0000-0000-000031200000}"/>
    <cellStyle name="Entrada 14 4 2 2 4" xfId="20317" xr:uid="{00000000-0005-0000-0000-000032200000}"/>
    <cellStyle name="Entrada 14 4 2 3" xfId="9039" xr:uid="{00000000-0005-0000-0000-000033200000}"/>
    <cellStyle name="Entrada 14 4 2 3 2" xfId="24147" xr:uid="{00000000-0005-0000-0000-000034200000}"/>
    <cellStyle name="Entrada 14 4 2 4" xfId="13785" xr:uid="{00000000-0005-0000-0000-000035200000}"/>
    <cellStyle name="Entrada 14 4 2 4 2" xfId="28893" xr:uid="{00000000-0005-0000-0000-000036200000}"/>
    <cellStyle name="Entrada 14 4 2 5" xfId="14665" xr:uid="{00000000-0005-0000-0000-000037200000}"/>
    <cellStyle name="Entrada 14 4 2 5 2" xfId="29773" xr:uid="{00000000-0005-0000-0000-000038200000}"/>
    <cellStyle name="Entrada 14 4 2 6" xfId="17680" xr:uid="{00000000-0005-0000-0000-000039200000}"/>
    <cellStyle name="Entrada 14 4 3" xfId="2842" xr:uid="{00000000-0005-0000-0000-00003A200000}"/>
    <cellStyle name="Entrada 14 4 3 2" xfId="5479" xr:uid="{00000000-0005-0000-0000-00003B200000}"/>
    <cellStyle name="Entrada 14 4 3 2 2" xfId="16504" xr:uid="{00000000-0005-0000-0000-00003C200000}"/>
    <cellStyle name="Entrada 14 4 3 2 2 2" xfId="31612" xr:uid="{00000000-0005-0000-0000-00003D200000}"/>
    <cellStyle name="Entrada 14 4 3 2 3" xfId="20587" xr:uid="{00000000-0005-0000-0000-00003E200000}"/>
    <cellStyle name="Entrada 14 4 3 3" xfId="8257" xr:uid="{00000000-0005-0000-0000-00003F200000}"/>
    <cellStyle name="Entrada 14 4 3 3 2" xfId="23365" xr:uid="{00000000-0005-0000-0000-000040200000}"/>
    <cellStyle name="Entrada 14 4 3 4" xfId="17950" xr:uid="{00000000-0005-0000-0000-000041200000}"/>
    <cellStyle name="Entrada 14 4 4" xfId="3145" xr:uid="{00000000-0005-0000-0000-000042200000}"/>
    <cellStyle name="Entrada 14 4 4 2" xfId="5782" xr:uid="{00000000-0005-0000-0000-000043200000}"/>
    <cellStyle name="Entrada 14 4 4 2 2" xfId="12093" xr:uid="{00000000-0005-0000-0000-000044200000}"/>
    <cellStyle name="Entrada 14 4 4 2 2 2" xfId="27201" xr:uid="{00000000-0005-0000-0000-000045200000}"/>
    <cellStyle name="Entrada 14 4 4 2 3" xfId="14957" xr:uid="{00000000-0005-0000-0000-000046200000}"/>
    <cellStyle name="Entrada 14 4 4 2 3 2" xfId="30065" xr:uid="{00000000-0005-0000-0000-000047200000}"/>
    <cellStyle name="Entrada 14 4 4 2 4" xfId="20890" xr:uid="{00000000-0005-0000-0000-000048200000}"/>
    <cellStyle name="Entrada 14 4 4 3" xfId="9527" xr:uid="{00000000-0005-0000-0000-000049200000}"/>
    <cellStyle name="Entrada 14 4 4 3 2" xfId="24635" xr:uid="{00000000-0005-0000-0000-00004A200000}"/>
    <cellStyle name="Entrada 14 4 4 4" xfId="16560" xr:uid="{00000000-0005-0000-0000-00004B200000}"/>
    <cellStyle name="Entrada 14 4 4 4 2" xfId="31668" xr:uid="{00000000-0005-0000-0000-00004C200000}"/>
    <cellStyle name="Entrada 14 4 4 5" xfId="18253" xr:uid="{00000000-0005-0000-0000-00004D200000}"/>
    <cellStyle name="Entrada 14 4 5" xfId="3471" xr:uid="{00000000-0005-0000-0000-00004E200000}"/>
    <cellStyle name="Entrada 14 4 5 2" xfId="6108" xr:uid="{00000000-0005-0000-0000-00004F200000}"/>
    <cellStyle name="Entrada 14 4 5 2 2" xfId="12419" xr:uid="{00000000-0005-0000-0000-000050200000}"/>
    <cellStyle name="Entrada 14 4 5 2 2 2" xfId="27527" xr:uid="{00000000-0005-0000-0000-000051200000}"/>
    <cellStyle name="Entrada 14 4 5 2 3" xfId="9157" xr:uid="{00000000-0005-0000-0000-000052200000}"/>
    <cellStyle name="Entrada 14 4 5 2 3 2" xfId="24265" xr:uid="{00000000-0005-0000-0000-000053200000}"/>
    <cellStyle name="Entrada 14 4 5 2 4" xfId="21216" xr:uid="{00000000-0005-0000-0000-000054200000}"/>
    <cellStyle name="Entrada 14 4 5 3" xfId="9853" xr:uid="{00000000-0005-0000-0000-000055200000}"/>
    <cellStyle name="Entrada 14 4 5 3 2" xfId="24961" xr:uid="{00000000-0005-0000-0000-000056200000}"/>
    <cellStyle name="Entrada 14 4 5 4" xfId="14533" xr:uid="{00000000-0005-0000-0000-000057200000}"/>
    <cellStyle name="Entrada 14 4 5 4 2" xfId="29641" xr:uid="{00000000-0005-0000-0000-000058200000}"/>
    <cellStyle name="Entrada 14 4 5 5" xfId="18579" xr:uid="{00000000-0005-0000-0000-000059200000}"/>
    <cellStyle name="Entrada 14 4 6" xfId="3777" xr:uid="{00000000-0005-0000-0000-00005A200000}"/>
    <cellStyle name="Entrada 14 4 6 2" xfId="6414" xr:uid="{00000000-0005-0000-0000-00005B200000}"/>
    <cellStyle name="Entrada 14 4 6 2 2" xfId="12725" xr:uid="{00000000-0005-0000-0000-00005C200000}"/>
    <cellStyle name="Entrada 14 4 6 2 2 2" xfId="27833" xr:uid="{00000000-0005-0000-0000-00005D200000}"/>
    <cellStyle name="Entrada 14 4 6 2 3" xfId="14370" xr:uid="{00000000-0005-0000-0000-00005E200000}"/>
    <cellStyle name="Entrada 14 4 6 2 3 2" xfId="29478" xr:uid="{00000000-0005-0000-0000-00005F200000}"/>
    <cellStyle name="Entrada 14 4 6 2 4" xfId="21522" xr:uid="{00000000-0005-0000-0000-000060200000}"/>
    <cellStyle name="Entrada 14 4 6 3" xfId="10159" xr:uid="{00000000-0005-0000-0000-000061200000}"/>
    <cellStyle name="Entrada 14 4 6 3 2" xfId="25267" xr:uid="{00000000-0005-0000-0000-000062200000}"/>
    <cellStyle name="Entrada 14 4 6 4" xfId="13929" xr:uid="{00000000-0005-0000-0000-000063200000}"/>
    <cellStyle name="Entrada 14 4 6 4 2" xfId="29037" xr:uid="{00000000-0005-0000-0000-000064200000}"/>
    <cellStyle name="Entrada 14 4 6 5" xfId="18885" xr:uid="{00000000-0005-0000-0000-000065200000}"/>
    <cellStyle name="Entrada 14 4 7" xfId="4154" xr:uid="{00000000-0005-0000-0000-000066200000}"/>
    <cellStyle name="Entrada 14 4 7 2" xfId="6791" xr:uid="{00000000-0005-0000-0000-000067200000}"/>
    <cellStyle name="Entrada 14 4 7 2 2" xfId="13102" xr:uid="{00000000-0005-0000-0000-000068200000}"/>
    <cellStyle name="Entrada 14 4 7 2 2 2" xfId="28210" xr:uid="{00000000-0005-0000-0000-000069200000}"/>
    <cellStyle name="Entrada 14 4 7 2 3" xfId="16776" xr:uid="{00000000-0005-0000-0000-00006A200000}"/>
    <cellStyle name="Entrada 14 4 7 2 3 2" xfId="31884" xr:uid="{00000000-0005-0000-0000-00006B200000}"/>
    <cellStyle name="Entrada 14 4 7 2 4" xfId="21899" xr:uid="{00000000-0005-0000-0000-00006C200000}"/>
    <cellStyle name="Entrada 14 4 7 3" xfId="10536" xr:uid="{00000000-0005-0000-0000-00006D200000}"/>
    <cellStyle name="Entrada 14 4 7 3 2" xfId="25644" xr:uid="{00000000-0005-0000-0000-00006E200000}"/>
    <cellStyle name="Entrada 14 4 7 4" xfId="15775" xr:uid="{00000000-0005-0000-0000-00006F200000}"/>
    <cellStyle name="Entrada 14 4 7 4 2" xfId="30883" xr:uid="{00000000-0005-0000-0000-000070200000}"/>
    <cellStyle name="Entrada 14 4 7 5" xfId="19262" xr:uid="{00000000-0005-0000-0000-000071200000}"/>
    <cellStyle name="Entrada 14 4 8" xfId="4719" xr:uid="{00000000-0005-0000-0000-000072200000}"/>
    <cellStyle name="Entrada 14 4 8 2" xfId="11101" xr:uid="{00000000-0005-0000-0000-000073200000}"/>
    <cellStyle name="Entrada 14 4 8 2 2" xfId="26209" xr:uid="{00000000-0005-0000-0000-000074200000}"/>
    <cellStyle name="Entrada 14 4 8 3" xfId="15899" xr:uid="{00000000-0005-0000-0000-000075200000}"/>
    <cellStyle name="Entrada 14 4 8 3 2" xfId="31007" xr:uid="{00000000-0005-0000-0000-000076200000}"/>
    <cellStyle name="Entrada 14 4 8 4" xfId="19827" xr:uid="{00000000-0005-0000-0000-000077200000}"/>
    <cellStyle name="Entrada 14 4 9" xfId="8580" xr:uid="{00000000-0005-0000-0000-000078200000}"/>
    <cellStyle name="Entrada 14 4 9 2" xfId="23688" xr:uid="{00000000-0005-0000-0000-000079200000}"/>
    <cellStyle name="Entrada 14 5" xfId="2039" xr:uid="{00000000-0005-0000-0000-00007A200000}"/>
    <cellStyle name="Entrada 14 5 10" xfId="14942" xr:uid="{00000000-0005-0000-0000-00007B200000}"/>
    <cellStyle name="Entrada 14 5 10 2" xfId="30050" xr:uid="{00000000-0005-0000-0000-00007C200000}"/>
    <cellStyle name="Entrada 14 5 11" xfId="17264" xr:uid="{00000000-0005-0000-0000-00007D200000}"/>
    <cellStyle name="Entrada 14 5 2" xfId="2799" xr:uid="{00000000-0005-0000-0000-00007E200000}"/>
    <cellStyle name="Entrada 14 5 2 2" xfId="5436" xr:uid="{00000000-0005-0000-0000-00007F200000}"/>
    <cellStyle name="Entrada 14 5 2 2 2" xfId="7185" xr:uid="{00000000-0005-0000-0000-000080200000}"/>
    <cellStyle name="Entrada 14 5 2 2 2 2" xfId="22293" xr:uid="{00000000-0005-0000-0000-000081200000}"/>
    <cellStyle name="Entrada 14 5 2 2 3" xfId="20544" xr:uid="{00000000-0005-0000-0000-000082200000}"/>
    <cellStyle name="Entrada 14 5 2 3" xfId="13775" xr:uid="{00000000-0005-0000-0000-000083200000}"/>
    <cellStyle name="Entrada 14 5 2 3 2" xfId="28883" xr:uid="{00000000-0005-0000-0000-000084200000}"/>
    <cellStyle name="Entrada 14 5 2 4" xfId="17907" xr:uid="{00000000-0005-0000-0000-000085200000}"/>
    <cellStyle name="Entrada 14 5 3" xfId="3102" xr:uid="{00000000-0005-0000-0000-000086200000}"/>
    <cellStyle name="Entrada 14 5 3 2" xfId="5739" xr:uid="{00000000-0005-0000-0000-000087200000}"/>
    <cellStyle name="Entrada 14 5 3 2 2" xfId="12050" xr:uid="{00000000-0005-0000-0000-000088200000}"/>
    <cellStyle name="Entrada 14 5 3 2 2 2" xfId="27158" xr:uid="{00000000-0005-0000-0000-000089200000}"/>
    <cellStyle name="Entrada 14 5 3 2 3" xfId="7968" xr:uid="{00000000-0005-0000-0000-00008A200000}"/>
    <cellStyle name="Entrada 14 5 3 2 3 2" xfId="23076" xr:uid="{00000000-0005-0000-0000-00008B200000}"/>
    <cellStyle name="Entrada 14 5 3 2 4" xfId="20847" xr:uid="{00000000-0005-0000-0000-00008C200000}"/>
    <cellStyle name="Entrada 14 5 3 3" xfId="9484" xr:uid="{00000000-0005-0000-0000-00008D200000}"/>
    <cellStyle name="Entrada 14 5 3 3 2" xfId="24592" xr:uid="{00000000-0005-0000-0000-00008E200000}"/>
    <cellStyle name="Entrada 14 5 3 4" xfId="9227" xr:uid="{00000000-0005-0000-0000-00008F200000}"/>
    <cellStyle name="Entrada 14 5 3 4 2" xfId="24335" xr:uid="{00000000-0005-0000-0000-000090200000}"/>
    <cellStyle name="Entrada 14 5 3 5" xfId="18210" xr:uid="{00000000-0005-0000-0000-000091200000}"/>
    <cellStyle name="Entrada 14 5 4" xfId="3428" xr:uid="{00000000-0005-0000-0000-000092200000}"/>
    <cellStyle name="Entrada 14 5 4 2" xfId="6065" xr:uid="{00000000-0005-0000-0000-000093200000}"/>
    <cellStyle name="Entrada 14 5 4 2 2" xfId="12376" xr:uid="{00000000-0005-0000-0000-000094200000}"/>
    <cellStyle name="Entrada 14 5 4 2 2 2" xfId="27484" xr:uid="{00000000-0005-0000-0000-000095200000}"/>
    <cellStyle name="Entrada 14 5 4 2 3" xfId="16151" xr:uid="{00000000-0005-0000-0000-000096200000}"/>
    <cellStyle name="Entrada 14 5 4 2 3 2" xfId="31259" xr:uid="{00000000-0005-0000-0000-000097200000}"/>
    <cellStyle name="Entrada 14 5 4 2 4" xfId="21173" xr:uid="{00000000-0005-0000-0000-000098200000}"/>
    <cellStyle name="Entrada 14 5 4 3" xfId="9810" xr:uid="{00000000-0005-0000-0000-000099200000}"/>
    <cellStyle name="Entrada 14 5 4 3 2" xfId="24918" xr:uid="{00000000-0005-0000-0000-00009A200000}"/>
    <cellStyle name="Entrada 14 5 4 4" xfId="15149" xr:uid="{00000000-0005-0000-0000-00009B200000}"/>
    <cellStyle name="Entrada 14 5 4 4 2" xfId="30257" xr:uid="{00000000-0005-0000-0000-00009C200000}"/>
    <cellStyle name="Entrada 14 5 4 5" xfId="18536" xr:uid="{00000000-0005-0000-0000-00009D200000}"/>
    <cellStyle name="Entrada 14 5 5" xfId="3734" xr:uid="{00000000-0005-0000-0000-00009E200000}"/>
    <cellStyle name="Entrada 14 5 5 2" xfId="6371" xr:uid="{00000000-0005-0000-0000-00009F200000}"/>
    <cellStyle name="Entrada 14 5 5 2 2" xfId="12682" xr:uid="{00000000-0005-0000-0000-0000A0200000}"/>
    <cellStyle name="Entrada 14 5 5 2 2 2" xfId="27790" xr:uid="{00000000-0005-0000-0000-0000A1200000}"/>
    <cellStyle name="Entrada 14 5 5 2 3" xfId="15285" xr:uid="{00000000-0005-0000-0000-0000A2200000}"/>
    <cellStyle name="Entrada 14 5 5 2 3 2" xfId="30393" xr:uid="{00000000-0005-0000-0000-0000A3200000}"/>
    <cellStyle name="Entrada 14 5 5 2 4" xfId="21479" xr:uid="{00000000-0005-0000-0000-0000A4200000}"/>
    <cellStyle name="Entrada 14 5 5 3" xfId="10116" xr:uid="{00000000-0005-0000-0000-0000A5200000}"/>
    <cellStyle name="Entrada 14 5 5 3 2" xfId="25224" xr:uid="{00000000-0005-0000-0000-0000A6200000}"/>
    <cellStyle name="Entrada 14 5 5 4" xfId="15566" xr:uid="{00000000-0005-0000-0000-0000A7200000}"/>
    <cellStyle name="Entrada 14 5 5 4 2" xfId="30674" xr:uid="{00000000-0005-0000-0000-0000A8200000}"/>
    <cellStyle name="Entrada 14 5 5 5" xfId="18842" xr:uid="{00000000-0005-0000-0000-0000A9200000}"/>
    <cellStyle name="Entrada 14 5 6" xfId="4111" xr:uid="{00000000-0005-0000-0000-0000AA200000}"/>
    <cellStyle name="Entrada 14 5 6 2" xfId="6748" xr:uid="{00000000-0005-0000-0000-0000AB200000}"/>
    <cellStyle name="Entrada 14 5 6 2 2" xfId="13059" xr:uid="{00000000-0005-0000-0000-0000AC200000}"/>
    <cellStyle name="Entrada 14 5 6 2 2 2" xfId="28167" xr:uid="{00000000-0005-0000-0000-0000AD200000}"/>
    <cellStyle name="Entrada 14 5 6 2 3" xfId="16733" xr:uid="{00000000-0005-0000-0000-0000AE200000}"/>
    <cellStyle name="Entrada 14 5 6 2 3 2" xfId="31841" xr:uid="{00000000-0005-0000-0000-0000AF200000}"/>
    <cellStyle name="Entrada 14 5 6 2 4" xfId="21856" xr:uid="{00000000-0005-0000-0000-0000B0200000}"/>
    <cellStyle name="Entrada 14 5 6 3" xfId="10493" xr:uid="{00000000-0005-0000-0000-0000B1200000}"/>
    <cellStyle name="Entrada 14 5 6 3 2" xfId="25601" xr:uid="{00000000-0005-0000-0000-0000B2200000}"/>
    <cellStyle name="Entrada 14 5 6 4" xfId="15300" xr:uid="{00000000-0005-0000-0000-0000B3200000}"/>
    <cellStyle name="Entrada 14 5 6 4 2" xfId="30408" xr:uid="{00000000-0005-0000-0000-0000B4200000}"/>
    <cellStyle name="Entrada 14 5 6 5" xfId="19219" xr:uid="{00000000-0005-0000-0000-0000B5200000}"/>
    <cellStyle name="Entrada 14 5 7" xfId="4676" xr:uid="{00000000-0005-0000-0000-0000B6200000}"/>
    <cellStyle name="Entrada 14 5 7 2" xfId="11058" xr:uid="{00000000-0005-0000-0000-0000B7200000}"/>
    <cellStyle name="Entrada 14 5 7 2 2" xfId="26166" xr:uid="{00000000-0005-0000-0000-0000B8200000}"/>
    <cellStyle name="Entrada 14 5 7 3" xfId="14796" xr:uid="{00000000-0005-0000-0000-0000B9200000}"/>
    <cellStyle name="Entrada 14 5 7 3 2" xfId="29904" xr:uid="{00000000-0005-0000-0000-0000BA200000}"/>
    <cellStyle name="Entrada 14 5 7 4" xfId="19784" xr:uid="{00000000-0005-0000-0000-0000BB200000}"/>
    <cellStyle name="Entrada 14 5 8" xfId="8537" xr:uid="{00000000-0005-0000-0000-0000BC200000}"/>
    <cellStyle name="Entrada 14 5 8 2" xfId="23645" xr:uid="{00000000-0005-0000-0000-0000BD200000}"/>
    <cellStyle name="Entrada 14 5 9" xfId="15739" xr:uid="{00000000-0005-0000-0000-0000BE200000}"/>
    <cellStyle name="Entrada 14 5 9 2" xfId="30847" xr:uid="{00000000-0005-0000-0000-0000BF200000}"/>
    <cellStyle name="Entrada 15" xfId="1147" xr:uid="{00000000-0005-0000-0000-0000C0200000}"/>
    <cellStyle name="Entrada 15 2" xfId="1863" xr:uid="{00000000-0005-0000-0000-0000C1200000}"/>
    <cellStyle name="Entrada 15 2 10" xfId="8364" xr:uid="{00000000-0005-0000-0000-0000C2200000}"/>
    <cellStyle name="Entrada 15 2 10 2" xfId="23472" xr:uid="{00000000-0005-0000-0000-0000C3200000}"/>
    <cellStyle name="Entrada 15 2 11" xfId="14147" xr:uid="{00000000-0005-0000-0000-0000C4200000}"/>
    <cellStyle name="Entrada 15 2 11 2" xfId="29255" xr:uid="{00000000-0005-0000-0000-0000C5200000}"/>
    <cellStyle name="Entrada 15 2 12" xfId="14634" xr:uid="{00000000-0005-0000-0000-0000C6200000}"/>
    <cellStyle name="Entrada 15 2 12 2" xfId="29742" xr:uid="{00000000-0005-0000-0000-0000C7200000}"/>
    <cellStyle name="Entrada 15 2 13" xfId="17088" xr:uid="{00000000-0005-0000-0000-0000C8200000}"/>
    <cellStyle name="Entrada 15 2 2" xfId="2423" xr:uid="{00000000-0005-0000-0000-0000C9200000}"/>
    <cellStyle name="Entrada 15 2 2 2" xfId="5060" xr:uid="{00000000-0005-0000-0000-0000CA200000}"/>
    <cellStyle name="Entrada 15 2 2 2 2" xfId="11424" xr:uid="{00000000-0005-0000-0000-0000CB200000}"/>
    <cellStyle name="Entrada 15 2 2 2 2 2" xfId="26532" xr:uid="{00000000-0005-0000-0000-0000CC200000}"/>
    <cellStyle name="Entrada 15 2 2 2 3" xfId="14433" xr:uid="{00000000-0005-0000-0000-0000CD200000}"/>
    <cellStyle name="Entrada 15 2 2 2 3 2" xfId="29541" xr:uid="{00000000-0005-0000-0000-0000CE200000}"/>
    <cellStyle name="Entrada 15 2 2 2 4" xfId="20168" xr:uid="{00000000-0005-0000-0000-0000CF200000}"/>
    <cellStyle name="Entrada 15 2 2 3" xfId="8890" xr:uid="{00000000-0005-0000-0000-0000D0200000}"/>
    <cellStyle name="Entrada 15 2 2 3 2" xfId="23998" xr:uid="{00000000-0005-0000-0000-0000D1200000}"/>
    <cellStyle name="Entrada 15 2 3" xfId="2197" xr:uid="{00000000-0005-0000-0000-0000D2200000}"/>
    <cellStyle name="Entrada 15 2 3 2" xfId="4834" xr:uid="{00000000-0005-0000-0000-0000D3200000}"/>
    <cellStyle name="Entrada 15 2 3 2 2" xfId="13862" xr:uid="{00000000-0005-0000-0000-0000D4200000}"/>
    <cellStyle name="Entrada 15 2 3 2 2 2" xfId="28970" xr:uid="{00000000-0005-0000-0000-0000D5200000}"/>
    <cellStyle name="Entrada 15 2 3 2 3" xfId="19942" xr:uid="{00000000-0005-0000-0000-0000D6200000}"/>
    <cellStyle name="Entrada 15 2 3 3" xfId="16138" xr:uid="{00000000-0005-0000-0000-0000D7200000}"/>
    <cellStyle name="Entrada 15 2 3 3 2" xfId="31246" xr:uid="{00000000-0005-0000-0000-0000D8200000}"/>
    <cellStyle name="Entrada 15 2 3 4" xfId="17422" xr:uid="{00000000-0005-0000-0000-0000D9200000}"/>
    <cellStyle name="Entrada 15 2 4" xfId="2957" xr:uid="{00000000-0005-0000-0000-0000DA200000}"/>
    <cellStyle name="Entrada 15 2 4 2" xfId="5594" xr:uid="{00000000-0005-0000-0000-0000DB200000}"/>
    <cellStyle name="Entrada 15 2 4 2 2" xfId="11905" xr:uid="{00000000-0005-0000-0000-0000DC200000}"/>
    <cellStyle name="Entrada 15 2 4 2 2 2" xfId="27013" xr:uid="{00000000-0005-0000-0000-0000DD200000}"/>
    <cellStyle name="Entrada 15 2 4 2 3" xfId="14192" xr:uid="{00000000-0005-0000-0000-0000DE200000}"/>
    <cellStyle name="Entrada 15 2 4 2 3 2" xfId="29300" xr:uid="{00000000-0005-0000-0000-0000DF200000}"/>
    <cellStyle name="Entrada 15 2 4 2 4" xfId="20702" xr:uid="{00000000-0005-0000-0000-0000E0200000}"/>
    <cellStyle name="Entrada 15 2 4 3" xfId="9339" xr:uid="{00000000-0005-0000-0000-0000E1200000}"/>
    <cellStyle name="Entrada 15 2 4 3 2" xfId="24447" xr:uid="{00000000-0005-0000-0000-0000E2200000}"/>
    <cellStyle name="Entrada 15 2 4 4" xfId="7997" xr:uid="{00000000-0005-0000-0000-0000E3200000}"/>
    <cellStyle name="Entrada 15 2 4 4 2" xfId="23105" xr:uid="{00000000-0005-0000-0000-0000E4200000}"/>
    <cellStyle name="Entrada 15 2 4 5" xfId="18065" xr:uid="{00000000-0005-0000-0000-0000E5200000}"/>
    <cellStyle name="Entrada 15 2 5" xfId="3283" xr:uid="{00000000-0005-0000-0000-0000E6200000}"/>
    <cellStyle name="Entrada 15 2 5 2" xfId="5920" xr:uid="{00000000-0005-0000-0000-0000E7200000}"/>
    <cellStyle name="Entrada 15 2 5 2 2" xfId="12231" xr:uid="{00000000-0005-0000-0000-0000E8200000}"/>
    <cellStyle name="Entrada 15 2 5 2 2 2" xfId="27339" xr:uid="{00000000-0005-0000-0000-0000E9200000}"/>
    <cellStyle name="Entrada 15 2 5 2 3" xfId="15740" xr:uid="{00000000-0005-0000-0000-0000EA200000}"/>
    <cellStyle name="Entrada 15 2 5 2 3 2" xfId="30848" xr:uid="{00000000-0005-0000-0000-0000EB200000}"/>
    <cellStyle name="Entrada 15 2 5 2 4" xfId="21028" xr:uid="{00000000-0005-0000-0000-0000EC200000}"/>
    <cellStyle name="Entrada 15 2 5 3" xfId="9665" xr:uid="{00000000-0005-0000-0000-0000ED200000}"/>
    <cellStyle name="Entrada 15 2 5 3 2" xfId="24773" xr:uid="{00000000-0005-0000-0000-0000EE200000}"/>
    <cellStyle name="Entrada 15 2 5 4" xfId="14870" xr:uid="{00000000-0005-0000-0000-0000EF200000}"/>
    <cellStyle name="Entrada 15 2 5 4 2" xfId="29978" xr:uid="{00000000-0005-0000-0000-0000F0200000}"/>
    <cellStyle name="Entrada 15 2 5 5" xfId="18391" xr:uid="{00000000-0005-0000-0000-0000F1200000}"/>
    <cellStyle name="Entrada 15 2 6" xfId="3589" xr:uid="{00000000-0005-0000-0000-0000F2200000}"/>
    <cellStyle name="Entrada 15 2 6 2" xfId="6226" xr:uid="{00000000-0005-0000-0000-0000F3200000}"/>
    <cellStyle name="Entrada 15 2 6 2 2" xfId="12537" xr:uid="{00000000-0005-0000-0000-0000F4200000}"/>
    <cellStyle name="Entrada 15 2 6 2 2 2" xfId="27645" xr:uid="{00000000-0005-0000-0000-0000F5200000}"/>
    <cellStyle name="Entrada 15 2 6 2 3" xfId="14584" xr:uid="{00000000-0005-0000-0000-0000F6200000}"/>
    <cellStyle name="Entrada 15 2 6 2 3 2" xfId="29692" xr:uid="{00000000-0005-0000-0000-0000F7200000}"/>
    <cellStyle name="Entrada 15 2 6 2 4" xfId="21334" xr:uid="{00000000-0005-0000-0000-0000F8200000}"/>
    <cellStyle name="Entrada 15 2 6 3" xfId="9971" xr:uid="{00000000-0005-0000-0000-0000F9200000}"/>
    <cellStyle name="Entrada 15 2 6 3 2" xfId="25079" xr:uid="{00000000-0005-0000-0000-0000FA200000}"/>
    <cellStyle name="Entrada 15 2 6 4" xfId="15113" xr:uid="{00000000-0005-0000-0000-0000FB200000}"/>
    <cellStyle name="Entrada 15 2 6 4 2" xfId="30221" xr:uid="{00000000-0005-0000-0000-0000FC200000}"/>
    <cellStyle name="Entrada 15 2 6 5" xfId="18697" xr:uid="{00000000-0005-0000-0000-0000FD200000}"/>
    <cellStyle name="Entrada 15 2 7" xfId="3935" xr:uid="{00000000-0005-0000-0000-0000FE200000}"/>
    <cellStyle name="Entrada 15 2 7 2" xfId="6572" xr:uid="{00000000-0005-0000-0000-0000FF200000}"/>
    <cellStyle name="Entrada 15 2 7 2 2" xfId="12883" xr:uid="{00000000-0005-0000-0000-000000210000}"/>
    <cellStyle name="Entrada 15 2 7 2 2 2" xfId="27991" xr:uid="{00000000-0005-0000-0000-000001210000}"/>
    <cellStyle name="Entrada 15 2 7 2 3" xfId="16588" xr:uid="{00000000-0005-0000-0000-000002210000}"/>
    <cellStyle name="Entrada 15 2 7 2 3 2" xfId="31696" xr:uid="{00000000-0005-0000-0000-000003210000}"/>
    <cellStyle name="Entrada 15 2 7 2 4" xfId="21680" xr:uid="{00000000-0005-0000-0000-000004210000}"/>
    <cellStyle name="Entrada 15 2 7 3" xfId="10317" xr:uid="{00000000-0005-0000-0000-000005210000}"/>
    <cellStyle name="Entrada 15 2 7 3 2" xfId="25425" xr:uid="{00000000-0005-0000-0000-000006210000}"/>
    <cellStyle name="Entrada 15 2 7 4" xfId="14379" xr:uid="{00000000-0005-0000-0000-000007210000}"/>
    <cellStyle name="Entrada 15 2 7 4 2" xfId="29487" xr:uid="{00000000-0005-0000-0000-000008210000}"/>
    <cellStyle name="Entrada 15 2 7 5" xfId="19043" xr:uid="{00000000-0005-0000-0000-000009210000}"/>
    <cellStyle name="Entrada 15 2 8" xfId="4282" xr:uid="{00000000-0005-0000-0000-00000A210000}"/>
    <cellStyle name="Entrada 15 2 8 2" xfId="6919" xr:uid="{00000000-0005-0000-0000-00000B210000}"/>
    <cellStyle name="Entrada 15 2 8 2 2" xfId="13230" xr:uid="{00000000-0005-0000-0000-00000C210000}"/>
    <cellStyle name="Entrada 15 2 8 2 2 2" xfId="28338" xr:uid="{00000000-0005-0000-0000-00000D210000}"/>
    <cellStyle name="Entrada 15 2 8 2 3" xfId="16894" xr:uid="{00000000-0005-0000-0000-00000E210000}"/>
    <cellStyle name="Entrada 15 2 8 2 3 2" xfId="32002" xr:uid="{00000000-0005-0000-0000-00000F210000}"/>
    <cellStyle name="Entrada 15 2 8 2 4" xfId="22027" xr:uid="{00000000-0005-0000-0000-000010210000}"/>
    <cellStyle name="Entrada 15 2 8 3" xfId="10664" xr:uid="{00000000-0005-0000-0000-000011210000}"/>
    <cellStyle name="Entrada 15 2 8 3 2" xfId="25772" xr:uid="{00000000-0005-0000-0000-000012210000}"/>
    <cellStyle name="Entrada 15 2 8 4" xfId="14563" xr:uid="{00000000-0005-0000-0000-000013210000}"/>
    <cellStyle name="Entrada 15 2 8 4 2" xfId="29671" xr:uid="{00000000-0005-0000-0000-000014210000}"/>
    <cellStyle name="Entrada 15 2 8 5" xfId="19390" xr:uid="{00000000-0005-0000-0000-000015210000}"/>
    <cellStyle name="Entrada 15 2 9" xfId="4500" xr:uid="{00000000-0005-0000-0000-000016210000}"/>
    <cellStyle name="Entrada 15 2 9 2" xfId="10882" xr:uid="{00000000-0005-0000-0000-000017210000}"/>
    <cellStyle name="Entrada 15 2 9 2 2" xfId="25990" xr:uid="{00000000-0005-0000-0000-000018210000}"/>
    <cellStyle name="Entrada 15 2 9 3" xfId="8177" xr:uid="{00000000-0005-0000-0000-000019210000}"/>
    <cellStyle name="Entrada 15 2 9 3 2" xfId="23285" xr:uid="{00000000-0005-0000-0000-00001A210000}"/>
    <cellStyle name="Entrada 15 2 9 4" xfId="19608" xr:uid="{00000000-0005-0000-0000-00001B210000}"/>
    <cellStyle name="Entrada 15 3" xfId="1846" xr:uid="{00000000-0005-0000-0000-00001C210000}"/>
    <cellStyle name="Entrada 15 3 10" xfId="8219" xr:uid="{00000000-0005-0000-0000-00001D210000}"/>
    <cellStyle name="Entrada 15 3 10 2" xfId="23327" xr:uid="{00000000-0005-0000-0000-00001E210000}"/>
    <cellStyle name="Entrada 15 3 11" xfId="15470" xr:uid="{00000000-0005-0000-0000-00001F210000}"/>
    <cellStyle name="Entrada 15 3 11 2" xfId="30578" xr:uid="{00000000-0005-0000-0000-000020210000}"/>
    <cellStyle name="Entrada 15 3 12" xfId="17071" xr:uid="{00000000-0005-0000-0000-000021210000}"/>
    <cellStyle name="Entrada 15 3 2" xfId="2406" xr:uid="{00000000-0005-0000-0000-000022210000}"/>
    <cellStyle name="Entrada 15 3 2 2" xfId="5043" xr:uid="{00000000-0005-0000-0000-000023210000}"/>
    <cellStyle name="Entrada 15 3 2 2 2" xfId="11407" xr:uid="{00000000-0005-0000-0000-000024210000}"/>
    <cellStyle name="Entrada 15 3 2 2 2 2" xfId="26515" xr:uid="{00000000-0005-0000-0000-000025210000}"/>
    <cellStyle name="Entrada 15 3 2 2 3" xfId="11670" xr:uid="{00000000-0005-0000-0000-000026210000}"/>
    <cellStyle name="Entrada 15 3 2 2 3 2" xfId="26778" xr:uid="{00000000-0005-0000-0000-000027210000}"/>
    <cellStyle name="Entrada 15 3 2 2 4" xfId="20151" xr:uid="{00000000-0005-0000-0000-000028210000}"/>
    <cellStyle name="Entrada 15 3 2 3" xfId="8873" xr:uid="{00000000-0005-0000-0000-000029210000}"/>
    <cellStyle name="Entrada 15 3 2 3 2" xfId="23981" xr:uid="{00000000-0005-0000-0000-00002A210000}"/>
    <cellStyle name="Entrada 15 3 2 4" xfId="14922" xr:uid="{00000000-0005-0000-0000-00002B210000}"/>
    <cellStyle name="Entrada 15 3 2 4 2" xfId="30030" xr:uid="{00000000-0005-0000-0000-00002C210000}"/>
    <cellStyle name="Entrada 15 3 2 5" xfId="11682" xr:uid="{00000000-0005-0000-0000-00002D210000}"/>
    <cellStyle name="Entrada 15 3 2 5 2" xfId="26790" xr:uid="{00000000-0005-0000-0000-00002E210000}"/>
    <cellStyle name="Entrada 15 3 2 6" xfId="17597" xr:uid="{00000000-0005-0000-0000-00002F210000}"/>
    <cellStyle name="Entrada 15 3 3" xfId="2214" xr:uid="{00000000-0005-0000-0000-000030210000}"/>
    <cellStyle name="Entrada 15 3 3 2" xfId="4851" xr:uid="{00000000-0005-0000-0000-000031210000}"/>
    <cellStyle name="Entrada 15 3 3 2 2" xfId="14955" xr:uid="{00000000-0005-0000-0000-000032210000}"/>
    <cellStyle name="Entrada 15 3 3 2 2 2" xfId="30063" xr:uid="{00000000-0005-0000-0000-000033210000}"/>
    <cellStyle name="Entrada 15 3 3 2 3" xfId="19959" xr:uid="{00000000-0005-0000-0000-000034210000}"/>
    <cellStyle name="Entrada 15 3 3 3" xfId="15577" xr:uid="{00000000-0005-0000-0000-000035210000}"/>
    <cellStyle name="Entrada 15 3 3 3 2" xfId="30685" xr:uid="{00000000-0005-0000-0000-000036210000}"/>
    <cellStyle name="Entrada 15 3 3 4" xfId="17439" xr:uid="{00000000-0005-0000-0000-000037210000}"/>
    <cellStyle name="Entrada 15 3 4" xfId="2940" xr:uid="{00000000-0005-0000-0000-000038210000}"/>
    <cellStyle name="Entrada 15 3 4 2" xfId="5577" xr:uid="{00000000-0005-0000-0000-000039210000}"/>
    <cellStyle name="Entrada 15 3 4 2 2" xfId="11888" xr:uid="{00000000-0005-0000-0000-00003A210000}"/>
    <cellStyle name="Entrada 15 3 4 2 2 2" xfId="26996" xr:uid="{00000000-0005-0000-0000-00003B210000}"/>
    <cellStyle name="Entrada 15 3 4 2 3" xfId="15341" xr:uid="{00000000-0005-0000-0000-00003C210000}"/>
    <cellStyle name="Entrada 15 3 4 2 3 2" xfId="30449" xr:uid="{00000000-0005-0000-0000-00003D210000}"/>
    <cellStyle name="Entrada 15 3 4 2 4" xfId="20685" xr:uid="{00000000-0005-0000-0000-00003E210000}"/>
    <cellStyle name="Entrada 15 3 4 3" xfId="9322" xr:uid="{00000000-0005-0000-0000-00003F210000}"/>
    <cellStyle name="Entrada 15 3 4 3 2" xfId="24430" xr:uid="{00000000-0005-0000-0000-000040210000}"/>
    <cellStyle name="Entrada 15 3 4 4" xfId="15700" xr:uid="{00000000-0005-0000-0000-000041210000}"/>
    <cellStyle name="Entrada 15 3 4 4 2" xfId="30808" xr:uid="{00000000-0005-0000-0000-000042210000}"/>
    <cellStyle name="Entrada 15 3 4 5" xfId="18048" xr:uid="{00000000-0005-0000-0000-000043210000}"/>
    <cellStyle name="Entrada 15 3 5" xfId="3266" xr:uid="{00000000-0005-0000-0000-000044210000}"/>
    <cellStyle name="Entrada 15 3 5 2" xfId="5903" xr:uid="{00000000-0005-0000-0000-000045210000}"/>
    <cellStyle name="Entrada 15 3 5 2 2" xfId="12214" xr:uid="{00000000-0005-0000-0000-000046210000}"/>
    <cellStyle name="Entrada 15 3 5 2 2 2" xfId="27322" xr:uid="{00000000-0005-0000-0000-000047210000}"/>
    <cellStyle name="Entrada 15 3 5 2 3" xfId="15886" xr:uid="{00000000-0005-0000-0000-000048210000}"/>
    <cellStyle name="Entrada 15 3 5 2 3 2" xfId="30994" xr:uid="{00000000-0005-0000-0000-000049210000}"/>
    <cellStyle name="Entrada 15 3 5 2 4" xfId="21011" xr:uid="{00000000-0005-0000-0000-00004A210000}"/>
    <cellStyle name="Entrada 15 3 5 3" xfId="9648" xr:uid="{00000000-0005-0000-0000-00004B210000}"/>
    <cellStyle name="Entrada 15 3 5 3 2" xfId="24756" xr:uid="{00000000-0005-0000-0000-00004C210000}"/>
    <cellStyle name="Entrada 15 3 5 4" xfId="15155" xr:uid="{00000000-0005-0000-0000-00004D210000}"/>
    <cellStyle name="Entrada 15 3 5 4 2" xfId="30263" xr:uid="{00000000-0005-0000-0000-00004E210000}"/>
    <cellStyle name="Entrada 15 3 5 5" xfId="18374" xr:uid="{00000000-0005-0000-0000-00004F210000}"/>
    <cellStyle name="Entrada 15 3 6" xfId="3572" xr:uid="{00000000-0005-0000-0000-000050210000}"/>
    <cellStyle name="Entrada 15 3 6 2" xfId="6209" xr:uid="{00000000-0005-0000-0000-000051210000}"/>
    <cellStyle name="Entrada 15 3 6 2 2" xfId="12520" xr:uid="{00000000-0005-0000-0000-000052210000}"/>
    <cellStyle name="Entrada 15 3 6 2 2 2" xfId="27628" xr:uid="{00000000-0005-0000-0000-000053210000}"/>
    <cellStyle name="Entrada 15 3 6 2 3" xfId="16555" xr:uid="{00000000-0005-0000-0000-000054210000}"/>
    <cellStyle name="Entrada 15 3 6 2 3 2" xfId="31663" xr:uid="{00000000-0005-0000-0000-000055210000}"/>
    <cellStyle name="Entrada 15 3 6 2 4" xfId="21317" xr:uid="{00000000-0005-0000-0000-000056210000}"/>
    <cellStyle name="Entrada 15 3 6 3" xfId="9954" xr:uid="{00000000-0005-0000-0000-000057210000}"/>
    <cellStyle name="Entrada 15 3 6 3 2" xfId="25062" xr:uid="{00000000-0005-0000-0000-000058210000}"/>
    <cellStyle name="Entrada 15 3 6 4" xfId="14772" xr:uid="{00000000-0005-0000-0000-000059210000}"/>
    <cellStyle name="Entrada 15 3 6 4 2" xfId="29880" xr:uid="{00000000-0005-0000-0000-00005A210000}"/>
    <cellStyle name="Entrada 15 3 6 5" xfId="18680" xr:uid="{00000000-0005-0000-0000-00005B210000}"/>
    <cellStyle name="Entrada 15 3 7" xfId="3918" xr:uid="{00000000-0005-0000-0000-00005C210000}"/>
    <cellStyle name="Entrada 15 3 7 2" xfId="6555" xr:uid="{00000000-0005-0000-0000-00005D210000}"/>
    <cellStyle name="Entrada 15 3 7 2 2" xfId="12866" xr:uid="{00000000-0005-0000-0000-00005E210000}"/>
    <cellStyle name="Entrada 15 3 7 2 2 2" xfId="27974" xr:uid="{00000000-0005-0000-0000-00005F210000}"/>
    <cellStyle name="Entrada 15 3 7 2 3" xfId="16571" xr:uid="{00000000-0005-0000-0000-000060210000}"/>
    <cellStyle name="Entrada 15 3 7 2 3 2" xfId="31679" xr:uid="{00000000-0005-0000-0000-000061210000}"/>
    <cellStyle name="Entrada 15 3 7 2 4" xfId="21663" xr:uid="{00000000-0005-0000-0000-000062210000}"/>
    <cellStyle name="Entrada 15 3 7 3" xfId="10300" xr:uid="{00000000-0005-0000-0000-000063210000}"/>
    <cellStyle name="Entrada 15 3 7 3 2" xfId="25408" xr:uid="{00000000-0005-0000-0000-000064210000}"/>
    <cellStyle name="Entrada 15 3 7 4" xfId="14083" xr:uid="{00000000-0005-0000-0000-000065210000}"/>
    <cellStyle name="Entrada 15 3 7 4 2" xfId="29191" xr:uid="{00000000-0005-0000-0000-000066210000}"/>
    <cellStyle name="Entrada 15 3 7 5" xfId="19026" xr:uid="{00000000-0005-0000-0000-000067210000}"/>
    <cellStyle name="Entrada 15 3 8" xfId="4483" xr:uid="{00000000-0005-0000-0000-000068210000}"/>
    <cellStyle name="Entrada 15 3 8 2" xfId="10865" xr:uid="{00000000-0005-0000-0000-000069210000}"/>
    <cellStyle name="Entrada 15 3 8 2 2" xfId="25973" xr:uid="{00000000-0005-0000-0000-00006A210000}"/>
    <cellStyle name="Entrada 15 3 8 3" xfId="16293" xr:uid="{00000000-0005-0000-0000-00006B210000}"/>
    <cellStyle name="Entrada 15 3 8 3 2" xfId="31401" xr:uid="{00000000-0005-0000-0000-00006C210000}"/>
    <cellStyle name="Entrada 15 3 8 4" xfId="19591" xr:uid="{00000000-0005-0000-0000-00006D210000}"/>
    <cellStyle name="Entrada 15 3 9" xfId="8347" xr:uid="{00000000-0005-0000-0000-00006E210000}"/>
    <cellStyle name="Entrada 15 3 9 2" xfId="23455" xr:uid="{00000000-0005-0000-0000-00006F210000}"/>
    <cellStyle name="Entrada 15 4" xfId="2083" xr:uid="{00000000-0005-0000-0000-000070210000}"/>
    <cellStyle name="Entrada 15 4 10" xfId="15229" xr:uid="{00000000-0005-0000-0000-000071210000}"/>
    <cellStyle name="Entrada 15 4 10 2" xfId="30337" xr:uid="{00000000-0005-0000-0000-000072210000}"/>
    <cellStyle name="Entrada 15 4 11" xfId="16488" xr:uid="{00000000-0005-0000-0000-000073210000}"/>
    <cellStyle name="Entrada 15 4 11 2" xfId="31596" xr:uid="{00000000-0005-0000-0000-000074210000}"/>
    <cellStyle name="Entrada 15 4 12" xfId="17308" xr:uid="{00000000-0005-0000-0000-000075210000}"/>
    <cellStyle name="Entrada 15 4 2" xfId="2573" xr:uid="{00000000-0005-0000-0000-000076210000}"/>
    <cellStyle name="Entrada 15 4 2 2" xfId="5210" xr:uid="{00000000-0005-0000-0000-000077210000}"/>
    <cellStyle name="Entrada 15 4 2 2 2" xfId="11574" xr:uid="{00000000-0005-0000-0000-000078210000}"/>
    <cellStyle name="Entrada 15 4 2 2 2 2" xfId="26682" xr:uid="{00000000-0005-0000-0000-000079210000}"/>
    <cellStyle name="Entrada 15 4 2 2 3" xfId="15673" xr:uid="{00000000-0005-0000-0000-00007A210000}"/>
    <cellStyle name="Entrada 15 4 2 2 3 2" xfId="30781" xr:uid="{00000000-0005-0000-0000-00007B210000}"/>
    <cellStyle name="Entrada 15 4 2 2 4" xfId="20318" xr:uid="{00000000-0005-0000-0000-00007C210000}"/>
    <cellStyle name="Entrada 15 4 2 3" xfId="9040" xr:uid="{00000000-0005-0000-0000-00007D210000}"/>
    <cellStyle name="Entrada 15 4 2 3 2" xfId="24148" xr:uid="{00000000-0005-0000-0000-00007E210000}"/>
    <cellStyle name="Entrada 15 4 2 4" xfId="7519" xr:uid="{00000000-0005-0000-0000-00007F210000}"/>
    <cellStyle name="Entrada 15 4 2 4 2" xfId="22627" xr:uid="{00000000-0005-0000-0000-000080210000}"/>
    <cellStyle name="Entrada 15 4 2 5" xfId="15877" xr:uid="{00000000-0005-0000-0000-000081210000}"/>
    <cellStyle name="Entrada 15 4 2 5 2" xfId="30985" xr:uid="{00000000-0005-0000-0000-000082210000}"/>
    <cellStyle name="Entrada 15 4 2 6" xfId="17681" xr:uid="{00000000-0005-0000-0000-000083210000}"/>
    <cellStyle name="Entrada 15 4 3" xfId="2843" xr:uid="{00000000-0005-0000-0000-000084210000}"/>
    <cellStyle name="Entrada 15 4 3 2" xfId="5480" xr:uid="{00000000-0005-0000-0000-000085210000}"/>
    <cellStyle name="Entrada 15 4 3 2 2" xfId="13640" xr:uid="{00000000-0005-0000-0000-000086210000}"/>
    <cellStyle name="Entrada 15 4 3 2 2 2" xfId="28748" xr:uid="{00000000-0005-0000-0000-000087210000}"/>
    <cellStyle name="Entrada 15 4 3 2 3" xfId="20588" xr:uid="{00000000-0005-0000-0000-000088210000}"/>
    <cellStyle name="Entrada 15 4 3 3" xfId="14966" xr:uid="{00000000-0005-0000-0000-000089210000}"/>
    <cellStyle name="Entrada 15 4 3 3 2" xfId="30074" xr:uid="{00000000-0005-0000-0000-00008A210000}"/>
    <cellStyle name="Entrada 15 4 3 4" xfId="17951" xr:uid="{00000000-0005-0000-0000-00008B210000}"/>
    <cellStyle name="Entrada 15 4 4" xfId="3146" xr:uid="{00000000-0005-0000-0000-00008C210000}"/>
    <cellStyle name="Entrada 15 4 4 2" xfId="5783" xr:uid="{00000000-0005-0000-0000-00008D210000}"/>
    <cellStyle name="Entrada 15 4 4 2 2" xfId="12094" xr:uid="{00000000-0005-0000-0000-00008E210000}"/>
    <cellStyle name="Entrada 15 4 4 2 2 2" xfId="27202" xr:uid="{00000000-0005-0000-0000-00008F210000}"/>
    <cellStyle name="Entrada 15 4 4 2 3" xfId="15035" xr:uid="{00000000-0005-0000-0000-000090210000}"/>
    <cellStyle name="Entrada 15 4 4 2 3 2" xfId="30143" xr:uid="{00000000-0005-0000-0000-000091210000}"/>
    <cellStyle name="Entrada 15 4 4 2 4" xfId="20891" xr:uid="{00000000-0005-0000-0000-000092210000}"/>
    <cellStyle name="Entrada 15 4 4 3" xfId="9528" xr:uid="{00000000-0005-0000-0000-000093210000}"/>
    <cellStyle name="Entrada 15 4 4 3 2" xfId="24636" xr:uid="{00000000-0005-0000-0000-000094210000}"/>
    <cellStyle name="Entrada 15 4 4 4" xfId="14038" xr:uid="{00000000-0005-0000-0000-000095210000}"/>
    <cellStyle name="Entrada 15 4 4 4 2" xfId="29146" xr:uid="{00000000-0005-0000-0000-000096210000}"/>
    <cellStyle name="Entrada 15 4 4 5" xfId="18254" xr:uid="{00000000-0005-0000-0000-000097210000}"/>
    <cellStyle name="Entrada 15 4 5" xfId="3472" xr:uid="{00000000-0005-0000-0000-000098210000}"/>
    <cellStyle name="Entrada 15 4 5 2" xfId="6109" xr:uid="{00000000-0005-0000-0000-000099210000}"/>
    <cellStyle name="Entrada 15 4 5 2 2" xfId="12420" xr:uid="{00000000-0005-0000-0000-00009A210000}"/>
    <cellStyle name="Entrada 15 4 5 2 2 2" xfId="27528" xr:uid="{00000000-0005-0000-0000-00009B210000}"/>
    <cellStyle name="Entrada 15 4 5 2 3" xfId="15074" xr:uid="{00000000-0005-0000-0000-00009C210000}"/>
    <cellStyle name="Entrada 15 4 5 2 3 2" xfId="30182" xr:uid="{00000000-0005-0000-0000-00009D210000}"/>
    <cellStyle name="Entrada 15 4 5 2 4" xfId="21217" xr:uid="{00000000-0005-0000-0000-00009E210000}"/>
    <cellStyle name="Entrada 15 4 5 3" xfId="9854" xr:uid="{00000000-0005-0000-0000-00009F210000}"/>
    <cellStyle name="Entrada 15 4 5 3 2" xfId="24962" xr:uid="{00000000-0005-0000-0000-0000A0210000}"/>
    <cellStyle name="Entrada 15 4 5 4" xfId="7392" xr:uid="{00000000-0005-0000-0000-0000A1210000}"/>
    <cellStyle name="Entrada 15 4 5 4 2" xfId="22500" xr:uid="{00000000-0005-0000-0000-0000A2210000}"/>
    <cellStyle name="Entrada 15 4 5 5" xfId="18580" xr:uid="{00000000-0005-0000-0000-0000A3210000}"/>
    <cellStyle name="Entrada 15 4 6" xfId="3778" xr:uid="{00000000-0005-0000-0000-0000A4210000}"/>
    <cellStyle name="Entrada 15 4 6 2" xfId="6415" xr:uid="{00000000-0005-0000-0000-0000A5210000}"/>
    <cellStyle name="Entrada 15 4 6 2 2" xfId="12726" xr:uid="{00000000-0005-0000-0000-0000A6210000}"/>
    <cellStyle name="Entrada 15 4 6 2 2 2" xfId="27834" xr:uid="{00000000-0005-0000-0000-0000A7210000}"/>
    <cellStyle name="Entrada 15 4 6 2 3" xfId="15766" xr:uid="{00000000-0005-0000-0000-0000A8210000}"/>
    <cellStyle name="Entrada 15 4 6 2 3 2" xfId="30874" xr:uid="{00000000-0005-0000-0000-0000A9210000}"/>
    <cellStyle name="Entrada 15 4 6 2 4" xfId="21523" xr:uid="{00000000-0005-0000-0000-0000AA210000}"/>
    <cellStyle name="Entrada 15 4 6 3" xfId="10160" xr:uid="{00000000-0005-0000-0000-0000AB210000}"/>
    <cellStyle name="Entrada 15 4 6 3 2" xfId="25268" xr:uid="{00000000-0005-0000-0000-0000AC210000}"/>
    <cellStyle name="Entrada 15 4 6 4" xfId="16508" xr:uid="{00000000-0005-0000-0000-0000AD210000}"/>
    <cellStyle name="Entrada 15 4 6 4 2" xfId="31616" xr:uid="{00000000-0005-0000-0000-0000AE210000}"/>
    <cellStyle name="Entrada 15 4 6 5" xfId="18886" xr:uid="{00000000-0005-0000-0000-0000AF210000}"/>
    <cellStyle name="Entrada 15 4 7" xfId="4155" xr:uid="{00000000-0005-0000-0000-0000B0210000}"/>
    <cellStyle name="Entrada 15 4 7 2" xfId="6792" xr:uid="{00000000-0005-0000-0000-0000B1210000}"/>
    <cellStyle name="Entrada 15 4 7 2 2" xfId="13103" xr:uid="{00000000-0005-0000-0000-0000B2210000}"/>
    <cellStyle name="Entrada 15 4 7 2 2 2" xfId="28211" xr:uid="{00000000-0005-0000-0000-0000B3210000}"/>
    <cellStyle name="Entrada 15 4 7 2 3" xfId="16777" xr:uid="{00000000-0005-0000-0000-0000B4210000}"/>
    <cellStyle name="Entrada 15 4 7 2 3 2" xfId="31885" xr:uid="{00000000-0005-0000-0000-0000B5210000}"/>
    <cellStyle name="Entrada 15 4 7 2 4" xfId="21900" xr:uid="{00000000-0005-0000-0000-0000B6210000}"/>
    <cellStyle name="Entrada 15 4 7 3" xfId="10537" xr:uid="{00000000-0005-0000-0000-0000B7210000}"/>
    <cellStyle name="Entrada 15 4 7 3 2" xfId="25645" xr:uid="{00000000-0005-0000-0000-0000B8210000}"/>
    <cellStyle name="Entrada 15 4 7 4" xfId="7755" xr:uid="{00000000-0005-0000-0000-0000B9210000}"/>
    <cellStyle name="Entrada 15 4 7 4 2" xfId="22863" xr:uid="{00000000-0005-0000-0000-0000BA210000}"/>
    <cellStyle name="Entrada 15 4 7 5" xfId="19263" xr:uid="{00000000-0005-0000-0000-0000BB210000}"/>
    <cellStyle name="Entrada 15 4 8" xfId="4720" xr:uid="{00000000-0005-0000-0000-0000BC210000}"/>
    <cellStyle name="Entrada 15 4 8 2" xfId="11102" xr:uid="{00000000-0005-0000-0000-0000BD210000}"/>
    <cellStyle name="Entrada 15 4 8 2 2" xfId="26210" xr:uid="{00000000-0005-0000-0000-0000BE210000}"/>
    <cellStyle name="Entrada 15 4 8 3" xfId="13765" xr:uid="{00000000-0005-0000-0000-0000BF210000}"/>
    <cellStyle name="Entrada 15 4 8 3 2" xfId="28873" xr:uid="{00000000-0005-0000-0000-0000C0210000}"/>
    <cellStyle name="Entrada 15 4 8 4" xfId="19828" xr:uid="{00000000-0005-0000-0000-0000C1210000}"/>
    <cellStyle name="Entrada 15 4 9" xfId="8581" xr:uid="{00000000-0005-0000-0000-0000C2210000}"/>
    <cellStyle name="Entrada 15 4 9 2" xfId="23689" xr:uid="{00000000-0005-0000-0000-0000C3210000}"/>
    <cellStyle name="Entrada 15 5" xfId="2038" xr:uid="{00000000-0005-0000-0000-0000C4210000}"/>
    <cellStyle name="Entrada 15 5 10" xfId="9144" xr:uid="{00000000-0005-0000-0000-0000C5210000}"/>
    <cellStyle name="Entrada 15 5 10 2" xfId="24252" xr:uid="{00000000-0005-0000-0000-0000C6210000}"/>
    <cellStyle name="Entrada 15 5 11" xfId="17263" xr:uid="{00000000-0005-0000-0000-0000C7210000}"/>
    <cellStyle name="Entrada 15 5 2" xfId="2798" xr:uid="{00000000-0005-0000-0000-0000C8210000}"/>
    <cellStyle name="Entrada 15 5 2 2" xfId="5435" xr:uid="{00000000-0005-0000-0000-0000C9210000}"/>
    <cellStyle name="Entrada 15 5 2 2 2" xfId="16214" xr:uid="{00000000-0005-0000-0000-0000CA210000}"/>
    <cellStyle name="Entrada 15 5 2 2 2 2" xfId="31322" xr:uid="{00000000-0005-0000-0000-0000CB210000}"/>
    <cellStyle name="Entrada 15 5 2 2 3" xfId="20543" xr:uid="{00000000-0005-0000-0000-0000CC210000}"/>
    <cellStyle name="Entrada 15 5 2 3" xfId="14615" xr:uid="{00000000-0005-0000-0000-0000CD210000}"/>
    <cellStyle name="Entrada 15 5 2 3 2" xfId="29723" xr:uid="{00000000-0005-0000-0000-0000CE210000}"/>
    <cellStyle name="Entrada 15 5 2 4" xfId="17906" xr:uid="{00000000-0005-0000-0000-0000CF210000}"/>
    <cellStyle name="Entrada 15 5 3" xfId="3101" xr:uid="{00000000-0005-0000-0000-0000D0210000}"/>
    <cellStyle name="Entrada 15 5 3 2" xfId="5738" xr:uid="{00000000-0005-0000-0000-0000D1210000}"/>
    <cellStyle name="Entrada 15 5 3 2 2" xfId="12049" xr:uid="{00000000-0005-0000-0000-0000D2210000}"/>
    <cellStyle name="Entrada 15 5 3 2 2 2" xfId="27157" xr:uid="{00000000-0005-0000-0000-0000D3210000}"/>
    <cellStyle name="Entrada 15 5 3 2 3" xfId="14415" xr:uid="{00000000-0005-0000-0000-0000D4210000}"/>
    <cellStyle name="Entrada 15 5 3 2 3 2" xfId="29523" xr:uid="{00000000-0005-0000-0000-0000D5210000}"/>
    <cellStyle name="Entrada 15 5 3 2 4" xfId="20846" xr:uid="{00000000-0005-0000-0000-0000D6210000}"/>
    <cellStyle name="Entrada 15 5 3 3" xfId="9483" xr:uid="{00000000-0005-0000-0000-0000D7210000}"/>
    <cellStyle name="Entrada 15 5 3 3 2" xfId="24591" xr:uid="{00000000-0005-0000-0000-0000D8210000}"/>
    <cellStyle name="Entrada 15 5 3 4" xfId="14670" xr:uid="{00000000-0005-0000-0000-0000D9210000}"/>
    <cellStyle name="Entrada 15 5 3 4 2" xfId="29778" xr:uid="{00000000-0005-0000-0000-0000DA210000}"/>
    <cellStyle name="Entrada 15 5 3 5" xfId="18209" xr:uid="{00000000-0005-0000-0000-0000DB210000}"/>
    <cellStyle name="Entrada 15 5 4" xfId="3427" xr:uid="{00000000-0005-0000-0000-0000DC210000}"/>
    <cellStyle name="Entrada 15 5 4 2" xfId="6064" xr:uid="{00000000-0005-0000-0000-0000DD210000}"/>
    <cellStyle name="Entrada 15 5 4 2 2" xfId="12375" xr:uid="{00000000-0005-0000-0000-0000DE210000}"/>
    <cellStyle name="Entrada 15 5 4 2 2 2" xfId="27483" xr:uid="{00000000-0005-0000-0000-0000DF210000}"/>
    <cellStyle name="Entrada 15 5 4 2 3" xfId="13477" xr:uid="{00000000-0005-0000-0000-0000E0210000}"/>
    <cellStyle name="Entrada 15 5 4 2 3 2" xfId="28585" xr:uid="{00000000-0005-0000-0000-0000E1210000}"/>
    <cellStyle name="Entrada 15 5 4 2 4" xfId="21172" xr:uid="{00000000-0005-0000-0000-0000E2210000}"/>
    <cellStyle name="Entrada 15 5 4 3" xfId="9809" xr:uid="{00000000-0005-0000-0000-0000E3210000}"/>
    <cellStyle name="Entrada 15 5 4 3 2" xfId="24917" xr:uid="{00000000-0005-0000-0000-0000E4210000}"/>
    <cellStyle name="Entrada 15 5 4 4" xfId="9297" xr:uid="{00000000-0005-0000-0000-0000E5210000}"/>
    <cellStyle name="Entrada 15 5 4 4 2" xfId="24405" xr:uid="{00000000-0005-0000-0000-0000E6210000}"/>
    <cellStyle name="Entrada 15 5 4 5" xfId="18535" xr:uid="{00000000-0005-0000-0000-0000E7210000}"/>
    <cellStyle name="Entrada 15 5 5" xfId="3733" xr:uid="{00000000-0005-0000-0000-0000E8210000}"/>
    <cellStyle name="Entrada 15 5 5 2" xfId="6370" xr:uid="{00000000-0005-0000-0000-0000E9210000}"/>
    <cellStyle name="Entrada 15 5 5 2 2" xfId="12681" xr:uid="{00000000-0005-0000-0000-0000EA210000}"/>
    <cellStyle name="Entrada 15 5 5 2 2 2" xfId="27789" xr:uid="{00000000-0005-0000-0000-0000EB210000}"/>
    <cellStyle name="Entrada 15 5 5 2 3" xfId="8289" xr:uid="{00000000-0005-0000-0000-0000EC210000}"/>
    <cellStyle name="Entrada 15 5 5 2 3 2" xfId="23397" xr:uid="{00000000-0005-0000-0000-0000ED210000}"/>
    <cellStyle name="Entrada 15 5 5 2 4" xfId="21478" xr:uid="{00000000-0005-0000-0000-0000EE210000}"/>
    <cellStyle name="Entrada 15 5 5 3" xfId="10115" xr:uid="{00000000-0005-0000-0000-0000EF210000}"/>
    <cellStyle name="Entrada 15 5 5 3 2" xfId="25223" xr:uid="{00000000-0005-0000-0000-0000F0210000}"/>
    <cellStyle name="Entrada 15 5 5 4" xfId="14614" xr:uid="{00000000-0005-0000-0000-0000F1210000}"/>
    <cellStyle name="Entrada 15 5 5 4 2" xfId="29722" xr:uid="{00000000-0005-0000-0000-0000F2210000}"/>
    <cellStyle name="Entrada 15 5 5 5" xfId="18841" xr:uid="{00000000-0005-0000-0000-0000F3210000}"/>
    <cellStyle name="Entrada 15 5 6" xfId="4110" xr:uid="{00000000-0005-0000-0000-0000F4210000}"/>
    <cellStyle name="Entrada 15 5 6 2" xfId="6747" xr:uid="{00000000-0005-0000-0000-0000F5210000}"/>
    <cellStyle name="Entrada 15 5 6 2 2" xfId="13058" xr:uid="{00000000-0005-0000-0000-0000F6210000}"/>
    <cellStyle name="Entrada 15 5 6 2 2 2" xfId="28166" xr:uid="{00000000-0005-0000-0000-0000F7210000}"/>
    <cellStyle name="Entrada 15 5 6 2 3" xfId="16732" xr:uid="{00000000-0005-0000-0000-0000F8210000}"/>
    <cellStyle name="Entrada 15 5 6 2 3 2" xfId="31840" xr:uid="{00000000-0005-0000-0000-0000F9210000}"/>
    <cellStyle name="Entrada 15 5 6 2 4" xfId="21855" xr:uid="{00000000-0005-0000-0000-0000FA210000}"/>
    <cellStyle name="Entrada 15 5 6 3" xfId="10492" xr:uid="{00000000-0005-0000-0000-0000FB210000}"/>
    <cellStyle name="Entrada 15 5 6 3 2" xfId="25600" xr:uid="{00000000-0005-0000-0000-0000FC210000}"/>
    <cellStyle name="Entrada 15 5 6 4" xfId="13863" xr:uid="{00000000-0005-0000-0000-0000FD210000}"/>
    <cellStyle name="Entrada 15 5 6 4 2" xfId="28971" xr:uid="{00000000-0005-0000-0000-0000FE210000}"/>
    <cellStyle name="Entrada 15 5 6 5" xfId="19218" xr:uid="{00000000-0005-0000-0000-0000FF210000}"/>
    <cellStyle name="Entrada 15 5 7" xfId="4675" xr:uid="{00000000-0005-0000-0000-000000220000}"/>
    <cellStyle name="Entrada 15 5 7 2" xfId="11057" xr:uid="{00000000-0005-0000-0000-000001220000}"/>
    <cellStyle name="Entrada 15 5 7 2 2" xfId="26165" xr:uid="{00000000-0005-0000-0000-000002220000}"/>
    <cellStyle name="Entrada 15 5 7 3" xfId="13801" xr:uid="{00000000-0005-0000-0000-000003220000}"/>
    <cellStyle name="Entrada 15 5 7 3 2" xfId="28909" xr:uid="{00000000-0005-0000-0000-000004220000}"/>
    <cellStyle name="Entrada 15 5 7 4" xfId="19783" xr:uid="{00000000-0005-0000-0000-000005220000}"/>
    <cellStyle name="Entrada 15 5 8" xfId="8536" xr:uid="{00000000-0005-0000-0000-000006220000}"/>
    <cellStyle name="Entrada 15 5 8 2" xfId="23644" xr:uid="{00000000-0005-0000-0000-000007220000}"/>
    <cellStyle name="Entrada 15 5 9" xfId="16344" xr:uid="{00000000-0005-0000-0000-000008220000}"/>
    <cellStyle name="Entrada 15 5 9 2" xfId="31452" xr:uid="{00000000-0005-0000-0000-000009220000}"/>
    <cellStyle name="Entrada 16" xfId="1148" xr:uid="{00000000-0005-0000-0000-00000A220000}"/>
    <cellStyle name="Entrada 16 2" xfId="1864" xr:uid="{00000000-0005-0000-0000-00000B220000}"/>
    <cellStyle name="Entrada 16 2 10" xfId="8365" xr:uid="{00000000-0005-0000-0000-00000C220000}"/>
    <cellStyle name="Entrada 16 2 10 2" xfId="23473" xr:uid="{00000000-0005-0000-0000-00000D220000}"/>
    <cellStyle name="Entrada 16 2 11" xfId="16290" xr:uid="{00000000-0005-0000-0000-00000E220000}"/>
    <cellStyle name="Entrada 16 2 11 2" xfId="31398" xr:uid="{00000000-0005-0000-0000-00000F220000}"/>
    <cellStyle name="Entrada 16 2 12" xfId="14502" xr:uid="{00000000-0005-0000-0000-000010220000}"/>
    <cellStyle name="Entrada 16 2 12 2" xfId="29610" xr:uid="{00000000-0005-0000-0000-000011220000}"/>
    <cellStyle name="Entrada 16 2 13" xfId="17089" xr:uid="{00000000-0005-0000-0000-000012220000}"/>
    <cellStyle name="Entrada 16 2 2" xfId="2424" xr:uid="{00000000-0005-0000-0000-000013220000}"/>
    <cellStyle name="Entrada 16 2 2 2" xfId="5061" xr:uid="{00000000-0005-0000-0000-000014220000}"/>
    <cellStyle name="Entrada 16 2 2 2 2" xfId="11425" xr:uid="{00000000-0005-0000-0000-000015220000}"/>
    <cellStyle name="Entrada 16 2 2 2 2 2" xfId="26533" xr:uid="{00000000-0005-0000-0000-000016220000}"/>
    <cellStyle name="Entrada 16 2 2 2 3" xfId="7097" xr:uid="{00000000-0005-0000-0000-000017220000}"/>
    <cellStyle name="Entrada 16 2 2 2 3 2" xfId="22205" xr:uid="{00000000-0005-0000-0000-000018220000}"/>
    <cellStyle name="Entrada 16 2 2 2 4" xfId="20169" xr:uid="{00000000-0005-0000-0000-000019220000}"/>
    <cellStyle name="Entrada 16 2 2 3" xfId="8891" xr:uid="{00000000-0005-0000-0000-00001A220000}"/>
    <cellStyle name="Entrada 16 2 2 3 2" xfId="23999" xr:uid="{00000000-0005-0000-0000-00001B220000}"/>
    <cellStyle name="Entrada 16 2 3" xfId="2196" xr:uid="{00000000-0005-0000-0000-00001C220000}"/>
    <cellStyle name="Entrada 16 2 3 2" xfId="4833" xr:uid="{00000000-0005-0000-0000-00001D220000}"/>
    <cellStyle name="Entrada 16 2 3 2 2" xfId="7112" xr:uid="{00000000-0005-0000-0000-00001E220000}"/>
    <cellStyle name="Entrada 16 2 3 2 2 2" xfId="22220" xr:uid="{00000000-0005-0000-0000-00001F220000}"/>
    <cellStyle name="Entrada 16 2 3 2 3" xfId="19941" xr:uid="{00000000-0005-0000-0000-000020220000}"/>
    <cellStyle name="Entrada 16 2 3 3" xfId="14406" xr:uid="{00000000-0005-0000-0000-000021220000}"/>
    <cellStyle name="Entrada 16 2 3 3 2" xfId="29514" xr:uid="{00000000-0005-0000-0000-000022220000}"/>
    <cellStyle name="Entrada 16 2 3 4" xfId="17421" xr:uid="{00000000-0005-0000-0000-000023220000}"/>
    <cellStyle name="Entrada 16 2 4" xfId="2958" xr:uid="{00000000-0005-0000-0000-000024220000}"/>
    <cellStyle name="Entrada 16 2 4 2" xfId="5595" xr:uid="{00000000-0005-0000-0000-000025220000}"/>
    <cellStyle name="Entrada 16 2 4 2 2" xfId="11906" xr:uid="{00000000-0005-0000-0000-000026220000}"/>
    <cellStyle name="Entrada 16 2 4 2 2 2" xfId="27014" xr:uid="{00000000-0005-0000-0000-000027220000}"/>
    <cellStyle name="Entrada 16 2 4 2 3" xfId="15996" xr:uid="{00000000-0005-0000-0000-000028220000}"/>
    <cellStyle name="Entrada 16 2 4 2 3 2" xfId="31104" xr:uid="{00000000-0005-0000-0000-000029220000}"/>
    <cellStyle name="Entrada 16 2 4 2 4" xfId="20703" xr:uid="{00000000-0005-0000-0000-00002A220000}"/>
    <cellStyle name="Entrada 16 2 4 3" xfId="9340" xr:uid="{00000000-0005-0000-0000-00002B220000}"/>
    <cellStyle name="Entrada 16 2 4 3 2" xfId="24448" xr:uid="{00000000-0005-0000-0000-00002C220000}"/>
    <cellStyle name="Entrada 16 2 4 4" xfId="7130" xr:uid="{00000000-0005-0000-0000-00002D220000}"/>
    <cellStyle name="Entrada 16 2 4 4 2" xfId="22238" xr:uid="{00000000-0005-0000-0000-00002E220000}"/>
    <cellStyle name="Entrada 16 2 4 5" xfId="18066" xr:uid="{00000000-0005-0000-0000-00002F220000}"/>
    <cellStyle name="Entrada 16 2 5" xfId="3284" xr:uid="{00000000-0005-0000-0000-000030220000}"/>
    <cellStyle name="Entrada 16 2 5 2" xfId="5921" xr:uid="{00000000-0005-0000-0000-000031220000}"/>
    <cellStyle name="Entrada 16 2 5 2 2" xfId="12232" xr:uid="{00000000-0005-0000-0000-000032220000}"/>
    <cellStyle name="Entrada 16 2 5 2 2 2" xfId="27340" xr:uid="{00000000-0005-0000-0000-000033220000}"/>
    <cellStyle name="Entrada 16 2 5 2 3" xfId="15791" xr:uid="{00000000-0005-0000-0000-000034220000}"/>
    <cellStyle name="Entrada 16 2 5 2 3 2" xfId="30899" xr:uid="{00000000-0005-0000-0000-000035220000}"/>
    <cellStyle name="Entrada 16 2 5 2 4" xfId="21029" xr:uid="{00000000-0005-0000-0000-000036220000}"/>
    <cellStyle name="Entrada 16 2 5 3" xfId="9666" xr:uid="{00000000-0005-0000-0000-000037220000}"/>
    <cellStyle name="Entrada 16 2 5 3 2" xfId="24774" xr:uid="{00000000-0005-0000-0000-000038220000}"/>
    <cellStyle name="Entrada 16 2 5 4" xfId="16382" xr:uid="{00000000-0005-0000-0000-000039220000}"/>
    <cellStyle name="Entrada 16 2 5 4 2" xfId="31490" xr:uid="{00000000-0005-0000-0000-00003A220000}"/>
    <cellStyle name="Entrada 16 2 5 5" xfId="18392" xr:uid="{00000000-0005-0000-0000-00003B220000}"/>
    <cellStyle name="Entrada 16 2 6" xfId="3590" xr:uid="{00000000-0005-0000-0000-00003C220000}"/>
    <cellStyle name="Entrada 16 2 6 2" xfId="6227" xr:uid="{00000000-0005-0000-0000-00003D220000}"/>
    <cellStyle name="Entrada 16 2 6 2 2" xfId="12538" xr:uid="{00000000-0005-0000-0000-00003E220000}"/>
    <cellStyle name="Entrada 16 2 6 2 2 2" xfId="27646" xr:uid="{00000000-0005-0000-0000-00003F220000}"/>
    <cellStyle name="Entrada 16 2 6 2 3" xfId="7922" xr:uid="{00000000-0005-0000-0000-000040220000}"/>
    <cellStyle name="Entrada 16 2 6 2 3 2" xfId="23030" xr:uid="{00000000-0005-0000-0000-000041220000}"/>
    <cellStyle name="Entrada 16 2 6 2 4" xfId="21335" xr:uid="{00000000-0005-0000-0000-000042220000}"/>
    <cellStyle name="Entrada 16 2 6 3" xfId="9972" xr:uid="{00000000-0005-0000-0000-000043220000}"/>
    <cellStyle name="Entrada 16 2 6 3 2" xfId="25080" xr:uid="{00000000-0005-0000-0000-000044220000}"/>
    <cellStyle name="Entrada 16 2 6 4" xfId="7144" xr:uid="{00000000-0005-0000-0000-000045220000}"/>
    <cellStyle name="Entrada 16 2 6 4 2" xfId="22252" xr:uid="{00000000-0005-0000-0000-000046220000}"/>
    <cellStyle name="Entrada 16 2 6 5" xfId="18698" xr:uid="{00000000-0005-0000-0000-000047220000}"/>
    <cellStyle name="Entrada 16 2 7" xfId="3936" xr:uid="{00000000-0005-0000-0000-000048220000}"/>
    <cellStyle name="Entrada 16 2 7 2" xfId="6573" xr:uid="{00000000-0005-0000-0000-000049220000}"/>
    <cellStyle name="Entrada 16 2 7 2 2" xfId="12884" xr:uid="{00000000-0005-0000-0000-00004A220000}"/>
    <cellStyle name="Entrada 16 2 7 2 2 2" xfId="27992" xr:uid="{00000000-0005-0000-0000-00004B220000}"/>
    <cellStyle name="Entrada 16 2 7 2 3" xfId="16589" xr:uid="{00000000-0005-0000-0000-00004C220000}"/>
    <cellStyle name="Entrada 16 2 7 2 3 2" xfId="31697" xr:uid="{00000000-0005-0000-0000-00004D220000}"/>
    <cellStyle name="Entrada 16 2 7 2 4" xfId="21681" xr:uid="{00000000-0005-0000-0000-00004E220000}"/>
    <cellStyle name="Entrada 16 2 7 3" xfId="10318" xr:uid="{00000000-0005-0000-0000-00004F220000}"/>
    <cellStyle name="Entrada 16 2 7 3 2" xfId="25426" xr:uid="{00000000-0005-0000-0000-000050220000}"/>
    <cellStyle name="Entrada 16 2 7 4" xfId="11671" xr:uid="{00000000-0005-0000-0000-000051220000}"/>
    <cellStyle name="Entrada 16 2 7 4 2" xfId="26779" xr:uid="{00000000-0005-0000-0000-000052220000}"/>
    <cellStyle name="Entrada 16 2 7 5" xfId="19044" xr:uid="{00000000-0005-0000-0000-000053220000}"/>
    <cellStyle name="Entrada 16 2 8" xfId="4283" xr:uid="{00000000-0005-0000-0000-000054220000}"/>
    <cellStyle name="Entrada 16 2 8 2" xfId="6920" xr:uid="{00000000-0005-0000-0000-000055220000}"/>
    <cellStyle name="Entrada 16 2 8 2 2" xfId="13231" xr:uid="{00000000-0005-0000-0000-000056220000}"/>
    <cellStyle name="Entrada 16 2 8 2 2 2" xfId="28339" xr:uid="{00000000-0005-0000-0000-000057220000}"/>
    <cellStyle name="Entrada 16 2 8 2 3" xfId="16895" xr:uid="{00000000-0005-0000-0000-000058220000}"/>
    <cellStyle name="Entrada 16 2 8 2 3 2" xfId="32003" xr:uid="{00000000-0005-0000-0000-000059220000}"/>
    <cellStyle name="Entrada 16 2 8 2 4" xfId="22028" xr:uid="{00000000-0005-0000-0000-00005A220000}"/>
    <cellStyle name="Entrada 16 2 8 3" xfId="10665" xr:uid="{00000000-0005-0000-0000-00005B220000}"/>
    <cellStyle name="Entrada 16 2 8 3 2" xfId="25773" xr:uid="{00000000-0005-0000-0000-00005C220000}"/>
    <cellStyle name="Entrada 16 2 8 4" xfId="7325" xr:uid="{00000000-0005-0000-0000-00005D220000}"/>
    <cellStyle name="Entrada 16 2 8 4 2" xfId="22433" xr:uid="{00000000-0005-0000-0000-00005E220000}"/>
    <cellStyle name="Entrada 16 2 8 5" xfId="19391" xr:uid="{00000000-0005-0000-0000-00005F220000}"/>
    <cellStyle name="Entrada 16 2 9" xfId="4501" xr:uid="{00000000-0005-0000-0000-000060220000}"/>
    <cellStyle name="Entrada 16 2 9 2" xfId="10883" xr:uid="{00000000-0005-0000-0000-000061220000}"/>
    <cellStyle name="Entrada 16 2 9 2 2" xfId="25991" xr:uid="{00000000-0005-0000-0000-000062220000}"/>
    <cellStyle name="Entrada 16 2 9 3" xfId="16144" xr:uid="{00000000-0005-0000-0000-000063220000}"/>
    <cellStyle name="Entrada 16 2 9 3 2" xfId="31252" xr:uid="{00000000-0005-0000-0000-000064220000}"/>
    <cellStyle name="Entrada 16 2 9 4" xfId="19609" xr:uid="{00000000-0005-0000-0000-000065220000}"/>
    <cellStyle name="Entrada 16 3" xfId="1847" xr:uid="{00000000-0005-0000-0000-000066220000}"/>
    <cellStyle name="Entrada 16 3 10" xfId="7572" xr:uid="{00000000-0005-0000-0000-000067220000}"/>
    <cellStyle name="Entrada 16 3 10 2" xfId="22680" xr:uid="{00000000-0005-0000-0000-000068220000}"/>
    <cellStyle name="Entrada 16 3 11" xfId="14982" xr:uid="{00000000-0005-0000-0000-000069220000}"/>
    <cellStyle name="Entrada 16 3 11 2" xfId="30090" xr:uid="{00000000-0005-0000-0000-00006A220000}"/>
    <cellStyle name="Entrada 16 3 12" xfId="17072" xr:uid="{00000000-0005-0000-0000-00006B220000}"/>
    <cellStyle name="Entrada 16 3 2" xfId="2407" xr:uid="{00000000-0005-0000-0000-00006C220000}"/>
    <cellStyle name="Entrada 16 3 2 2" xfId="5044" xr:uid="{00000000-0005-0000-0000-00006D220000}"/>
    <cellStyle name="Entrada 16 3 2 2 2" xfId="11408" xr:uid="{00000000-0005-0000-0000-00006E220000}"/>
    <cellStyle name="Entrada 16 3 2 2 2 2" xfId="26516" xr:uid="{00000000-0005-0000-0000-00006F220000}"/>
    <cellStyle name="Entrada 16 3 2 2 3" xfId="14881" xr:uid="{00000000-0005-0000-0000-000070220000}"/>
    <cellStyle name="Entrada 16 3 2 2 3 2" xfId="29989" xr:uid="{00000000-0005-0000-0000-000071220000}"/>
    <cellStyle name="Entrada 16 3 2 2 4" xfId="20152" xr:uid="{00000000-0005-0000-0000-000072220000}"/>
    <cellStyle name="Entrada 16 3 2 3" xfId="8874" xr:uid="{00000000-0005-0000-0000-000073220000}"/>
    <cellStyle name="Entrada 16 3 2 3 2" xfId="23982" xr:uid="{00000000-0005-0000-0000-000074220000}"/>
    <cellStyle name="Entrada 16 3 2 4" xfId="15055" xr:uid="{00000000-0005-0000-0000-000075220000}"/>
    <cellStyle name="Entrada 16 3 2 4 2" xfId="30163" xr:uid="{00000000-0005-0000-0000-000076220000}"/>
    <cellStyle name="Entrada 16 3 2 5" xfId="11246" xr:uid="{00000000-0005-0000-0000-000077220000}"/>
    <cellStyle name="Entrada 16 3 2 5 2" xfId="26354" xr:uid="{00000000-0005-0000-0000-000078220000}"/>
    <cellStyle name="Entrada 16 3 2 6" xfId="17598" xr:uid="{00000000-0005-0000-0000-000079220000}"/>
    <cellStyle name="Entrada 16 3 3" xfId="2213" xr:uid="{00000000-0005-0000-0000-00007A220000}"/>
    <cellStyle name="Entrada 16 3 3 2" xfId="4850" xr:uid="{00000000-0005-0000-0000-00007B220000}"/>
    <cellStyle name="Entrada 16 3 3 2 2" xfId="13957" xr:uid="{00000000-0005-0000-0000-00007C220000}"/>
    <cellStyle name="Entrada 16 3 3 2 2 2" xfId="29065" xr:uid="{00000000-0005-0000-0000-00007D220000}"/>
    <cellStyle name="Entrada 16 3 3 2 3" xfId="19958" xr:uid="{00000000-0005-0000-0000-00007E220000}"/>
    <cellStyle name="Entrada 16 3 3 3" xfId="14099" xr:uid="{00000000-0005-0000-0000-00007F220000}"/>
    <cellStyle name="Entrada 16 3 3 3 2" xfId="29207" xr:uid="{00000000-0005-0000-0000-000080220000}"/>
    <cellStyle name="Entrada 16 3 3 4" xfId="17438" xr:uid="{00000000-0005-0000-0000-000081220000}"/>
    <cellStyle name="Entrada 16 3 4" xfId="2941" xr:uid="{00000000-0005-0000-0000-000082220000}"/>
    <cellStyle name="Entrada 16 3 4 2" xfId="5578" xr:uid="{00000000-0005-0000-0000-000083220000}"/>
    <cellStyle name="Entrada 16 3 4 2 2" xfId="11889" xr:uid="{00000000-0005-0000-0000-000084220000}"/>
    <cellStyle name="Entrada 16 3 4 2 2 2" xfId="26997" xr:uid="{00000000-0005-0000-0000-000085220000}"/>
    <cellStyle name="Entrada 16 3 4 2 3" xfId="15914" xr:uid="{00000000-0005-0000-0000-000086220000}"/>
    <cellStyle name="Entrada 16 3 4 2 3 2" xfId="31022" xr:uid="{00000000-0005-0000-0000-000087220000}"/>
    <cellStyle name="Entrada 16 3 4 2 4" xfId="20686" xr:uid="{00000000-0005-0000-0000-000088220000}"/>
    <cellStyle name="Entrada 16 3 4 3" xfId="9323" xr:uid="{00000000-0005-0000-0000-000089220000}"/>
    <cellStyle name="Entrada 16 3 4 3 2" xfId="24431" xr:uid="{00000000-0005-0000-0000-00008A220000}"/>
    <cellStyle name="Entrada 16 3 4 4" xfId="16097" xr:uid="{00000000-0005-0000-0000-00008B220000}"/>
    <cellStyle name="Entrada 16 3 4 4 2" xfId="31205" xr:uid="{00000000-0005-0000-0000-00008C220000}"/>
    <cellStyle name="Entrada 16 3 4 5" xfId="18049" xr:uid="{00000000-0005-0000-0000-00008D220000}"/>
    <cellStyle name="Entrada 16 3 5" xfId="3267" xr:uid="{00000000-0005-0000-0000-00008E220000}"/>
    <cellStyle name="Entrada 16 3 5 2" xfId="5904" xr:uid="{00000000-0005-0000-0000-00008F220000}"/>
    <cellStyle name="Entrada 16 3 5 2 2" xfId="12215" xr:uid="{00000000-0005-0000-0000-000090220000}"/>
    <cellStyle name="Entrada 16 3 5 2 2 2" xfId="27323" xr:uid="{00000000-0005-0000-0000-000091220000}"/>
    <cellStyle name="Entrada 16 3 5 2 3" xfId="8156" xr:uid="{00000000-0005-0000-0000-000092220000}"/>
    <cellStyle name="Entrada 16 3 5 2 3 2" xfId="23264" xr:uid="{00000000-0005-0000-0000-000093220000}"/>
    <cellStyle name="Entrada 16 3 5 2 4" xfId="21012" xr:uid="{00000000-0005-0000-0000-000094220000}"/>
    <cellStyle name="Entrada 16 3 5 3" xfId="9649" xr:uid="{00000000-0005-0000-0000-000095220000}"/>
    <cellStyle name="Entrada 16 3 5 3 2" xfId="24757" xr:uid="{00000000-0005-0000-0000-000096220000}"/>
    <cellStyle name="Entrada 16 3 5 4" xfId="7411" xr:uid="{00000000-0005-0000-0000-000097220000}"/>
    <cellStyle name="Entrada 16 3 5 4 2" xfId="22519" xr:uid="{00000000-0005-0000-0000-000098220000}"/>
    <cellStyle name="Entrada 16 3 5 5" xfId="18375" xr:uid="{00000000-0005-0000-0000-000099220000}"/>
    <cellStyle name="Entrada 16 3 6" xfId="3573" xr:uid="{00000000-0005-0000-0000-00009A220000}"/>
    <cellStyle name="Entrada 16 3 6 2" xfId="6210" xr:uid="{00000000-0005-0000-0000-00009B220000}"/>
    <cellStyle name="Entrada 16 3 6 2 2" xfId="12521" xr:uid="{00000000-0005-0000-0000-00009C220000}"/>
    <cellStyle name="Entrada 16 3 6 2 2 2" xfId="27629" xr:uid="{00000000-0005-0000-0000-00009D220000}"/>
    <cellStyle name="Entrada 16 3 6 2 3" xfId="13983" xr:uid="{00000000-0005-0000-0000-00009E220000}"/>
    <cellStyle name="Entrada 16 3 6 2 3 2" xfId="29091" xr:uid="{00000000-0005-0000-0000-00009F220000}"/>
    <cellStyle name="Entrada 16 3 6 2 4" xfId="21318" xr:uid="{00000000-0005-0000-0000-0000A0220000}"/>
    <cellStyle name="Entrada 16 3 6 3" xfId="9955" xr:uid="{00000000-0005-0000-0000-0000A1220000}"/>
    <cellStyle name="Entrada 16 3 6 3 2" xfId="25063" xr:uid="{00000000-0005-0000-0000-0000A2220000}"/>
    <cellStyle name="Entrada 16 3 6 4" xfId="13923" xr:uid="{00000000-0005-0000-0000-0000A3220000}"/>
    <cellStyle name="Entrada 16 3 6 4 2" xfId="29031" xr:uid="{00000000-0005-0000-0000-0000A4220000}"/>
    <cellStyle name="Entrada 16 3 6 5" xfId="18681" xr:uid="{00000000-0005-0000-0000-0000A5220000}"/>
    <cellStyle name="Entrada 16 3 7" xfId="3919" xr:uid="{00000000-0005-0000-0000-0000A6220000}"/>
    <cellStyle name="Entrada 16 3 7 2" xfId="6556" xr:uid="{00000000-0005-0000-0000-0000A7220000}"/>
    <cellStyle name="Entrada 16 3 7 2 2" xfId="12867" xr:uid="{00000000-0005-0000-0000-0000A8220000}"/>
    <cellStyle name="Entrada 16 3 7 2 2 2" xfId="27975" xr:uid="{00000000-0005-0000-0000-0000A9220000}"/>
    <cellStyle name="Entrada 16 3 7 2 3" xfId="16572" xr:uid="{00000000-0005-0000-0000-0000AA220000}"/>
    <cellStyle name="Entrada 16 3 7 2 3 2" xfId="31680" xr:uid="{00000000-0005-0000-0000-0000AB220000}"/>
    <cellStyle name="Entrada 16 3 7 2 4" xfId="21664" xr:uid="{00000000-0005-0000-0000-0000AC220000}"/>
    <cellStyle name="Entrada 16 3 7 3" xfId="10301" xr:uid="{00000000-0005-0000-0000-0000AD220000}"/>
    <cellStyle name="Entrada 16 3 7 3 2" xfId="25409" xr:uid="{00000000-0005-0000-0000-0000AE220000}"/>
    <cellStyle name="Entrada 16 3 7 4" xfId="14874" xr:uid="{00000000-0005-0000-0000-0000AF220000}"/>
    <cellStyle name="Entrada 16 3 7 4 2" xfId="29982" xr:uid="{00000000-0005-0000-0000-0000B0220000}"/>
    <cellStyle name="Entrada 16 3 7 5" xfId="19027" xr:uid="{00000000-0005-0000-0000-0000B1220000}"/>
    <cellStyle name="Entrada 16 3 8" xfId="4484" xr:uid="{00000000-0005-0000-0000-0000B2220000}"/>
    <cellStyle name="Entrada 16 3 8 2" xfId="10866" xr:uid="{00000000-0005-0000-0000-0000B3220000}"/>
    <cellStyle name="Entrada 16 3 8 2 2" xfId="25974" xr:uid="{00000000-0005-0000-0000-0000B4220000}"/>
    <cellStyle name="Entrada 16 3 8 3" xfId="14299" xr:uid="{00000000-0005-0000-0000-0000B5220000}"/>
    <cellStyle name="Entrada 16 3 8 3 2" xfId="29407" xr:uid="{00000000-0005-0000-0000-0000B6220000}"/>
    <cellStyle name="Entrada 16 3 8 4" xfId="19592" xr:uid="{00000000-0005-0000-0000-0000B7220000}"/>
    <cellStyle name="Entrada 16 3 9" xfId="8348" xr:uid="{00000000-0005-0000-0000-0000B8220000}"/>
    <cellStyle name="Entrada 16 3 9 2" xfId="23456" xr:uid="{00000000-0005-0000-0000-0000B9220000}"/>
    <cellStyle name="Entrada 16 4" xfId="2084" xr:uid="{00000000-0005-0000-0000-0000BA220000}"/>
    <cellStyle name="Entrada 16 4 10" xfId="11673" xr:uid="{00000000-0005-0000-0000-0000BB220000}"/>
    <cellStyle name="Entrada 16 4 10 2" xfId="26781" xr:uid="{00000000-0005-0000-0000-0000BC220000}"/>
    <cellStyle name="Entrada 16 4 11" xfId="14259" xr:uid="{00000000-0005-0000-0000-0000BD220000}"/>
    <cellStyle name="Entrada 16 4 11 2" xfId="29367" xr:uid="{00000000-0005-0000-0000-0000BE220000}"/>
    <cellStyle name="Entrada 16 4 12" xfId="17309" xr:uid="{00000000-0005-0000-0000-0000BF220000}"/>
    <cellStyle name="Entrada 16 4 2" xfId="2574" xr:uid="{00000000-0005-0000-0000-0000C0220000}"/>
    <cellStyle name="Entrada 16 4 2 2" xfId="5211" xr:uid="{00000000-0005-0000-0000-0000C1220000}"/>
    <cellStyle name="Entrada 16 4 2 2 2" xfId="11575" xr:uid="{00000000-0005-0000-0000-0000C2220000}"/>
    <cellStyle name="Entrada 16 4 2 2 2 2" xfId="26683" xr:uid="{00000000-0005-0000-0000-0000C3220000}"/>
    <cellStyle name="Entrada 16 4 2 2 3" xfId="16064" xr:uid="{00000000-0005-0000-0000-0000C4220000}"/>
    <cellStyle name="Entrada 16 4 2 2 3 2" xfId="31172" xr:uid="{00000000-0005-0000-0000-0000C5220000}"/>
    <cellStyle name="Entrada 16 4 2 2 4" xfId="20319" xr:uid="{00000000-0005-0000-0000-0000C6220000}"/>
    <cellStyle name="Entrada 16 4 2 3" xfId="9041" xr:uid="{00000000-0005-0000-0000-0000C7220000}"/>
    <cellStyle name="Entrada 16 4 2 3 2" xfId="24149" xr:uid="{00000000-0005-0000-0000-0000C8220000}"/>
    <cellStyle name="Entrada 16 4 2 4" xfId="13413" xr:uid="{00000000-0005-0000-0000-0000C9220000}"/>
    <cellStyle name="Entrada 16 4 2 4 2" xfId="28521" xr:uid="{00000000-0005-0000-0000-0000CA220000}"/>
    <cellStyle name="Entrada 16 4 2 5" xfId="7331" xr:uid="{00000000-0005-0000-0000-0000CB220000}"/>
    <cellStyle name="Entrada 16 4 2 5 2" xfId="22439" xr:uid="{00000000-0005-0000-0000-0000CC220000}"/>
    <cellStyle name="Entrada 16 4 2 6" xfId="17682" xr:uid="{00000000-0005-0000-0000-0000CD220000}"/>
    <cellStyle name="Entrada 16 4 3" xfId="2844" xr:uid="{00000000-0005-0000-0000-0000CE220000}"/>
    <cellStyle name="Entrada 16 4 3 2" xfId="5481" xr:uid="{00000000-0005-0000-0000-0000CF220000}"/>
    <cellStyle name="Entrada 16 4 3 2 2" xfId="15206" xr:uid="{00000000-0005-0000-0000-0000D0220000}"/>
    <cellStyle name="Entrada 16 4 3 2 2 2" xfId="30314" xr:uid="{00000000-0005-0000-0000-0000D1220000}"/>
    <cellStyle name="Entrada 16 4 3 2 3" xfId="20589" xr:uid="{00000000-0005-0000-0000-0000D2220000}"/>
    <cellStyle name="Entrada 16 4 3 3" xfId="9273" xr:uid="{00000000-0005-0000-0000-0000D3220000}"/>
    <cellStyle name="Entrada 16 4 3 3 2" xfId="24381" xr:uid="{00000000-0005-0000-0000-0000D4220000}"/>
    <cellStyle name="Entrada 16 4 3 4" xfId="17952" xr:uid="{00000000-0005-0000-0000-0000D5220000}"/>
    <cellStyle name="Entrada 16 4 4" xfId="3147" xr:uid="{00000000-0005-0000-0000-0000D6220000}"/>
    <cellStyle name="Entrada 16 4 4 2" xfId="5784" xr:uid="{00000000-0005-0000-0000-0000D7220000}"/>
    <cellStyle name="Entrada 16 4 4 2 2" xfId="12095" xr:uid="{00000000-0005-0000-0000-0000D8220000}"/>
    <cellStyle name="Entrada 16 4 4 2 2 2" xfId="27203" xr:uid="{00000000-0005-0000-0000-0000D9220000}"/>
    <cellStyle name="Entrada 16 4 4 2 3" xfId="7764" xr:uid="{00000000-0005-0000-0000-0000DA220000}"/>
    <cellStyle name="Entrada 16 4 4 2 3 2" xfId="22872" xr:uid="{00000000-0005-0000-0000-0000DB220000}"/>
    <cellStyle name="Entrada 16 4 4 2 4" xfId="20892" xr:uid="{00000000-0005-0000-0000-0000DC220000}"/>
    <cellStyle name="Entrada 16 4 4 3" xfId="9529" xr:uid="{00000000-0005-0000-0000-0000DD220000}"/>
    <cellStyle name="Entrada 16 4 4 3 2" xfId="24637" xr:uid="{00000000-0005-0000-0000-0000DE220000}"/>
    <cellStyle name="Entrada 16 4 4 4" xfId="14025" xr:uid="{00000000-0005-0000-0000-0000DF220000}"/>
    <cellStyle name="Entrada 16 4 4 4 2" xfId="29133" xr:uid="{00000000-0005-0000-0000-0000E0220000}"/>
    <cellStyle name="Entrada 16 4 4 5" xfId="18255" xr:uid="{00000000-0005-0000-0000-0000E1220000}"/>
    <cellStyle name="Entrada 16 4 5" xfId="3473" xr:uid="{00000000-0005-0000-0000-0000E2220000}"/>
    <cellStyle name="Entrada 16 4 5 2" xfId="6110" xr:uid="{00000000-0005-0000-0000-0000E3220000}"/>
    <cellStyle name="Entrada 16 4 5 2 2" xfId="12421" xr:uid="{00000000-0005-0000-0000-0000E4220000}"/>
    <cellStyle name="Entrada 16 4 5 2 2 2" xfId="27529" xr:uid="{00000000-0005-0000-0000-0000E5220000}"/>
    <cellStyle name="Entrada 16 4 5 2 3" xfId="16406" xr:uid="{00000000-0005-0000-0000-0000E6220000}"/>
    <cellStyle name="Entrada 16 4 5 2 3 2" xfId="31514" xr:uid="{00000000-0005-0000-0000-0000E7220000}"/>
    <cellStyle name="Entrada 16 4 5 2 4" xfId="21218" xr:uid="{00000000-0005-0000-0000-0000E8220000}"/>
    <cellStyle name="Entrada 16 4 5 3" xfId="9855" xr:uid="{00000000-0005-0000-0000-0000E9220000}"/>
    <cellStyle name="Entrada 16 4 5 3 2" xfId="24963" xr:uid="{00000000-0005-0000-0000-0000EA220000}"/>
    <cellStyle name="Entrada 16 4 5 4" xfId="9166" xr:uid="{00000000-0005-0000-0000-0000EB220000}"/>
    <cellStyle name="Entrada 16 4 5 4 2" xfId="24274" xr:uid="{00000000-0005-0000-0000-0000EC220000}"/>
    <cellStyle name="Entrada 16 4 5 5" xfId="18581" xr:uid="{00000000-0005-0000-0000-0000ED220000}"/>
    <cellStyle name="Entrada 16 4 6" xfId="3779" xr:uid="{00000000-0005-0000-0000-0000EE220000}"/>
    <cellStyle name="Entrada 16 4 6 2" xfId="6416" xr:uid="{00000000-0005-0000-0000-0000EF220000}"/>
    <cellStyle name="Entrada 16 4 6 2 2" xfId="12727" xr:uid="{00000000-0005-0000-0000-0000F0220000}"/>
    <cellStyle name="Entrada 16 4 6 2 2 2" xfId="27835" xr:uid="{00000000-0005-0000-0000-0000F1220000}"/>
    <cellStyle name="Entrada 16 4 6 2 3" xfId="13626" xr:uid="{00000000-0005-0000-0000-0000F2220000}"/>
    <cellStyle name="Entrada 16 4 6 2 3 2" xfId="28734" xr:uid="{00000000-0005-0000-0000-0000F3220000}"/>
    <cellStyle name="Entrada 16 4 6 2 4" xfId="21524" xr:uid="{00000000-0005-0000-0000-0000F4220000}"/>
    <cellStyle name="Entrada 16 4 6 3" xfId="10161" xr:uid="{00000000-0005-0000-0000-0000F5220000}"/>
    <cellStyle name="Entrada 16 4 6 3 2" xfId="25269" xr:uid="{00000000-0005-0000-0000-0000F6220000}"/>
    <cellStyle name="Entrada 16 4 6 4" xfId="7299" xr:uid="{00000000-0005-0000-0000-0000F7220000}"/>
    <cellStyle name="Entrada 16 4 6 4 2" xfId="22407" xr:uid="{00000000-0005-0000-0000-0000F8220000}"/>
    <cellStyle name="Entrada 16 4 6 5" xfId="18887" xr:uid="{00000000-0005-0000-0000-0000F9220000}"/>
    <cellStyle name="Entrada 16 4 7" xfId="4156" xr:uid="{00000000-0005-0000-0000-0000FA220000}"/>
    <cellStyle name="Entrada 16 4 7 2" xfId="6793" xr:uid="{00000000-0005-0000-0000-0000FB220000}"/>
    <cellStyle name="Entrada 16 4 7 2 2" xfId="13104" xr:uid="{00000000-0005-0000-0000-0000FC220000}"/>
    <cellStyle name="Entrada 16 4 7 2 2 2" xfId="28212" xr:uid="{00000000-0005-0000-0000-0000FD220000}"/>
    <cellStyle name="Entrada 16 4 7 2 3" xfId="16778" xr:uid="{00000000-0005-0000-0000-0000FE220000}"/>
    <cellStyle name="Entrada 16 4 7 2 3 2" xfId="31886" xr:uid="{00000000-0005-0000-0000-0000FF220000}"/>
    <cellStyle name="Entrada 16 4 7 2 4" xfId="21901" xr:uid="{00000000-0005-0000-0000-000000230000}"/>
    <cellStyle name="Entrada 16 4 7 3" xfId="10538" xr:uid="{00000000-0005-0000-0000-000001230000}"/>
    <cellStyle name="Entrada 16 4 7 3 2" xfId="25646" xr:uid="{00000000-0005-0000-0000-000002230000}"/>
    <cellStyle name="Entrada 16 4 7 4" xfId="15125" xr:uid="{00000000-0005-0000-0000-000003230000}"/>
    <cellStyle name="Entrada 16 4 7 4 2" xfId="30233" xr:uid="{00000000-0005-0000-0000-000004230000}"/>
    <cellStyle name="Entrada 16 4 7 5" xfId="19264" xr:uid="{00000000-0005-0000-0000-000005230000}"/>
    <cellStyle name="Entrada 16 4 8" xfId="4721" xr:uid="{00000000-0005-0000-0000-000006230000}"/>
    <cellStyle name="Entrada 16 4 8 2" xfId="11103" xr:uid="{00000000-0005-0000-0000-000007230000}"/>
    <cellStyle name="Entrada 16 4 8 2 2" xfId="26211" xr:uid="{00000000-0005-0000-0000-000008230000}"/>
    <cellStyle name="Entrada 16 4 8 3" xfId="15454" xr:uid="{00000000-0005-0000-0000-000009230000}"/>
    <cellStyle name="Entrada 16 4 8 3 2" xfId="30562" xr:uid="{00000000-0005-0000-0000-00000A230000}"/>
    <cellStyle name="Entrada 16 4 8 4" xfId="19829" xr:uid="{00000000-0005-0000-0000-00000B230000}"/>
    <cellStyle name="Entrada 16 4 9" xfId="8582" xr:uid="{00000000-0005-0000-0000-00000C230000}"/>
    <cellStyle name="Entrada 16 4 9 2" xfId="23690" xr:uid="{00000000-0005-0000-0000-00000D230000}"/>
    <cellStyle name="Entrada 16 5" xfId="2037" xr:uid="{00000000-0005-0000-0000-00000E230000}"/>
    <cellStyle name="Entrada 16 5 10" xfId="16519" xr:uid="{00000000-0005-0000-0000-00000F230000}"/>
    <cellStyle name="Entrada 16 5 10 2" xfId="31627" xr:uid="{00000000-0005-0000-0000-000010230000}"/>
    <cellStyle name="Entrada 16 5 11" xfId="17262" xr:uid="{00000000-0005-0000-0000-000011230000}"/>
    <cellStyle name="Entrada 16 5 2" xfId="2797" xr:uid="{00000000-0005-0000-0000-000012230000}"/>
    <cellStyle name="Entrada 16 5 2 2" xfId="5434" xr:uid="{00000000-0005-0000-0000-000013230000}"/>
    <cellStyle name="Entrada 16 5 2 2 2" xfId="8243" xr:uid="{00000000-0005-0000-0000-000014230000}"/>
    <cellStyle name="Entrada 16 5 2 2 2 2" xfId="23351" xr:uid="{00000000-0005-0000-0000-000015230000}"/>
    <cellStyle name="Entrada 16 5 2 2 3" xfId="20542" xr:uid="{00000000-0005-0000-0000-000016230000}"/>
    <cellStyle name="Entrada 16 5 2 3" xfId="16365" xr:uid="{00000000-0005-0000-0000-000017230000}"/>
    <cellStyle name="Entrada 16 5 2 3 2" xfId="31473" xr:uid="{00000000-0005-0000-0000-000018230000}"/>
    <cellStyle name="Entrada 16 5 2 4" xfId="17905" xr:uid="{00000000-0005-0000-0000-000019230000}"/>
    <cellStyle name="Entrada 16 5 3" xfId="3100" xr:uid="{00000000-0005-0000-0000-00001A230000}"/>
    <cellStyle name="Entrada 16 5 3 2" xfId="5737" xr:uid="{00000000-0005-0000-0000-00001B230000}"/>
    <cellStyle name="Entrada 16 5 3 2 2" xfId="12048" xr:uid="{00000000-0005-0000-0000-00001C230000}"/>
    <cellStyle name="Entrada 16 5 3 2 2 2" xfId="27156" xr:uid="{00000000-0005-0000-0000-00001D230000}"/>
    <cellStyle name="Entrada 16 5 3 2 3" xfId="15527" xr:uid="{00000000-0005-0000-0000-00001E230000}"/>
    <cellStyle name="Entrada 16 5 3 2 3 2" xfId="30635" xr:uid="{00000000-0005-0000-0000-00001F230000}"/>
    <cellStyle name="Entrada 16 5 3 2 4" xfId="20845" xr:uid="{00000000-0005-0000-0000-000020230000}"/>
    <cellStyle name="Entrada 16 5 3 3" xfId="9482" xr:uid="{00000000-0005-0000-0000-000021230000}"/>
    <cellStyle name="Entrada 16 5 3 3 2" xfId="24590" xr:uid="{00000000-0005-0000-0000-000022230000}"/>
    <cellStyle name="Entrada 16 5 3 4" xfId="8029" xr:uid="{00000000-0005-0000-0000-000023230000}"/>
    <cellStyle name="Entrada 16 5 3 4 2" xfId="23137" xr:uid="{00000000-0005-0000-0000-000024230000}"/>
    <cellStyle name="Entrada 16 5 3 5" xfId="18208" xr:uid="{00000000-0005-0000-0000-000025230000}"/>
    <cellStyle name="Entrada 16 5 4" xfId="3426" xr:uid="{00000000-0005-0000-0000-000026230000}"/>
    <cellStyle name="Entrada 16 5 4 2" xfId="6063" xr:uid="{00000000-0005-0000-0000-000027230000}"/>
    <cellStyle name="Entrada 16 5 4 2 2" xfId="12374" xr:uid="{00000000-0005-0000-0000-000028230000}"/>
    <cellStyle name="Entrada 16 5 4 2 2 2" xfId="27482" xr:uid="{00000000-0005-0000-0000-000029230000}"/>
    <cellStyle name="Entrada 16 5 4 2 3" xfId="16480" xr:uid="{00000000-0005-0000-0000-00002A230000}"/>
    <cellStyle name="Entrada 16 5 4 2 3 2" xfId="31588" xr:uid="{00000000-0005-0000-0000-00002B230000}"/>
    <cellStyle name="Entrada 16 5 4 2 4" xfId="21171" xr:uid="{00000000-0005-0000-0000-00002C230000}"/>
    <cellStyle name="Entrada 16 5 4 3" xfId="9808" xr:uid="{00000000-0005-0000-0000-00002D230000}"/>
    <cellStyle name="Entrada 16 5 4 3 2" xfId="24916" xr:uid="{00000000-0005-0000-0000-00002E230000}"/>
    <cellStyle name="Entrada 16 5 4 4" xfId="14302" xr:uid="{00000000-0005-0000-0000-00002F230000}"/>
    <cellStyle name="Entrada 16 5 4 4 2" xfId="29410" xr:uid="{00000000-0005-0000-0000-000030230000}"/>
    <cellStyle name="Entrada 16 5 4 5" xfId="18534" xr:uid="{00000000-0005-0000-0000-000031230000}"/>
    <cellStyle name="Entrada 16 5 5" xfId="3732" xr:uid="{00000000-0005-0000-0000-000032230000}"/>
    <cellStyle name="Entrada 16 5 5 2" xfId="6369" xr:uid="{00000000-0005-0000-0000-000033230000}"/>
    <cellStyle name="Entrada 16 5 5 2 2" xfId="12680" xr:uid="{00000000-0005-0000-0000-000034230000}"/>
    <cellStyle name="Entrada 16 5 5 2 2 2" xfId="27788" xr:uid="{00000000-0005-0000-0000-000035230000}"/>
    <cellStyle name="Entrada 16 5 5 2 3" xfId="14756" xr:uid="{00000000-0005-0000-0000-000036230000}"/>
    <cellStyle name="Entrada 16 5 5 2 3 2" xfId="29864" xr:uid="{00000000-0005-0000-0000-000037230000}"/>
    <cellStyle name="Entrada 16 5 5 2 4" xfId="21477" xr:uid="{00000000-0005-0000-0000-000038230000}"/>
    <cellStyle name="Entrada 16 5 5 3" xfId="10114" xr:uid="{00000000-0005-0000-0000-000039230000}"/>
    <cellStyle name="Entrada 16 5 5 3 2" xfId="25222" xr:uid="{00000000-0005-0000-0000-00003A230000}"/>
    <cellStyle name="Entrada 16 5 5 4" xfId="7492" xr:uid="{00000000-0005-0000-0000-00003B230000}"/>
    <cellStyle name="Entrada 16 5 5 4 2" xfId="22600" xr:uid="{00000000-0005-0000-0000-00003C230000}"/>
    <cellStyle name="Entrada 16 5 5 5" xfId="18840" xr:uid="{00000000-0005-0000-0000-00003D230000}"/>
    <cellStyle name="Entrada 16 5 6" xfId="4109" xr:uid="{00000000-0005-0000-0000-00003E230000}"/>
    <cellStyle name="Entrada 16 5 6 2" xfId="6746" xr:uid="{00000000-0005-0000-0000-00003F230000}"/>
    <cellStyle name="Entrada 16 5 6 2 2" xfId="13057" xr:uid="{00000000-0005-0000-0000-000040230000}"/>
    <cellStyle name="Entrada 16 5 6 2 2 2" xfId="28165" xr:uid="{00000000-0005-0000-0000-000041230000}"/>
    <cellStyle name="Entrada 16 5 6 2 3" xfId="16731" xr:uid="{00000000-0005-0000-0000-000042230000}"/>
    <cellStyle name="Entrada 16 5 6 2 3 2" xfId="31839" xr:uid="{00000000-0005-0000-0000-000043230000}"/>
    <cellStyle name="Entrada 16 5 6 2 4" xfId="21854" xr:uid="{00000000-0005-0000-0000-000044230000}"/>
    <cellStyle name="Entrada 16 5 6 3" xfId="10491" xr:uid="{00000000-0005-0000-0000-000045230000}"/>
    <cellStyle name="Entrada 16 5 6 3 2" xfId="25599" xr:uid="{00000000-0005-0000-0000-000046230000}"/>
    <cellStyle name="Entrada 16 5 6 4" xfId="14124" xr:uid="{00000000-0005-0000-0000-000047230000}"/>
    <cellStyle name="Entrada 16 5 6 4 2" xfId="29232" xr:uid="{00000000-0005-0000-0000-000048230000}"/>
    <cellStyle name="Entrada 16 5 6 5" xfId="19217" xr:uid="{00000000-0005-0000-0000-000049230000}"/>
    <cellStyle name="Entrada 16 5 7" xfId="4674" xr:uid="{00000000-0005-0000-0000-00004A230000}"/>
    <cellStyle name="Entrada 16 5 7 2" xfId="11056" xr:uid="{00000000-0005-0000-0000-00004B230000}"/>
    <cellStyle name="Entrada 16 5 7 2 2" xfId="26164" xr:uid="{00000000-0005-0000-0000-00004C230000}"/>
    <cellStyle name="Entrada 16 5 7 3" xfId="14425" xr:uid="{00000000-0005-0000-0000-00004D230000}"/>
    <cellStyle name="Entrada 16 5 7 3 2" xfId="29533" xr:uid="{00000000-0005-0000-0000-00004E230000}"/>
    <cellStyle name="Entrada 16 5 7 4" xfId="19782" xr:uid="{00000000-0005-0000-0000-00004F230000}"/>
    <cellStyle name="Entrada 16 5 8" xfId="8535" xr:uid="{00000000-0005-0000-0000-000050230000}"/>
    <cellStyle name="Entrada 16 5 8 2" xfId="23643" xr:uid="{00000000-0005-0000-0000-000051230000}"/>
    <cellStyle name="Entrada 16 5 9" xfId="16218" xr:uid="{00000000-0005-0000-0000-000052230000}"/>
    <cellStyle name="Entrada 16 5 9 2" xfId="31326" xr:uid="{00000000-0005-0000-0000-000053230000}"/>
    <cellStyle name="Entrada 17" xfId="1149" xr:uid="{00000000-0005-0000-0000-000054230000}"/>
    <cellStyle name="Entrada 17 2" xfId="1865" xr:uid="{00000000-0005-0000-0000-000055230000}"/>
    <cellStyle name="Entrada 17 2 10" xfId="8366" xr:uid="{00000000-0005-0000-0000-000056230000}"/>
    <cellStyle name="Entrada 17 2 10 2" xfId="23474" xr:uid="{00000000-0005-0000-0000-000057230000}"/>
    <cellStyle name="Entrada 17 2 11" xfId="7642" xr:uid="{00000000-0005-0000-0000-000058230000}"/>
    <cellStyle name="Entrada 17 2 11 2" xfId="22750" xr:uid="{00000000-0005-0000-0000-000059230000}"/>
    <cellStyle name="Entrada 17 2 12" xfId="15897" xr:uid="{00000000-0005-0000-0000-00005A230000}"/>
    <cellStyle name="Entrada 17 2 12 2" xfId="31005" xr:uid="{00000000-0005-0000-0000-00005B230000}"/>
    <cellStyle name="Entrada 17 2 13" xfId="17090" xr:uid="{00000000-0005-0000-0000-00005C230000}"/>
    <cellStyle name="Entrada 17 2 2" xfId="2425" xr:uid="{00000000-0005-0000-0000-00005D230000}"/>
    <cellStyle name="Entrada 17 2 2 2" xfId="5062" xr:uid="{00000000-0005-0000-0000-00005E230000}"/>
    <cellStyle name="Entrada 17 2 2 2 2" xfId="11426" xr:uid="{00000000-0005-0000-0000-00005F230000}"/>
    <cellStyle name="Entrada 17 2 2 2 2 2" xfId="26534" xr:uid="{00000000-0005-0000-0000-000060230000}"/>
    <cellStyle name="Entrada 17 2 2 2 3" xfId="8290" xr:uid="{00000000-0005-0000-0000-000061230000}"/>
    <cellStyle name="Entrada 17 2 2 2 3 2" xfId="23398" xr:uid="{00000000-0005-0000-0000-000062230000}"/>
    <cellStyle name="Entrada 17 2 2 2 4" xfId="20170" xr:uid="{00000000-0005-0000-0000-000063230000}"/>
    <cellStyle name="Entrada 17 2 2 3" xfId="8892" xr:uid="{00000000-0005-0000-0000-000064230000}"/>
    <cellStyle name="Entrada 17 2 2 3 2" xfId="24000" xr:uid="{00000000-0005-0000-0000-000065230000}"/>
    <cellStyle name="Entrada 17 2 3" xfId="2195" xr:uid="{00000000-0005-0000-0000-000066230000}"/>
    <cellStyle name="Entrada 17 2 3 2" xfId="4832" xr:uid="{00000000-0005-0000-0000-000067230000}"/>
    <cellStyle name="Entrada 17 2 3 2 2" xfId="7491" xr:uid="{00000000-0005-0000-0000-000068230000}"/>
    <cellStyle name="Entrada 17 2 3 2 2 2" xfId="22599" xr:uid="{00000000-0005-0000-0000-000069230000}"/>
    <cellStyle name="Entrada 17 2 3 2 3" xfId="19940" xr:uid="{00000000-0005-0000-0000-00006A230000}"/>
    <cellStyle name="Entrada 17 2 3 3" xfId="14421" xr:uid="{00000000-0005-0000-0000-00006B230000}"/>
    <cellStyle name="Entrada 17 2 3 3 2" xfId="29529" xr:uid="{00000000-0005-0000-0000-00006C230000}"/>
    <cellStyle name="Entrada 17 2 3 4" xfId="17420" xr:uid="{00000000-0005-0000-0000-00006D230000}"/>
    <cellStyle name="Entrada 17 2 4" xfId="2959" xr:uid="{00000000-0005-0000-0000-00006E230000}"/>
    <cellStyle name="Entrada 17 2 4 2" xfId="5596" xr:uid="{00000000-0005-0000-0000-00006F230000}"/>
    <cellStyle name="Entrada 17 2 4 2 2" xfId="11907" xr:uid="{00000000-0005-0000-0000-000070230000}"/>
    <cellStyle name="Entrada 17 2 4 2 2 2" xfId="27015" xr:uid="{00000000-0005-0000-0000-000071230000}"/>
    <cellStyle name="Entrada 17 2 4 2 3" xfId="15608" xr:uid="{00000000-0005-0000-0000-000072230000}"/>
    <cellStyle name="Entrada 17 2 4 2 3 2" xfId="30716" xr:uid="{00000000-0005-0000-0000-000073230000}"/>
    <cellStyle name="Entrada 17 2 4 2 4" xfId="20704" xr:uid="{00000000-0005-0000-0000-000074230000}"/>
    <cellStyle name="Entrada 17 2 4 3" xfId="9341" xr:uid="{00000000-0005-0000-0000-000075230000}"/>
    <cellStyle name="Entrada 17 2 4 3 2" xfId="24449" xr:uid="{00000000-0005-0000-0000-000076230000}"/>
    <cellStyle name="Entrada 17 2 4 4" xfId="14491" xr:uid="{00000000-0005-0000-0000-000077230000}"/>
    <cellStyle name="Entrada 17 2 4 4 2" xfId="29599" xr:uid="{00000000-0005-0000-0000-000078230000}"/>
    <cellStyle name="Entrada 17 2 4 5" xfId="18067" xr:uid="{00000000-0005-0000-0000-000079230000}"/>
    <cellStyle name="Entrada 17 2 5" xfId="3285" xr:uid="{00000000-0005-0000-0000-00007A230000}"/>
    <cellStyle name="Entrada 17 2 5 2" xfId="5922" xr:uid="{00000000-0005-0000-0000-00007B230000}"/>
    <cellStyle name="Entrada 17 2 5 2 2" xfId="12233" xr:uid="{00000000-0005-0000-0000-00007C230000}"/>
    <cellStyle name="Entrada 17 2 5 2 2 2" xfId="27341" xr:uid="{00000000-0005-0000-0000-00007D230000}"/>
    <cellStyle name="Entrada 17 2 5 2 3" xfId="8023" xr:uid="{00000000-0005-0000-0000-00007E230000}"/>
    <cellStyle name="Entrada 17 2 5 2 3 2" xfId="23131" xr:uid="{00000000-0005-0000-0000-00007F230000}"/>
    <cellStyle name="Entrada 17 2 5 2 4" xfId="21030" xr:uid="{00000000-0005-0000-0000-000080230000}"/>
    <cellStyle name="Entrada 17 2 5 3" xfId="9667" xr:uid="{00000000-0005-0000-0000-000081230000}"/>
    <cellStyle name="Entrada 17 2 5 3 2" xfId="24775" xr:uid="{00000000-0005-0000-0000-000082230000}"/>
    <cellStyle name="Entrada 17 2 5 4" xfId="11815" xr:uid="{00000000-0005-0000-0000-000083230000}"/>
    <cellStyle name="Entrada 17 2 5 4 2" xfId="26923" xr:uid="{00000000-0005-0000-0000-000084230000}"/>
    <cellStyle name="Entrada 17 2 5 5" xfId="18393" xr:uid="{00000000-0005-0000-0000-000085230000}"/>
    <cellStyle name="Entrada 17 2 6" xfId="3591" xr:uid="{00000000-0005-0000-0000-000086230000}"/>
    <cellStyle name="Entrada 17 2 6 2" xfId="6228" xr:uid="{00000000-0005-0000-0000-000087230000}"/>
    <cellStyle name="Entrada 17 2 6 2 2" xfId="12539" xr:uid="{00000000-0005-0000-0000-000088230000}"/>
    <cellStyle name="Entrada 17 2 6 2 2 2" xfId="27647" xr:uid="{00000000-0005-0000-0000-000089230000}"/>
    <cellStyle name="Entrada 17 2 6 2 3" xfId="16318" xr:uid="{00000000-0005-0000-0000-00008A230000}"/>
    <cellStyle name="Entrada 17 2 6 2 3 2" xfId="31426" xr:uid="{00000000-0005-0000-0000-00008B230000}"/>
    <cellStyle name="Entrada 17 2 6 2 4" xfId="21336" xr:uid="{00000000-0005-0000-0000-00008C230000}"/>
    <cellStyle name="Entrada 17 2 6 3" xfId="9973" xr:uid="{00000000-0005-0000-0000-00008D230000}"/>
    <cellStyle name="Entrada 17 2 6 3 2" xfId="25081" xr:uid="{00000000-0005-0000-0000-00008E230000}"/>
    <cellStyle name="Entrada 17 2 6 4" xfId="15385" xr:uid="{00000000-0005-0000-0000-00008F230000}"/>
    <cellStyle name="Entrada 17 2 6 4 2" xfId="30493" xr:uid="{00000000-0005-0000-0000-000090230000}"/>
    <cellStyle name="Entrada 17 2 6 5" xfId="18699" xr:uid="{00000000-0005-0000-0000-000091230000}"/>
    <cellStyle name="Entrada 17 2 7" xfId="3937" xr:uid="{00000000-0005-0000-0000-000092230000}"/>
    <cellStyle name="Entrada 17 2 7 2" xfId="6574" xr:uid="{00000000-0005-0000-0000-000093230000}"/>
    <cellStyle name="Entrada 17 2 7 2 2" xfId="12885" xr:uid="{00000000-0005-0000-0000-000094230000}"/>
    <cellStyle name="Entrada 17 2 7 2 2 2" xfId="27993" xr:uid="{00000000-0005-0000-0000-000095230000}"/>
    <cellStyle name="Entrada 17 2 7 2 3" xfId="16590" xr:uid="{00000000-0005-0000-0000-000096230000}"/>
    <cellStyle name="Entrada 17 2 7 2 3 2" xfId="31698" xr:uid="{00000000-0005-0000-0000-000097230000}"/>
    <cellStyle name="Entrada 17 2 7 2 4" xfId="21682" xr:uid="{00000000-0005-0000-0000-000098230000}"/>
    <cellStyle name="Entrada 17 2 7 3" xfId="10319" xr:uid="{00000000-0005-0000-0000-000099230000}"/>
    <cellStyle name="Entrada 17 2 7 3 2" xfId="25427" xr:uid="{00000000-0005-0000-0000-00009A230000}"/>
    <cellStyle name="Entrada 17 2 7 4" xfId="8116" xr:uid="{00000000-0005-0000-0000-00009B230000}"/>
    <cellStyle name="Entrada 17 2 7 4 2" xfId="23224" xr:uid="{00000000-0005-0000-0000-00009C230000}"/>
    <cellStyle name="Entrada 17 2 7 5" xfId="19045" xr:uid="{00000000-0005-0000-0000-00009D230000}"/>
    <cellStyle name="Entrada 17 2 8" xfId="4284" xr:uid="{00000000-0005-0000-0000-00009E230000}"/>
    <cellStyle name="Entrada 17 2 8 2" xfId="6921" xr:uid="{00000000-0005-0000-0000-00009F230000}"/>
    <cellStyle name="Entrada 17 2 8 2 2" xfId="13232" xr:uid="{00000000-0005-0000-0000-0000A0230000}"/>
    <cellStyle name="Entrada 17 2 8 2 2 2" xfId="28340" xr:uid="{00000000-0005-0000-0000-0000A1230000}"/>
    <cellStyle name="Entrada 17 2 8 2 3" xfId="16896" xr:uid="{00000000-0005-0000-0000-0000A2230000}"/>
    <cellStyle name="Entrada 17 2 8 2 3 2" xfId="32004" xr:uid="{00000000-0005-0000-0000-0000A3230000}"/>
    <cellStyle name="Entrada 17 2 8 2 4" xfId="22029" xr:uid="{00000000-0005-0000-0000-0000A4230000}"/>
    <cellStyle name="Entrada 17 2 8 3" xfId="10666" xr:uid="{00000000-0005-0000-0000-0000A5230000}"/>
    <cellStyle name="Entrada 17 2 8 3 2" xfId="25774" xr:uid="{00000000-0005-0000-0000-0000A6230000}"/>
    <cellStyle name="Entrada 17 2 8 4" xfId="15426" xr:uid="{00000000-0005-0000-0000-0000A7230000}"/>
    <cellStyle name="Entrada 17 2 8 4 2" xfId="30534" xr:uid="{00000000-0005-0000-0000-0000A8230000}"/>
    <cellStyle name="Entrada 17 2 8 5" xfId="19392" xr:uid="{00000000-0005-0000-0000-0000A9230000}"/>
    <cellStyle name="Entrada 17 2 9" xfId="4502" xr:uid="{00000000-0005-0000-0000-0000AA230000}"/>
    <cellStyle name="Entrada 17 2 9 2" xfId="10884" xr:uid="{00000000-0005-0000-0000-0000AB230000}"/>
    <cellStyle name="Entrada 17 2 9 2 2" xfId="25992" xr:uid="{00000000-0005-0000-0000-0000AC230000}"/>
    <cellStyle name="Entrada 17 2 9 3" xfId="14698" xr:uid="{00000000-0005-0000-0000-0000AD230000}"/>
    <cellStyle name="Entrada 17 2 9 3 2" xfId="29806" xr:uid="{00000000-0005-0000-0000-0000AE230000}"/>
    <cellStyle name="Entrada 17 2 9 4" xfId="19610" xr:uid="{00000000-0005-0000-0000-0000AF230000}"/>
    <cellStyle name="Entrada 17 3" xfId="1848" xr:uid="{00000000-0005-0000-0000-0000B0230000}"/>
    <cellStyle name="Entrada 17 3 10" xfId="7867" xr:uid="{00000000-0005-0000-0000-0000B1230000}"/>
    <cellStyle name="Entrada 17 3 10 2" xfId="22975" xr:uid="{00000000-0005-0000-0000-0000B2230000}"/>
    <cellStyle name="Entrada 17 3 11" xfId="14222" xr:uid="{00000000-0005-0000-0000-0000B3230000}"/>
    <cellStyle name="Entrada 17 3 11 2" xfId="29330" xr:uid="{00000000-0005-0000-0000-0000B4230000}"/>
    <cellStyle name="Entrada 17 3 12" xfId="17073" xr:uid="{00000000-0005-0000-0000-0000B5230000}"/>
    <cellStyle name="Entrada 17 3 2" xfId="2408" xr:uid="{00000000-0005-0000-0000-0000B6230000}"/>
    <cellStyle name="Entrada 17 3 2 2" xfId="5045" xr:uid="{00000000-0005-0000-0000-0000B7230000}"/>
    <cellStyle name="Entrada 17 3 2 2 2" xfId="11409" xr:uid="{00000000-0005-0000-0000-0000B8230000}"/>
    <cellStyle name="Entrada 17 3 2 2 2 2" xfId="26517" xr:uid="{00000000-0005-0000-0000-0000B9230000}"/>
    <cellStyle name="Entrada 17 3 2 2 3" xfId="7711" xr:uid="{00000000-0005-0000-0000-0000BA230000}"/>
    <cellStyle name="Entrada 17 3 2 2 3 2" xfId="22819" xr:uid="{00000000-0005-0000-0000-0000BB230000}"/>
    <cellStyle name="Entrada 17 3 2 2 4" xfId="20153" xr:uid="{00000000-0005-0000-0000-0000BC230000}"/>
    <cellStyle name="Entrada 17 3 2 3" xfId="8875" xr:uid="{00000000-0005-0000-0000-0000BD230000}"/>
    <cellStyle name="Entrada 17 3 2 3 2" xfId="23983" xr:uid="{00000000-0005-0000-0000-0000BE230000}"/>
    <cellStyle name="Entrada 17 3 2 4" xfId="7742" xr:uid="{00000000-0005-0000-0000-0000BF230000}"/>
    <cellStyle name="Entrada 17 3 2 4 2" xfId="22850" xr:uid="{00000000-0005-0000-0000-0000C0230000}"/>
    <cellStyle name="Entrada 17 3 2 5" xfId="7251" xr:uid="{00000000-0005-0000-0000-0000C1230000}"/>
    <cellStyle name="Entrada 17 3 2 5 2" xfId="22359" xr:uid="{00000000-0005-0000-0000-0000C2230000}"/>
    <cellStyle name="Entrada 17 3 2 6" xfId="17599" xr:uid="{00000000-0005-0000-0000-0000C3230000}"/>
    <cellStyle name="Entrada 17 3 3" xfId="2212" xr:uid="{00000000-0005-0000-0000-0000C4230000}"/>
    <cellStyle name="Entrada 17 3 3 2" xfId="4849" xr:uid="{00000000-0005-0000-0000-0000C5230000}"/>
    <cellStyle name="Entrada 17 3 3 2 2" xfId="15847" xr:uid="{00000000-0005-0000-0000-0000C6230000}"/>
    <cellStyle name="Entrada 17 3 3 2 2 2" xfId="30955" xr:uid="{00000000-0005-0000-0000-0000C7230000}"/>
    <cellStyle name="Entrada 17 3 3 2 3" xfId="19957" xr:uid="{00000000-0005-0000-0000-0000C8230000}"/>
    <cellStyle name="Entrada 17 3 3 3" xfId="14999" xr:uid="{00000000-0005-0000-0000-0000C9230000}"/>
    <cellStyle name="Entrada 17 3 3 3 2" xfId="30107" xr:uid="{00000000-0005-0000-0000-0000CA230000}"/>
    <cellStyle name="Entrada 17 3 3 4" xfId="17437" xr:uid="{00000000-0005-0000-0000-0000CB230000}"/>
    <cellStyle name="Entrada 17 3 4" xfId="2942" xr:uid="{00000000-0005-0000-0000-0000CC230000}"/>
    <cellStyle name="Entrada 17 3 4 2" xfId="5579" xr:uid="{00000000-0005-0000-0000-0000CD230000}"/>
    <cellStyle name="Entrada 17 3 4 2 2" xfId="11890" xr:uid="{00000000-0005-0000-0000-0000CE230000}"/>
    <cellStyle name="Entrada 17 3 4 2 2 2" xfId="26998" xr:uid="{00000000-0005-0000-0000-0000CF230000}"/>
    <cellStyle name="Entrada 17 3 4 2 3" xfId="15210" xr:uid="{00000000-0005-0000-0000-0000D0230000}"/>
    <cellStyle name="Entrada 17 3 4 2 3 2" xfId="30318" xr:uid="{00000000-0005-0000-0000-0000D1230000}"/>
    <cellStyle name="Entrada 17 3 4 2 4" xfId="20687" xr:uid="{00000000-0005-0000-0000-0000D2230000}"/>
    <cellStyle name="Entrada 17 3 4 3" xfId="9324" xr:uid="{00000000-0005-0000-0000-0000D3230000}"/>
    <cellStyle name="Entrada 17 3 4 3 2" xfId="24432" xr:uid="{00000000-0005-0000-0000-0000D4230000}"/>
    <cellStyle name="Entrada 17 3 4 4" xfId="14640" xr:uid="{00000000-0005-0000-0000-0000D5230000}"/>
    <cellStyle name="Entrada 17 3 4 4 2" xfId="29748" xr:uid="{00000000-0005-0000-0000-0000D6230000}"/>
    <cellStyle name="Entrada 17 3 4 5" xfId="18050" xr:uid="{00000000-0005-0000-0000-0000D7230000}"/>
    <cellStyle name="Entrada 17 3 5" xfId="3268" xr:uid="{00000000-0005-0000-0000-0000D8230000}"/>
    <cellStyle name="Entrada 17 3 5 2" xfId="5905" xr:uid="{00000000-0005-0000-0000-0000D9230000}"/>
    <cellStyle name="Entrada 17 3 5 2 2" xfId="12216" xr:uid="{00000000-0005-0000-0000-0000DA230000}"/>
    <cellStyle name="Entrada 17 3 5 2 2 2" xfId="27324" xr:uid="{00000000-0005-0000-0000-0000DB230000}"/>
    <cellStyle name="Entrada 17 3 5 2 3" xfId="16427" xr:uid="{00000000-0005-0000-0000-0000DC230000}"/>
    <cellStyle name="Entrada 17 3 5 2 3 2" xfId="31535" xr:uid="{00000000-0005-0000-0000-0000DD230000}"/>
    <cellStyle name="Entrada 17 3 5 2 4" xfId="21013" xr:uid="{00000000-0005-0000-0000-0000DE230000}"/>
    <cellStyle name="Entrada 17 3 5 3" xfId="9650" xr:uid="{00000000-0005-0000-0000-0000DF230000}"/>
    <cellStyle name="Entrada 17 3 5 3 2" xfId="24758" xr:uid="{00000000-0005-0000-0000-0000E0230000}"/>
    <cellStyle name="Entrada 17 3 5 4" xfId="7080" xr:uid="{00000000-0005-0000-0000-0000E1230000}"/>
    <cellStyle name="Entrada 17 3 5 4 2" xfId="22188" xr:uid="{00000000-0005-0000-0000-0000E2230000}"/>
    <cellStyle name="Entrada 17 3 5 5" xfId="18376" xr:uid="{00000000-0005-0000-0000-0000E3230000}"/>
    <cellStyle name="Entrada 17 3 6" xfId="3574" xr:uid="{00000000-0005-0000-0000-0000E4230000}"/>
    <cellStyle name="Entrada 17 3 6 2" xfId="6211" xr:uid="{00000000-0005-0000-0000-0000E5230000}"/>
    <cellStyle name="Entrada 17 3 6 2 2" xfId="12522" xr:uid="{00000000-0005-0000-0000-0000E6230000}"/>
    <cellStyle name="Entrada 17 3 6 2 2 2" xfId="27630" xr:uid="{00000000-0005-0000-0000-0000E7230000}"/>
    <cellStyle name="Entrada 17 3 6 2 3" xfId="7619" xr:uid="{00000000-0005-0000-0000-0000E8230000}"/>
    <cellStyle name="Entrada 17 3 6 2 3 2" xfId="22727" xr:uid="{00000000-0005-0000-0000-0000E9230000}"/>
    <cellStyle name="Entrada 17 3 6 2 4" xfId="21319" xr:uid="{00000000-0005-0000-0000-0000EA230000}"/>
    <cellStyle name="Entrada 17 3 6 3" xfId="9956" xr:uid="{00000000-0005-0000-0000-0000EB230000}"/>
    <cellStyle name="Entrada 17 3 6 3 2" xfId="25064" xr:uid="{00000000-0005-0000-0000-0000EC230000}"/>
    <cellStyle name="Entrada 17 3 6 4" xfId="15698" xr:uid="{00000000-0005-0000-0000-0000ED230000}"/>
    <cellStyle name="Entrada 17 3 6 4 2" xfId="30806" xr:uid="{00000000-0005-0000-0000-0000EE230000}"/>
    <cellStyle name="Entrada 17 3 6 5" xfId="18682" xr:uid="{00000000-0005-0000-0000-0000EF230000}"/>
    <cellStyle name="Entrada 17 3 7" xfId="3920" xr:uid="{00000000-0005-0000-0000-0000F0230000}"/>
    <cellStyle name="Entrada 17 3 7 2" xfId="6557" xr:uid="{00000000-0005-0000-0000-0000F1230000}"/>
    <cellStyle name="Entrada 17 3 7 2 2" xfId="12868" xr:uid="{00000000-0005-0000-0000-0000F2230000}"/>
    <cellStyle name="Entrada 17 3 7 2 2 2" xfId="27976" xr:uid="{00000000-0005-0000-0000-0000F3230000}"/>
    <cellStyle name="Entrada 17 3 7 2 3" xfId="16573" xr:uid="{00000000-0005-0000-0000-0000F4230000}"/>
    <cellStyle name="Entrada 17 3 7 2 3 2" xfId="31681" xr:uid="{00000000-0005-0000-0000-0000F5230000}"/>
    <cellStyle name="Entrada 17 3 7 2 4" xfId="21665" xr:uid="{00000000-0005-0000-0000-0000F6230000}"/>
    <cellStyle name="Entrada 17 3 7 3" xfId="10302" xr:uid="{00000000-0005-0000-0000-0000F7230000}"/>
    <cellStyle name="Entrada 17 3 7 3 2" xfId="25410" xr:uid="{00000000-0005-0000-0000-0000F8230000}"/>
    <cellStyle name="Entrada 17 3 7 4" xfId="15107" xr:uid="{00000000-0005-0000-0000-0000F9230000}"/>
    <cellStyle name="Entrada 17 3 7 4 2" xfId="30215" xr:uid="{00000000-0005-0000-0000-0000FA230000}"/>
    <cellStyle name="Entrada 17 3 7 5" xfId="19028" xr:uid="{00000000-0005-0000-0000-0000FB230000}"/>
    <cellStyle name="Entrada 17 3 8" xfId="4485" xr:uid="{00000000-0005-0000-0000-0000FC230000}"/>
    <cellStyle name="Entrada 17 3 8 2" xfId="10867" xr:uid="{00000000-0005-0000-0000-0000FD230000}"/>
    <cellStyle name="Entrada 17 3 8 2 2" xfId="25975" xr:uid="{00000000-0005-0000-0000-0000FE230000}"/>
    <cellStyle name="Entrada 17 3 8 3" xfId="15606" xr:uid="{00000000-0005-0000-0000-0000FF230000}"/>
    <cellStyle name="Entrada 17 3 8 3 2" xfId="30714" xr:uid="{00000000-0005-0000-0000-000000240000}"/>
    <cellStyle name="Entrada 17 3 8 4" xfId="19593" xr:uid="{00000000-0005-0000-0000-000001240000}"/>
    <cellStyle name="Entrada 17 3 9" xfId="8349" xr:uid="{00000000-0005-0000-0000-000002240000}"/>
    <cellStyle name="Entrada 17 3 9 2" xfId="23457" xr:uid="{00000000-0005-0000-0000-000003240000}"/>
    <cellStyle name="Entrada 17 4" xfId="2085" xr:uid="{00000000-0005-0000-0000-000004240000}"/>
    <cellStyle name="Entrada 17 4 10" xfId="14396" xr:uid="{00000000-0005-0000-0000-000005240000}"/>
    <cellStyle name="Entrada 17 4 10 2" xfId="29504" xr:uid="{00000000-0005-0000-0000-000006240000}"/>
    <cellStyle name="Entrada 17 4 11" xfId="13912" xr:uid="{00000000-0005-0000-0000-000007240000}"/>
    <cellStyle name="Entrada 17 4 11 2" xfId="29020" xr:uid="{00000000-0005-0000-0000-000008240000}"/>
    <cellStyle name="Entrada 17 4 12" xfId="17310" xr:uid="{00000000-0005-0000-0000-000009240000}"/>
    <cellStyle name="Entrada 17 4 2" xfId="2575" xr:uid="{00000000-0005-0000-0000-00000A240000}"/>
    <cellStyle name="Entrada 17 4 2 2" xfId="5212" xr:uid="{00000000-0005-0000-0000-00000B240000}"/>
    <cellStyle name="Entrada 17 4 2 2 2" xfId="11576" xr:uid="{00000000-0005-0000-0000-00000C240000}"/>
    <cellStyle name="Entrada 17 4 2 2 2 2" xfId="26684" xr:uid="{00000000-0005-0000-0000-00000D240000}"/>
    <cellStyle name="Entrada 17 4 2 2 3" xfId="7995" xr:uid="{00000000-0005-0000-0000-00000E240000}"/>
    <cellStyle name="Entrada 17 4 2 2 3 2" xfId="23103" xr:uid="{00000000-0005-0000-0000-00000F240000}"/>
    <cellStyle name="Entrada 17 4 2 2 4" xfId="20320" xr:uid="{00000000-0005-0000-0000-000010240000}"/>
    <cellStyle name="Entrada 17 4 2 3" xfId="9042" xr:uid="{00000000-0005-0000-0000-000011240000}"/>
    <cellStyle name="Entrada 17 4 2 3 2" xfId="24150" xr:uid="{00000000-0005-0000-0000-000012240000}"/>
    <cellStyle name="Entrada 17 4 2 4" xfId="8169" xr:uid="{00000000-0005-0000-0000-000013240000}"/>
    <cellStyle name="Entrada 17 4 2 4 2" xfId="23277" xr:uid="{00000000-0005-0000-0000-000014240000}"/>
    <cellStyle name="Entrada 17 4 2 5" xfId="16474" xr:uid="{00000000-0005-0000-0000-000015240000}"/>
    <cellStyle name="Entrada 17 4 2 5 2" xfId="31582" xr:uid="{00000000-0005-0000-0000-000016240000}"/>
    <cellStyle name="Entrada 17 4 2 6" xfId="17683" xr:uid="{00000000-0005-0000-0000-000017240000}"/>
    <cellStyle name="Entrada 17 4 3" xfId="2845" xr:uid="{00000000-0005-0000-0000-000018240000}"/>
    <cellStyle name="Entrada 17 4 3 2" xfId="5482" xr:uid="{00000000-0005-0000-0000-000019240000}"/>
    <cellStyle name="Entrada 17 4 3 2 2" xfId="14776" xr:uid="{00000000-0005-0000-0000-00001A240000}"/>
    <cellStyle name="Entrada 17 4 3 2 2 2" xfId="29884" xr:uid="{00000000-0005-0000-0000-00001B240000}"/>
    <cellStyle name="Entrada 17 4 3 2 3" xfId="20590" xr:uid="{00000000-0005-0000-0000-00001C240000}"/>
    <cellStyle name="Entrada 17 4 3 3" xfId="7760" xr:uid="{00000000-0005-0000-0000-00001D240000}"/>
    <cellStyle name="Entrada 17 4 3 3 2" xfId="22868" xr:uid="{00000000-0005-0000-0000-00001E240000}"/>
    <cellStyle name="Entrada 17 4 3 4" xfId="17953" xr:uid="{00000000-0005-0000-0000-00001F240000}"/>
    <cellStyle name="Entrada 17 4 4" xfId="3148" xr:uid="{00000000-0005-0000-0000-000020240000}"/>
    <cellStyle name="Entrada 17 4 4 2" xfId="5785" xr:uid="{00000000-0005-0000-0000-000021240000}"/>
    <cellStyle name="Entrada 17 4 4 2 2" xfId="12096" xr:uid="{00000000-0005-0000-0000-000022240000}"/>
    <cellStyle name="Entrada 17 4 4 2 2 2" xfId="27204" xr:uid="{00000000-0005-0000-0000-000023240000}"/>
    <cellStyle name="Entrada 17 4 4 2 3" xfId="14995" xr:uid="{00000000-0005-0000-0000-000024240000}"/>
    <cellStyle name="Entrada 17 4 4 2 3 2" xfId="30103" xr:uid="{00000000-0005-0000-0000-000025240000}"/>
    <cellStyle name="Entrada 17 4 4 2 4" xfId="20893" xr:uid="{00000000-0005-0000-0000-000026240000}"/>
    <cellStyle name="Entrada 17 4 4 3" xfId="9530" xr:uid="{00000000-0005-0000-0000-000027240000}"/>
    <cellStyle name="Entrada 17 4 4 3 2" xfId="24638" xr:uid="{00000000-0005-0000-0000-000028240000}"/>
    <cellStyle name="Entrada 17 4 4 4" xfId="15962" xr:uid="{00000000-0005-0000-0000-000029240000}"/>
    <cellStyle name="Entrada 17 4 4 4 2" xfId="31070" xr:uid="{00000000-0005-0000-0000-00002A240000}"/>
    <cellStyle name="Entrada 17 4 4 5" xfId="18256" xr:uid="{00000000-0005-0000-0000-00002B240000}"/>
    <cellStyle name="Entrada 17 4 5" xfId="3474" xr:uid="{00000000-0005-0000-0000-00002C240000}"/>
    <cellStyle name="Entrada 17 4 5 2" xfId="6111" xr:uid="{00000000-0005-0000-0000-00002D240000}"/>
    <cellStyle name="Entrada 17 4 5 2 2" xfId="12422" xr:uid="{00000000-0005-0000-0000-00002E240000}"/>
    <cellStyle name="Entrada 17 4 5 2 2 2" xfId="27530" xr:uid="{00000000-0005-0000-0000-00002F240000}"/>
    <cellStyle name="Entrada 17 4 5 2 3" xfId="7459" xr:uid="{00000000-0005-0000-0000-000030240000}"/>
    <cellStyle name="Entrada 17 4 5 2 3 2" xfId="22567" xr:uid="{00000000-0005-0000-0000-000031240000}"/>
    <cellStyle name="Entrada 17 4 5 2 4" xfId="21219" xr:uid="{00000000-0005-0000-0000-000032240000}"/>
    <cellStyle name="Entrada 17 4 5 3" xfId="9856" xr:uid="{00000000-0005-0000-0000-000033240000}"/>
    <cellStyle name="Entrada 17 4 5 3 2" xfId="24964" xr:uid="{00000000-0005-0000-0000-000034240000}"/>
    <cellStyle name="Entrada 17 4 5 4" xfId="15084" xr:uid="{00000000-0005-0000-0000-000035240000}"/>
    <cellStyle name="Entrada 17 4 5 4 2" xfId="30192" xr:uid="{00000000-0005-0000-0000-000036240000}"/>
    <cellStyle name="Entrada 17 4 5 5" xfId="18582" xr:uid="{00000000-0005-0000-0000-000037240000}"/>
    <cellStyle name="Entrada 17 4 6" xfId="3780" xr:uid="{00000000-0005-0000-0000-000038240000}"/>
    <cellStyle name="Entrada 17 4 6 2" xfId="6417" xr:uid="{00000000-0005-0000-0000-000039240000}"/>
    <cellStyle name="Entrada 17 4 6 2 2" xfId="12728" xr:uid="{00000000-0005-0000-0000-00003A240000}"/>
    <cellStyle name="Entrada 17 4 6 2 2 2" xfId="27836" xr:uid="{00000000-0005-0000-0000-00003B240000}"/>
    <cellStyle name="Entrada 17 4 6 2 3" xfId="16468" xr:uid="{00000000-0005-0000-0000-00003C240000}"/>
    <cellStyle name="Entrada 17 4 6 2 3 2" xfId="31576" xr:uid="{00000000-0005-0000-0000-00003D240000}"/>
    <cellStyle name="Entrada 17 4 6 2 4" xfId="21525" xr:uid="{00000000-0005-0000-0000-00003E240000}"/>
    <cellStyle name="Entrada 17 4 6 3" xfId="10162" xr:uid="{00000000-0005-0000-0000-00003F240000}"/>
    <cellStyle name="Entrada 17 4 6 3 2" xfId="25270" xr:uid="{00000000-0005-0000-0000-000040240000}"/>
    <cellStyle name="Entrada 17 4 6 4" xfId="7573" xr:uid="{00000000-0005-0000-0000-000041240000}"/>
    <cellStyle name="Entrada 17 4 6 4 2" xfId="22681" xr:uid="{00000000-0005-0000-0000-000042240000}"/>
    <cellStyle name="Entrada 17 4 6 5" xfId="18888" xr:uid="{00000000-0005-0000-0000-000043240000}"/>
    <cellStyle name="Entrada 17 4 7" xfId="4157" xr:uid="{00000000-0005-0000-0000-000044240000}"/>
    <cellStyle name="Entrada 17 4 7 2" xfId="6794" xr:uid="{00000000-0005-0000-0000-000045240000}"/>
    <cellStyle name="Entrada 17 4 7 2 2" xfId="13105" xr:uid="{00000000-0005-0000-0000-000046240000}"/>
    <cellStyle name="Entrada 17 4 7 2 2 2" xfId="28213" xr:uid="{00000000-0005-0000-0000-000047240000}"/>
    <cellStyle name="Entrada 17 4 7 2 3" xfId="16779" xr:uid="{00000000-0005-0000-0000-000048240000}"/>
    <cellStyle name="Entrada 17 4 7 2 3 2" xfId="31887" xr:uid="{00000000-0005-0000-0000-000049240000}"/>
    <cellStyle name="Entrada 17 4 7 2 4" xfId="21902" xr:uid="{00000000-0005-0000-0000-00004A240000}"/>
    <cellStyle name="Entrada 17 4 7 3" xfId="10539" xr:uid="{00000000-0005-0000-0000-00004B240000}"/>
    <cellStyle name="Entrada 17 4 7 3 2" xfId="25647" xr:uid="{00000000-0005-0000-0000-00004C240000}"/>
    <cellStyle name="Entrada 17 4 7 4" xfId="15128" xr:uid="{00000000-0005-0000-0000-00004D240000}"/>
    <cellStyle name="Entrada 17 4 7 4 2" xfId="30236" xr:uid="{00000000-0005-0000-0000-00004E240000}"/>
    <cellStyle name="Entrada 17 4 7 5" xfId="19265" xr:uid="{00000000-0005-0000-0000-00004F240000}"/>
    <cellStyle name="Entrada 17 4 8" xfId="4722" xr:uid="{00000000-0005-0000-0000-000050240000}"/>
    <cellStyle name="Entrada 17 4 8 2" xfId="11104" xr:uid="{00000000-0005-0000-0000-000051240000}"/>
    <cellStyle name="Entrada 17 4 8 2 2" xfId="26212" xr:uid="{00000000-0005-0000-0000-000052240000}"/>
    <cellStyle name="Entrada 17 4 8 3" xfId="9127" xr:uid="{00000000-0005-0000-0000-000053240000}"/>
    <cellStyle name="Entrada 17 4 8 3 2" xfId="24235" xr:uid="{00000000-0005-0000-0000-000054240000}"/>
    <cellStyle name="Entrada 17 4 8 4" xfId="19830" xr:uid="{00000000-0005-0000-0000-000055240000}"/>
    <cellStyle name="Entrada 17 4 9" xfId="8583" xr:uid="{00000000-0005-0000-0000-000056240000}"/>
    <cellStyle name="Entrada 17 4 9 2" xfId="23691" xr:uid="{00000000-0005-0000-0000-000057240000}"/>
    <cellStyle name="Entrada 17 5" xfId="2036" xr:uid="{00000000-0005-0000-0000-000058240000}"/>
    <cellStyle name="Entrada 17 5 10" xfId="14182" xr:uid="{00000000-0005-0000-0000-000059240000}"/>
    <cellStyle name="Entrada 17 5 10 2" xfId="29290" xr:uid="{00000000-0005-0000-0000-00005A240000}"/>
    <cellStyle name="Entrada 17 5 11" xfId="17261" xr:uid="{00000000-0005-0000-0000-00005B240000}"/>
    <cellStyle name="Entrada 17 5 2" xfId="2796" xr:uid="{00000000-0005-0000-0000-00005C240000}"/>
    <cellStyle name="Entrada 17 5 2 2" xfId="5433" xr:uid="{00000000-0005-0000-0000-00005D240000}"/>
    <cellStyle name="Entrada 17 5 2 2 2" xfId="7265" xr:uid="{00000000-0005-0000-0000-00005E240000}"/>
    <cellStyle name="Entrada 17 5 2 2 2 2" xfId="22373" xr:uid="{00000000-0005-0000-0000-00005F240000}"/>
    <cellStyle name="Entrada 17 5 2 2 3" xfId="20541" xr:uid="{00000000-0005-0000-0000-000060240000}"/>
    <cellStyle name="Entrada 17 5 2 3" xfId="9175" xr:uid="{00000000-0005-0000-0000-000061240000}"/>
    <cellStyle name="Entrada 17 5 2 3 2" xfId="24283" xr:uid="{00000000-0005-0000-0000-000062240000}"/>
    <cellStyle name="Entrada 17 5 2 4" xfId="17904" xr:uid="{00000000-0005-0000-0000-000063240000}"/>
    <cellStyle name="Entrada 17 5 3" xfId="3099" xr:uid="{00000000-0005-0000-0000-000064240000}"/>
    <cellStyle name="Entrada 17 5 3 2" xfId="5736" xr:uid="{00000000-0005-0000-0000-000065240000}"/>
    <cellStyle name="Entrada 17 5 3 2 2" xfId="12047" xr:uid="{00000000-0005-0000-0000-000066240000}"/>
    <cellStyle name="Entrada 17 5 3 2 2 2" xfId="27155" xr:uid="{00000000-0005-0000-0000-000067240000}"/>
    <cellStyle name="Entrada 17 5 3 2 3" xfId="13730" xr:uid="{00000000-0005-0000-0000-000068240000}"/>
    <cellStyle name="Entrada 17 5 3 2 3 2" xfId="28838" xr:uid="{00000000-0005-0000-0000-000069240000}"/>
    <cellStyle name="Entrada 17 5 3 2 4" xfId="20844" xr:uid="{00000000-0005-0000-0000-00006A240000}"/>
    <cellStyle name="Entrada 17 5 3 3" xfId="9481" xr:uid="{00000000-0005-0000-0000-00006B240000}"/>
    <cellStyle name="Entrada 17 5 3 3 2" xfId="24589" xr:uid="{00000000-0005-0000-0000-00006C240000}"/>
    <cellStyle name="Entrada 17 5 3 4" xfId="15102" xr:uid="{00000000-0005-0000-0000-00006D240000}"/>
    <cellStyle name="Entrada 17 5 3 4 2" xfId="30210" xr:uid="{00000000-0005-0000-0000-00006E240000}"/>
    <cellStyle name="Entrada 17 5 3 5" xfId="18207" xr:uid="{00000000-0005-0000-0000-00006F240000}"/>
    <cellStyle name="Entrada 17 5 4" xfId="3425" xr:uid="{00000000-0005-0000-0000-000070240000}"/>
    <cellStyle name="Entrada 17 5 4 2" xfId="6062" xr:uid="{00000000-0005-0000-0000-000071240000}"/>
    <cellStyle name="Entrada 17 5 4 2 2" xfId="12373" xr:uid="{00000000-0005-0000-0000-000072240000}"/>
    <cellStyle name="Entrada 17 5 4 2 2 2" xfId="27481" xr:uid="{00000000-0005-0000-0000-000073240000}"/>
    <cellStyle name="Entrada 17 5 4 2 3" xfId="16451" xr:uid="{00000000-0005-0000-0000-000074240000}"/>
    <cellStyle name="Entrada 17 5 4 2 3 2" xfId="31559" xr:uid="{00000000-0005-0000-0000-000075240000}"/>
    <cellStyle name="Entrada 17 5 4 2 4" xfId="21170" xr:uid="{00000000-0005-0000-0000-000076240000}"/>
    <cellStyle name="Entrada 17 5 4 3" xfId="9807" xr:uid="{00000000-0005-0000-0000-000077240000}"/>
    <cellStyle name="Entrada 17 5 4 3 2" xfId="24915" xr:uid="{00000000-0005-0000-0000-000078240000}"/>
    <cellStyle name="Entrada 17 5 4 4" xfId="7165" xr:uid="{00000000-0005-0000-0000-000079240000}"/>
    <cellStyle name="Entrada 17 5 4 4 2" xfId="22273" xr:uid="{00000000-0005-0000-0000-00007A240000}"/>
    <cellStyle name="Entrada 17 5 4 5" xfId="18533" xr:uid="{00000000-0005-0000-0000-00007B240000}"/>
    <cellStyle name="Entrada 17 5 5" xfId="3731" xr:uid="{00000000-0005-0000-0000-00007C240000}"/>
    <cellStyle name="Entrada 17 5 5 2" xfId="6368" xr:uid="{00000000-0005-0000-0000-00007D240000}"/>
    <cellStyle name="Entrada 17 5 5 2 2" xfId="12679" xr:uid="{00000000-0005-0000-0000-00007E240000}"/>
    <cellStyle name="Entrada 17 5 5 2 2 2" xfId="27787" xr:uid="{00000000-0005-0000-0000-00007F240000}"/>
    <cellStyle name="Entrada 17 5 5 2 3" xfId="16358" xr:uid="{00000000-0005-0000-0000-000080240000}"/>
    <cellStyle name="Entrada 17 5 5 2 3 2" xfId="31466" xr:uid="{00000000-0005-0000-0000-000081240000}"/>
    <cellStyle name="Entrada 17 5 5 2 4" xfId="21476" xr:uid="{00000000-0005-0000-0000-000082240000}"/>
    <cellStyle name="Entrada 17 5 5 3" xfId="10113" xr:uid="{00000000-0005-0000-0000-000083240000}"/>
    <cellStyle name="Entrada 17 5 5 3 2" xfId="25221" xr:uid="{00000000-0005-0000-0000-000084240000}"/>
    <cellStyle name="Entrada 17 5 5 4" xfId="14227" xr:uid="{00000000-0005-0000-0000-000085240000}"/>
    <cellStyle name="Entrada 17 5 5 4 2" xfId="29335" xr:uid="{00000000-0005-0000-0000-000086240000}"/>
    <cellStyle name="Entrada 17 5 5 5" xfId="18839" xr:uid="{00000000-0005-0000-0000-000087240000}"/>
    <cellStyle name="Entrada 17 5 6" xfId="4108" xr:uid="{00000000-0005-0000-0000-000088240000}"/>
    <cellStyle name="Entrada 17 5 6 2" xfId="6745" xr:uid="{00000000-0005-0000-0000-000089240000}"/>
    <cellStyle name="Entrada 17 5 6 2 2" xfId="13056" xr:uid="{00000000-0005-0000-0000-00008A240000}"/>
    <cellStyle name="Entrada 17 5 6 2 2 2" xfId="28164" xr:uid="{00000000-0005-0000-0000-00008B240000}"/>
    <cellStyle name="Entrada 17 5 6 2 3" xfId="16730" xr:uid="{00000000-0005-0000-0000-00008C240000}"/>
    <cellStyle name="Entrada 17 5 6 2 3 2" xfId="31838" xr:uid="{00000000-0005-0000-0000-00008D240000}"/>
    <cellStyle name="Entrada 17 5 6 2 4" xfId="21853" xr:uid="{00000000-0005-0000-0000-00008E240000}"/>
    <cellStyle name="Entrada 17 5 6 3" xfId="10490" xr:uid="{00000000-0005-0000-0000-00008F240000}"/>
    <cellStyle name="Entrada 17 5 6 3 2" xfId="25598" xr:uid="{00000000-0005-0000-0000-000090240000}"/>
    <cellStyle name="Entrada 17 5 6 4" xfId="7690" xr:uid="{00000000-0005-0000-0000-000091240000}"/>
    <cellStyle name="Entrada 17 5 6 4 2" xfId="22798" xr:uid="{00000000-0005-0000-0000-000092240000}"/>
    <cellStyle name="Entrada 17 5 6 5" xfId="19216" xr:uid="{00000000-0005-0000-0000-000093240000}"/>
    <cellStyle name="Entrada 17 5 7" xfId="4673" xr:uid="{00000000-0005-0000-0000-000094240000}"/>
    <cellStyle name="Entrada 17 5 7 2" xfId="11055" xr:uid="{00000000-0005-0000-0000-000095240000}"/>
    <cellStyle name="Entrada 17 5 7 2 2" xfId="26163" xr:uid="{00000000-0005-0000-0000-000096240000}"/>
    <cellStyle name="Entrada 17 5 7 3" xfId="7615" xr:uid="{00000000-0005-0000-0000-000097240000}"/>
    <cellStyle name="Entrada 17 5 7 3 2" xfId="22723" xr:uid="{00000000-0005-0000-0000-000098240000}"/>
    <cellStyle name="Entrada 17 5 7 4" xfId="19781" xr:uid="{00000000-0005-0000-0000-000099240000}"/>
    <cellStyle name="Entrada 17 5 8" xfId="8534" xr:uid="{00000000-0005-0000-0000-00009A240000}"/>
    <cellStyle name="Entrada 17 5 8 2" xfId="23642" xr:uid="{00000000-0005-0000-0000-00009B240000}"/>
    <cellStyle name="Entrada 17 5 9" xfId="13533" xr:uid="{00000000-0005-0000-0000-00009C240000}"/>
    <cellStyle name="Entrada 17 5 9 2" xfId="28641" xr:uid="{00000000-0005-0000-0000-00009D240000}"/>
    <cellStyle name="Entrada 18" xfId="1150" xr:uid="{00000000-0005-0000-0000-00009E240000}"/>
    <cellStyle name="Entrada 18 2" xfId="1866" xr:uid="{00000000-0005-0000-0000-00009F240000}"/>
    <cellStyle name="Entrada 18 2 10" xfId="8367" xr:uid="{00000000-0005-0000-0000-0000A0240000}"/>
    <cellStyle name="Entrada 18 2 10 2" xfId="23475" xr:uid="{00000000-0005-0000-0000-0000A1240000}"/>
    <cellStyle name="Entrada 18 2 11" xfId="14067" xr:uid="{00000000-0005-0000-0000-0000A2240000}"/>
    <cellStyle name="Entrada 18 2 11 2" xfId="29175" xr:uid="{00000000-0005-0000-0000-0000A3240000}"/>
    <cellStyle name="Entrada 18 2 12" xfId="7183" xr:uid="{00000000-0005-0000-0000-0000A4240000}"/>
    <cellStyle name="Entrada 18 2 12 2" xfId="22291" xr:uid="{00000000-0005-0000-0000-0000A5240000}"/>
    <cellStyle name="Entrada 18 2 13" xfId="17091" xr:uid="{00000000-0005-0000-0000-0000A6240000}"/>
    <cellStyle name="Entrada 18 2 2" xfId="2426" xr:uid="{00000000-0005-0000-0000-0000A7240000}"/>
    <cellStyle name="Entrada 18 2 2 2" xfId="5063" xr:uid="{00000000-0005-0000-0000-0000A8240000}"/>
    <cellStyle name="Entrada 18 2 2 2 2" xfId="11427" xr:uid="{00000000-0005-0000-0000-0000A9240000}"/>
    <cellStyle name="Entrada 18 2 2 2 2 2" xfId="26535" xr:uid="{00000000-0005-0000-0000-0000AA240000}"/>
    <cellStyle name="Entrada 18 2 2 2 3" xfId="14208" xr:uid="{00000000-0005-0000-0000-0000AB240000}"/>
    <cellStyle name="Entrada 18 2 2 2 3 2" xfId="29316" xr:uid="{00000000-0005-0000-0000-0000AC240000}"/>
    <cellStyle name="Entrada 18 2 2 2 4" xfId="20171" xr:uid="{00000000-0005-0000-0000-0000AD240000}"/>
    <cellStyle name="Entrada 18 2 2 3" xfId="8893" xr:uid="{00000000-0005-0000-0000-0000AE240000}"/>
    <cellStyle name="Entrada 18 2 2 3 2" xfId="24001" xr:uid="{00000000-0005-0000-0000-0000AF240000}"/>
    <cellStyle name="Entrada 18 2 3" xfId="2194" xr:uid="{00000000-0005-0000-0000-0000B0240000}"/>
    <cellStyle name="Entrada 18 2 3 2" xfId="4831" xr:uid="{00000000-0005-0000-0000-0000B1240000}"/>
    <cellStyle name="Entrada 18 2 3 2 2" xfId="16205" xr:uid="{00000000-0005-0000-0000-0000B2240000}"/>
    <cellStyle name="Entrada 18 2 3 2 2 2" xfId="31313" xr:uid="{00000000-0005-0000-0000-0000B3240000}"/>
    <cellStyle name="Entrada 18 2 3 2 3" xfId="19939" xr:uid="{00000000-0005-0000-0000-0000B4240000}"/>
    <cellStyle name="Entrada 18 2 3 3" xfId="9275" xr:uid="{00000000-0005-0000-0000-0000B5240000}"/>
    <cellStyle name="Entrada 18 2 3 3 2" xfId="24383" xr:uid="{00000000-0005-0000-0000-0000B6240000}"/>
    <cellStyle name="Entrada 18 2 3 4" xfId="17419" xr:uid="{00000000-0005-0000-0000-0000B7240000}"/>
    <cellStyle name="Entrada 18 2 4" xfId="2960" xr:uid="{00000000-0005-0000-0000-0000B8240000}"/>
    <cellStyle name="Entrada 18 2 4 2" xfId="5597" xr:uid="{00000000-0005-0000-0000-0000B9240000}"/>
    <cellStyle name="Entrada 18 2 4 2 2" xfId="11908" xr:uid="{00000000-0005-0000-0000-0000BA240000}"/>
    <cellStyle name="Entrada 18 2 4 2 2 2" xfId="27016" xr:uid="{00000000-0005-0000-0000-0000BB240000}"/>
    <cellStyle name="Entrada 18 2 4 2 3" xfId="14667" xr:uid="{00000000-0005-0000-0000-0000BC240000}"/>
    <cellStyle name="Entrada 18 2 4 2 3 2" xfId="29775" xr:uid="{00000000-0005-0000-0000-0000BD240000}"/>
    <cellStyle name="Entrada 18 2 4 2 4" xfId="20705" xr:uid="{00000000-0005-0000-0000-0000BE240000}"/>
    <cellStyle name="Entrada 18 2 4 3" xfId="9342" xr:uid="{00000000-0005-0000-0000-0000BF240000}"/>
    <cellStyle name="Entrada 18 2 4 3 2" xfId="24450" xr:uid="{00000000-0005-0000-0000-0000C0240000}"/>
    <cellStyle name="Entrada 18 2 4 4" xfId="8106" xr:uid="{00000000-0005-0000-0000-0000C1240000}"/>
    <cellStyle name="Entrada 18 2 4 4 2" xfId="23214" xr:uid="{00000000-0005-0000-0000-0000C2240000}"/>
    <cellStyle name="Entrada 18 2 4 5" xfId="18068" xr:uid="{00000000-0005-0000-0000-0000C3240000}"/>
    <cellStyle name="Entrada 18 2 5" xfId="3286" xr:uid="{00000000-0005-0000-0000-0000C4240000}"/>
    <cellStyle name="Entrada 18 2 5 2" xfId="5923" xr:uid="{00000000-0005-0000-0000-0000C5240000}"/>
    <cellStyle name="Entrada 18 2 5 2 2" xfId="12234" xr:uid="{00000000-0005-0000-0000-0000C6240000}"/>
    <cellStyle name="Entrada 18 2 5 2 2 2" xfId="27342" xr:uid="{00000000-0005-0000-0000-0000C7240000}"/>
    <cellStyle name="Entrada 18 2 5 2 3" xfId="14873" xr:uid="{00000000-0005-0000-0000-0000C8240000}"/>
    <cellStyle name="Entrada 18 2 5 2 3 2" xfId="29981" xr:uid="{00000000-0005-0000-0000-0000C9240000}"/>
    <cellStyle name="Entrada 18 2 5 2 4" xfId="21031" xr:uid="{00000000-0005-0000-0000-0000CA240000}"/>
    <cellStyle name="Entrada 18 2 5 3" xfId="9668" xr:uid="{00000000-0005-0000-0000-0000CB240000}"/>
    <cellStyle name="Entrada 18 2 5 3 2" xfId="24776" xr:uid="{00000000-0005-0000-0000-0000CC240000}"/>
    <cellStyle name="Entrada 18 2 5 4" xfId="13680" xr:uid="{00000000-0005-0000-0000-0000CD240000}"/>
    <cellStyle name="Entrada 18 2 5 4 2" xfId="28788" xr:uid="{00000000-0005-0000-0000-0000CE240000}"/>
    <cellStyle name="Entrada 18 2 5 5" xfId="18394" xr:uid="{00000000-0005-0000-0000-0000CF240000}"/>
    <cellStyle name="Entrada 18 2 6" xfId="3592" xr:uid="{00000000-0005-0000-0000-0000D0240000}"/>
    <cellStyle name="Entrada 18 2 6 2" xfId="6229" xr:uid="{00000000-0005-0000-0000-0000D1240000}"/>
    <cellStyle name="Entrada 18 2 6 2 2" xfId="12540" xr:uid="{00000000-0005-0000-0000-0000D2240000}"/>
    <cellStyle name="Entrada 18 2 6 2 2 2" xfId="27648" xr:uid="{00000000-0005-0000-0000-0000D3240000}"/>
    <cellStyle name="Entrada 18 2 6 2 3" xfId="7457" xr:uid="{00000000-0005-0000-0000-0000D4240000}"/>
    <cellStyle name="Entrada 18 2 6 2 3 2" xfId="22565" xr:uid="{00000000-0005-0000-0000-0000D5240000}"/>
    <cellStyle name="Entrada 18 2 6 2 4" xfId="21337" xr:uid="{00000000-0005-0000-0000-0000D6240000}"/>
    <cellStyle name="Entrada 18 2 6 3" xfId="9974" xr:uid="{00000000-0005-0000-0000-0000D7240000}"/>
    <cellStyle name="Entrada 18 2 6 3 2" xfId="25082" xr:uid="{00000000-0005-0000-0000-0000D8240000}"/>
    <cellStyle name="Entrada 18 2 6 4" xfId="7433" xr:uid="{00000000-0005-0000-0000-0000D9240000}"/>
    <cellStyle name="Entrada 18 2 6 4 2" xfId="22541" xr:uid="{00000000-0005-0000-0000-0000DA240000}"/>
    <cellStyle name="Entrada 18 2 6 5" xfId="18700" xr:uid="{00000000-0005-0000-0000-0000DB240000}"/>
    <cellStyle name="Entrada 18 2 7" xfId="3938" xr:uid="{00000000-0005-0000-0000-0000DC240000}"/>
    <cellStyle name="Entrada 18 2 7 2" xfId="6575" xr:uid="{00000000-0005-0000-0000-0000DD240000}"/>
    <cellStyle name="Entrada 18 2 7 2 2" xfId="12886" xr:uid="{00000000-0005-0000-0000-0000DE240000}"/>
    <cellStyle name="Entrada 18 2 7 2 2 2" xfId="27994" xr:uid="{00000000-0005-0000-0000-0000DF240000}"/>
    <cellStyle name="Entrada 18 2 7 2 3" xfId="16591" xr:uid="{00000000-0005-0000-0000-0000E0240000}"/>
    <cellStyle name="Entrada 18 2 7 2 3 2" xfId="31699" xr:uid="{00000000-0005-0000-0000-0000E1240000}"/>
    <cellStyle name="Entrada 18 2 7 2 4" xfId="21683" xr:uid="{00000000-0005-0000-0000-0000E2240000}"/>
    <cellStyle name="Entrada 18 2 7 3" xfId="10320" xr:uid="{00000000-0005-0000-0000-0000E3240000}"/>
    <cellStyle name="Entrada 18 2 7 3 2" xfId="25428" xr:uid="{00000000-0005-0000-0000-0000E4240000}"/>
    <cellStyle name="Entrada 18 2 7 4" xfId="11768" xr:uid="{00000000-0005-0000-0000-0000E5240000}"/>
    <cellStyle name="Entrada 18 2 7 4 2" xfId="26876" xr:uid="{00000000-0005-0000-0000-0000E6240000}"/>
    <cellStyle name="Entrada 18 2 7 5" xfId="19046" xr:uid="{00000000-0005-0000-0000-0000E7240000}"/>
    <cellStyle name="Entrada 18 2 8" xfId="4285" xr:uid="{00000000-0005-0000-0000-0000E8240000}"/>
    <cellStyle name="Entrada 18 2 8 2" xfId="6922" xr:uid="{00000000-0005-0000-0000-0000E9240000}"/>
    <cellStyle name="Entrada 18 2 8 2 2" xfId="13233" xr:uid="{00000000-0005-0000-0000-0000EA240000}"/>
    <cellStyle name="Entrada 18 2 8 2 2 2" xfId="28341" xr:uid="{00000000-0005-0000-0000-0000EB240000}"/>
    <cellStyle name="Entrada 18 2 8 2 3" xfId="16897" xr:uid="{00000000-0005-0000-0000-0000EC240000}"/>
    <cellStyle name="Entrada 18 2 8 2 3 2" xfId="32005" xr:uid="{00000000-0005-0000-0000-0000ED240000}"/>
    <cellStyle name="Entrada 18 2 8 2 4" xfId="22030" xr:uid="{00000000-0005-0000-0000-0000EE240000}"/>
    <cellStyle name="Entrada 18 2 8 3" xfId="10667" xr:uid="{00000000-0005-0000-0000-0000EF240000}"/>
    <cellStyle name="Entrada 18 2 8 3 2" xfId="25775" xr:uid="{00000000-0005-0000-0000-0000F0240000}"/>
    <cellStyle name="Entrada 18 2 8 4" xfId="7757" xr:uid="{00000000-0005-0000-0000-0000F1240000}"/>
    <cellStyle name="Entrada 18 2 8 4 2" xfId="22865" xr:uid="{00000000-0005-0000-0000-0000F2240000}"/>
    <cellStyle name="Entrada 18 2 8 5" xfId="19393" xr:uid="{00000000-0005-0000-0000-0000F3240000}"/>
    <cellStyle name="Entrada 18 2 9" xfId="4503" xr:uid="{00000000-0005-0000-0000-0000F4240000}"/>
    <cellStyle name="Entrada 18 2 9 2" xfId="10885" xr:uid="{00000000-0005-0000-0000-0000F5240000}"/>
    <cellStyle name="Entrada 18 2 9 2 2" xfId="25993" xr:uid="{00000000-0005-0000-0000-0000F6240000}"/>
    <cellStyle name="Entrada 18 2 9 3" xfId="8008" xr:uid="{00000000-0005-0000-0000-0000F7240000}"/>
    <cellStyle name="Entrada 18 2 9 3 2" xfId="23116" xr:uid="{00000000-0005-0000-0000-0000F8240000}"/>
    <cellStyle name="Entrada 18 2 9 4" xfId="19611" xr:uid="{00000000-0005-0000-0000-0000F9240000}"/>
    <cellStyle name="Entrada 18 3" xfId="1849" xr:uid="{00000000-0005-0000-0000-0000FA240000}"/>
    <cellStyle name="Entrada 18 3 10" xfId="14235" xr:uid="{00000000-0005-0000-0000-0000FB240000}"/>
    <cellStyle name="Entrada 18 3 10 2" xfId="29343" xr:uid="{00000000-0005-0000-0000-0000FC240000}"/>
    <cellStyle name="Entrada 18 3 11" xfId="7546" xr:uid="{00000000-0005-0000-0000-0000FD240000}"/>
    <cellStyle name="Entrada 18 3 11 2" xfId="22654" xr:uid="{00000000-0005-0000-0000-0000FE240000}"/>
    <cellStyle name="Entrada 18 3 12" xfId="17074" xr:uid="{00000000-0005-0000-0000-0000FF240000}"/>
    <cellStyle name="Entrada 18 3 2" xfId="2409" xr:uid="{00000000-0005-0000-0000-000000250000}"/>
    <cellStyle name="Entrada 18 3 2 2" xfId="5046" xr:uid="{00000000-0005-0000-0000-000001250000}"/>
    <cellStyle name="Entrada 18 3 2 2 2" xfId="11410" xr:uid="{00000000-0005-0000-0000-000002250000}"/>
    <cellStyle name="Entrada 18 3 2 2 2 2" xfId="26518" xr:uid="{00000000-0005-0000-0000-000003250000}"/>
    <cellStyle name="Entrada 18 3 2 2 3" xfId="7611" xr:uid="{00000000-0005-0000-0000-000004250000}"/>
    <cellStyle name="Entrada 18 3 2 2 3 2" xfId="22719" xr:uid="{00000000-0005-0000-0000-000005250000}"/>
    <cellStyle name="Entrada 18 3 2 2 4" xfId="20154" xr:uid="{00000000-0005-0000-0000-000006250000}"/>
    <cellStyle name="Entrada 18 3 2 3" xfId="8876" xr:uid="{00000000-0005-0000-0000-000007250000}"/>
    <cellStyle name="Entrada 18 3 2 3 2" xfId="23984" xr:uid="{00000000-0005-0000-0000-000008250000}"/>
    <cellStyle name="Entrada 18 3 2 4" xfId="16528" xr:uid="{00000000-0005-0000-0000-000009250000}"/>
    <cellStyle name="Entrada 18 3 2 4 2" xfId="31636" xr:uid="{00000000-0005-0000-0000-00000A250000}"/>
    <cellStyle name="Entrada 18 3 2 5" xfId="16410" xr:uid="{00000000-0005-0000-0000-00000B250000}"/>
    <cellStyle name="Entrada 18 3 2 5 2" xfId="31518" xr:uid="{00000000-0005-0000-0000-00000C250000}"/>
    <cellStyle name="Entrada 18 3 2 6" xfId="17600" xr:uid="{00000000-0005-0000-0000-00000D250000}"/>
    <cellStyle name="Entrada 18 3 3" xfId="2211" xr:uid="{00000000-0005-0000-0000-00000E250000}"/>
    <cellStyle name="Entrada 18 3 3 2" xfId="4848" xr:uid="{00000000-0005-0000-0000-00000F250000}"/>
    <cellStyle name="Entrada 18 3 3 2 2" xfId="7466" xr:uid="{00000000-0005-0000-0000-000010250000}"/>
    <cellStyle name="Entrada 18 3 3 2 2 2" xfId="22574" xr:uid="{00000000-0005-0000-0000-000011250000}"/>
    <cellStyle name="Entrada 18 3 3 2 3" xfId="19956" xr:uid="{00000000-0005-0000-0000-000012250000}"/>
    <cellStyle name="Entrada 18 3 3 3" xfId="8061" xr:uid="{00000000-0005-0000-0000-000013250000}"/>
    <cellStyle name="Entrada 18 3 3 3 2" xfId="23169" xr:uid="{00000000-0005-0000-0000-000014250000}"/>
    <cellStyle name="Entrada 18 3 3 4" xfId="17436" xr:uid="{00000000-0005-0000-0000-000015250000}"/>
    <cellStyle name="Entrada 18 3 4" xfId="2943" xr:uid="{00000000-0005-0000-0000-000016250000}"/>
    <cellStyle name="Entrada 18 3 4 2" xfId="5580" xr:uid="{00000000-0005-0000-0000-000017250000}"/>
    <cellStyle name="Entrada 18 3 4 2 2" xfId="11891" xr:uid="{00000000-0005-0000-0000-000018250000}"/>
    <cellStyle name="Entrada 18 3 4 2 2 2" xfId="26999" xr:uid="{00000000-0005-0000-0000-000019250000}"/>
    <cellStyle name="Entrada 18 3 4 2 3" xfId="13915" xr:uid="{00000000-0005-0000-0000-00001A250000}"/>
    <cellStyle name="Entrada 18 3 4 2 3 2" xfId="29023" xr:uid="{00000000-0005-0000-0000-00001B250000}"/>
    <cellStyle name="Entrada 18 3 4 2 4" xfId="20688" xr:uid="{00000000-0005-0000-0000-00001C250000}"/>
    <cellStyle name="Entrada 18 3 4 3" xfId="9325" xr:uid="{00000000-0005-0000-0000-00001D250000}"/>
    <cellStyle name="Entrada 18 3 4 3 2" xfId="24433" xr:uid="{00000000-0005-0000-0000-00001E250000}"/>
    <cellStyle name="Entrada 18 3 4 4" xfId="14595" xr:uid="{00000000-0005-0000-0000-00001F250000}"/>
    <cellStyle name="Entrada 18 3 4 4 2" xfId="29703" xr:uid="{00000000-0005-0000-0000-000020250000}"/>
    <cellStyle name="Entrada 18 3 4 5" xfId="18051" xr:uid="{00000000-0005-0000-0000-000021250000}"/>
    <cellStyle name="Entrada 18 3 5" xfId="3269" xr:uid="{00000000-0005-0000-0000-000022250000}"/>
    <cellStyle name="Entrada 18 3 5 2" xfId="5906" xr:uid="{00000000-0005-0000-0000-000023250000}"/>
    <cellStyle name="Entrada 18 3 5 2 2" xfId="12217" xr:uid="{00000000-0005-0000-0000-000024250000}"/>
    <cellStyle name="Entrada 18 3 5 2 2 2" xfId="27325" xr:uid="{00000000-0005-0000-0000-000025250000}"/>
    <cellStyle name="Entrada 18 3 5 2 3" xfId="9184" xr:uid="{00000000-0005-0000-0000-000026250000}"/>
    <cellStyle name="Entrada 18 3 5 2 3 2" xfId="24292" xr:uid="{00000000-0005-0000-0000-000027250000}"/>
    <cellStyle name="Entrada 18 3 5 2 4" xfId="21014" xr:uid="{00000000-0005-0000-0000-000028250000}"/>
    <cellStyle name="Entrada 18 3 5 3" xfId="9651" xr:uid="{00000000-0005-0000-0000-000029250000}"/>
    <cellStyle name="Entrada 18 3 5 3 2" xfId="24759" xr:uid="{00000000-0005-0000-0000-00002A250000}"/>
    <cellStyle name="Entrada 18 3 5 4" xfId="13773" xr:uid="{00000000-0005-0000-0000-00002B250000}"/>
    <cellStyle name="Entrada 18 3 5 4 2" xfId="28881" xr:uid="{00000000-0005-0000-0000-00002C250000}"/>
    <cellStyle name="Entrada 18 3 5 5" xfId="18377" xr:uid="{00000000-0005-0000-0000-00002D250000}"/>
    <cellStyle name="Entrada 18 3 6" xfId="3575" xr:uid="{00000000-0005-0000-0000-00002E250000}"/>
    <cellStyle name="Entrada 18 3 6 2" xfId="6212" xr:uid="{00000000-0005-0000-0000-00002F250000}"/>
    <cellStyle name="Entrada 18 3 6 2 2" xfId="12523" xr:uid="{00000000-0005-0000-0000-000030250000}"/>
    <cellStyle name="Entrada 18 3 6 2 2 2" xfId="27631" xr:uid="{00000000-0005-0000-0000-000031250000}"/>
    <cellStyle name="Entrada 18 3 6 2 3" xfId="15601" xr:uid="{00000000-0005-0000-0000-000032250000}"/>
    <cellStyle name="Entrada 18 3 6 2 3 2" xfId="30709" xr:uid="{00000000-0005-0000-0000-000033250000}"/>
    <cellStyle name="Entrada 18 3 6 2 4" xfId="21320" xr:uid="{00000000-0005-0000-0000-000034250000}"/>
    <cellStyle name="Entrada 18 3 6 3" xfId="9957" xr:uid="{00000000-0005-0000-0000-000035250000}"/>
    <cellStyle name="Entrada 18 3 6 3 2" xfId="25065" xr:uid="{00000000-0005-0000-0000-000036250000}"/>
    <cellStyle name="Entrada 18 3 6 4" xfId="13529" xr:uid="{00000000-0005-0000-0000-000037250000}"/>
    <cellStyle name="Entrada 18 3 6 4 2" xfId="28637" xr:uid="{00000000-0005-0000-0000-000038250000}"/>
    <cellStyle name="Entrada 18 3 6 5" xfId="18683" xr:uid="{00000000-0005-0000-0000-000039250000}"/>
    <cellStyle name="Entrada 18 3 7" xfId="3921" xr:uid="{00000000-0005-0000-0000-00003A250000}"/>
    <cellStyle name="Entrada 18 3 7 2" xfId="6558" xr:uid="{00000000-0005-0000-0000-00003B250000}"/>
    <cellStyle name="Entrada 18 3 7 2 2" xfId="12869" xr:uid="{00000000-0005-0000-0000-00003C250000}"/>
    <cellStyle name="Entrada 18 3 7 2 2 2" xfId="27977" xr:uid="{00000000-0005-0000-0000-00003D250000}"/>
    <cellStyle name="Entrada 18 3 7 2 3" xfId="16574" xr:uid="{00000000-0005-0000-0000-00003E250000}"/>
    <cellStyle name="Entrada 18 3 7 2 3 2" xfId="31682" xr:uid="{00000000-0005-0000-0000-00003F250000}"/>
    <cellStyle name="Entrada 18 3 7 2 4" xfId="21666" xr:uid="{00000000-0005-0000-0000-000040250000}"/>
    <cellStyle name="Entrada 18 3 7 3" xfId="10303" xr:uid="{00000000-0005-0000-0000-000041250000}"/>
    <cellStyle name="Entrada 18 3 7 3 2" xfId="25411" xr:uid="{00000000-0005-0000-0000-000042250000}"/>
    <cellStyle name="Entrada 18 3 7 4" xfId="7101" xr:uid="{00000000-0005-0000-0000-000043250000}"/>
    <cellStyle name="Entrada 18 3 7 4 2" xfId="22209" xr:uid="{00000000-0005-0000-0000-000044250000}"/>
    <cellStyle name="Entrada 18 3 7 5" xfId="19029" xr:uid="{00000000-0005-0000-0000-000045250000}"/>
    <cellStyle name="Entrada 18 3 8" xfId="4486" xr:uid="{00000000-0005-0000-0000-000046250000}"/>
    <cellStyle name="Entrada 18 3 8 2" xfId="10868" xr:uid="{00000000-0005-0000-0000-000047250000}"/>
    <cellStyle name="Entrada 18 3 8 2 2" xfId="25976" xr:uid="{00000000-0005-0000-0000-000048250000}"/>
    <cellStyle name="Entrada 18 3 8 3" xfId="7356" xr:uid="{00000000-0005-0000-0000-000049250000}"/>
    <cellStyle name="Entrada 18 3 8 3 2" xfId="22464" xr:uid="{00000000-0005-0000-0000-00004A250000}"/>
    <cellStyle name="Entrada 18 3 8 4" xfId="19594" xr:uid="{00000000-0005-0000-0000-00004B250000}"/>
    <cellStyle name="Entrada 18 3 9" xfId="8350" xr:uid="{00000000-0005-0000-0000-00004C250000}"/>
    <cellStyle name="Entrada 18 3 9 2" xfId="23458" xr:uid="{00000000-0005-0000-0000-00004D250000}"/>
    <cellStyle name="Entrada 18 4" xfId="2086" xr:uid="{00000000-0005-0000-0000-00004E250000}"/>
    <cellStyle name="Entrada 18 4 10" xfId="16051" xr:uid="{00000000-0005-0000-0000-00004F250000}"/>
    <cellStyle name="Entrada 18 4 10 2" xfId="31159" xr:uid="{00000000-0005-0000-0000-000050250000}"/>
    <cellStyle name="Entrada 18 4 11" xfId="9140" xr:uid="{00000000-0005-0000-0000-000051250000}"/>
    <cellStyle name="Entrada 18 4 11 2" xfId="24248" xr:uid="{00000000-0005-0000-0000-000052250000}"/>
    <cellStyle name="Entrada 18 4 12" xfId="17311" xr:uid="{00000000-0005-0000-0000-000053250000}"/>
    <cellStyle name="Entrada 18 4 2" xfId="2576" xr:uid="{00000000-0005-0000-0000-000054250000}"/>
    <cellStyle name="Entrada 18 4 2 2" xfId="5213" xr:uid="{00000000-0005-0000-0000-000055250000}"/>
    <cellStyle name="Entrada 18 4 2 2 2" xfId="11577" xr:uid="{00000000-0005-0000-0000-000056250000}"/>
    <cellStyle name="Entrada 18 4 2 2 2 2" xfId="26685" xr:uid="{00000000-0005-0000-0000-000057250000}"/>
    <cellStyle name="Entrada 18 4 2 2 3" xfId="15573" xr:uid="{00000000-0005-0000-0000-000058250000}"/>
    <cellStyle name="Entrada 18 4 2 2 3 2" xfId="30681" xr:uid="{00000000-0005-0000-0000-000059250000}"/>
    <cellStyle name="Entrada 18 4 2 2 4" xfId="20321" xr:uid="{00000000-0005-0000-0000-00005A250000}"/>
    <cellStyle name="Entrada 18 4 2 3" xfId="9043" xr:uid="{00000000-0005-0000-0000-00005B250000}"/>
    <cellStyle name="Entrada 18 4 2 3 2" xfId="24151" xr:uid="{00000000-0005-0000-0000-00005C250000}"/>
    <cellStyle name="Entrada 18 4 2 4" xfId="13352" xr:uid="{00000000-0005-0000-0000-00005D250000}"/>
    <cellStyle name="Entrada 18 4 2 4 2" xfId="28460" xr:uid="{00000000-0005-0000-0000-00005E250000}"/>
    <cellStyle name="Entrada 18 4 2 5" xfId="7920" xr:uid="{00000000-0005-0000-0000-00005F250000}"/>
    <cellStyle name="Entrada 18 4 2 5 2" xfId="23028" xr:uid="{00000000-0005-0000-0000-000060250000}"/>
    <cellStyle name="Entrada 18 4 2 6" xfId="17684" xr:uid="{00000000-0005-0000-0000-000061250000}"/>
    <cellStyle name="Entrada 18 4 3" xfId="2846" xr:uid="{00000000-0005-0000-0000-000062250000}"/>
    <cellStyle name="Entrada 18 4 3 2" xfId="5483" xr:uid="{00000000-0005-0000-0000-000063250000}"/>
    <cellStyle name="Entrada 18 4 3 2 2" xfId="16281" xr:uid="{00000000-0005-0000-0000-000064250000}"/>
    <cellStyle name="Entrada 18 4 3 2 2 2" xfId="31389" xr:uid="{00000000-0005-0000-0000-000065250000}"/>
    <cellStyle name="Entrada 18 4 3 2 3" xfId="20591" xr:uid="{00000000-0005-0000-0000-000066250000}"/>
    <cellStyle name="Entrada 18 4 3 3" xfId="16354" xr:uid="{00000000-0005-0000-0000-000067250000}"/>
    <cellStyle name="Entrada 18 4 3 3 2" xfId="31462" xr:uid="{00000000-0005-0000-0000-000068250000}"/>
    <cellStyle name="Entrada 18 4 3 4" xfId="17954" xr:uid="{00000000-0005-0000-0000-000069250000}"/>
    <cellStyle name="Entrada 18 4 4" xfId="3149" xr:uid="{00000000-0005-0000-0000-00006A250000}"/>
    <cellStyle name="Entrada 18 4 4 2" xfId="5786" xr:uid="{00000000-0005-0000-0000-00006B250000}"/>
    <cellStyle name="Entrada 18 4 4 2 2" xfId="12097" xr:uid="{00000000-0005-0000-0000-00006C250000}"/>
    <cellStyle name="Entrada 18 4 4 2 2 2" xfId="27205" xr:uid="{00000000-0005-0000-0000-00006D250000}"/>
    <cellStyle name="Entrada 18 4 4 2 3" xfId="16111" xr:uid="{00000000-0005-0000-0000-00006E250000}"/>
    <cellStyle name="Entrada 18 4 4 2 3 2" xfId="31219" xr:uid="{00000000-0005-0000-0000-00006F250000}"/>
    <cellStyle name="Entrada 18 4 4 2 4" xfId="20894" xr:uid="{00000000-0005-0000-0000-000070250000}"/>
    <cellStyle name="Entrada 18 4 4 3" xfId="9531" xr:uid="{00000000-0005-0000-0000-000071250000}"/>
    <cellStyle name="Entrada 18 4 4 3 2" xfId="24639" xr:uid="{00000000-0005-0000-0000-000072250000}"/>
    <cellStyle name="Entrada 18 4 4 4" xfId="16062" xr:uid="{00000000-0005-0000-0000-000073250000}"/>
    <cellStyle name="Entrada 18 4 4 4 2" xfId="31170" xr:uid="{00000000-0005-0000-0000-000074250000}"/>
    <cellStyle name="Entrada 18 4 4 5" xfId="18257" xr:uid="{00000000-0005-0000-0000-000075250000}"/>
    <cellStyle name="Entrada 18 4 5" xfId="3475" xr:uid="{00000000-0005-0000-0000-000076250000}"/>
    <cellStyle name="Entrada 18 4 5 2" xfId="6112" xr:uid="{00000000-0005-0000-0000-000077250000}"/>
    <cellStyle name="Entrada 18 4 5 2 2" xfId="12423" xr:uid="{00000000-0005-0000-0000-000078250000}"/>
    <cellStyle name="Entrada 18 4 5 2 2 2" xfId="27531" xr:uid="{00000000-0005-0000-0000-000079250000}"/>
    <cellStyle name="Entrada 18 4 5 2 3" xfId="16563" xr:uid="{00000000-0005-0000-0000-00007A250000}"/>
    <cellStyle name="Entrada 18 4 5 2 3 2" xfId="31671" xr:uid="{00000000-0005-0000-0000-00007B250000}"/>
    <cellStyle name="Entrada 18 4 5 2 4" xfId="21220" xr:uid="{00000000-0005-0000-0000-00007C250000}"/>
    <cellStyle name="Entrada 18 4 5 3" xfId="9857" xr:uid="{00000000-0005-0000-0000-00007D250000}"/>
    <cellStyle name="Entrada 18 4 5 3 2" xfId="24965" xr:uid="{00000000-0005-0000-0000-00007E250000}"/>
    <cellStyle name="Entrada 18 4 5 4" xfId="7073" xr:uid="{00000000-0005-0000-0000-00007F250000}"/>
    <cellStyle name="Entrada 18 4 5 4 2" xfId="22181" xr:uid="{00000000-0005-0000-0000-000080250000}"/>
    <cellStyle name="Entrada 18 4 5 5" xfId="18583" xr:uid="{00000000-0005-0000-0000-000081250000}"/>
    <cellStyle name="Entrada 18 4 6" xfId="3781" xr:uid="{00000000-0005-0000-0000-000082250000}"/>
    <cellStyle name="Entrada 18 4 6 2" xfId="6418" xr:uid="{00000000-0005-0000-0000-000083250000}"/>
    <cellStyle name="Entrada 18 4 6 2 2" xfId="12729" xr:uid="{00000000-0005-0000-0000-000084250000}"/>
    <cellStyle name="Entrada 18 4 6 2 2 2" xfId="27837" xr:uid="{00000000-0005-0000-0000-000085250000}"/>
    <cellStyle name="Entrada 18 4 6 2 3" xfId="14056" xr:uid="{00000000-0005-0000-0000-000086250000}"/>
    <cellStyle name="Entrada 18 4 6 2 3 2" xfId="29164" xr:uid="{00000000-0005-0000-0000-000087250000}"/>
    <cellStyle name="Entrada 18 4 6 2 4" xfId="21526" xr:uid="{00000000-0005-0000-0000-000088250000}"/>
    <cellStyle name="Entrada 18 4 6 3" xfId="10163" xr:uid="{00000000-0005-0000-0000-000089250000}"/>
    <cellStyle name="Entrada 18 4 6 3 2" xfId="25271" xr:uid="{00000000-0005-0000-0000-00008A250000}"/>
    <cellStyle name="Entrada 18 4 6 4" xfId="13645" xr:uid="{00000000-0005-0000-0000-00008B250000}"/>
    <cellStyle name="Entrada 18 4 6 4 2" xfId="28753" xr:uid="{00000000-0005-0000-0000-00008C250000}"/>
    <cellStyle name="Entrada 18 4 6 5" xfId="18889" xr:uid="{00000000-0005-0000-0000-00008D250000}"/>
    <cellStyle name="Entrada 18 4 7" xfId="4158" xr:uid="{00000000-0005-0000-0000-00008E250000}"/>
    <cellStyle name="Entrada 18 4 7 2" xfId="6795" xr:uid="{00000000-0005-0000-0000-00008F250000}"/>
    <cellStyle name="Entrada 18 4 7 2 2" xfId="13106" xr:uid="{00000000-0005-0000-0000-000090250000}"/>
    <cellStyle name="Entrada 18 4 7 2 2 2" xfId="28214" xr:uid="{00000000-0005-0000-0000-000091250000}"/>
    <cellStyle name="Entrada 18 4 7 2 3" xfId="16780" xr:uid="{00000000-0005-0000-0000-000092250000}"/>
    <cellStyle name="Entrada 18 4 7 2 3 2" xfId="31888" xr:uid="{00000000-0005-0000-0000-000093250000}"/>
    <cellStyle name="Entrada 18 4 7 2 4" xfId="21903" xr:uid="{00000000-0005-0000-0000-000094250000}"/>
    <cellStyle name="Entrada 18 4 7 3" xfId="10540" xr:uid="{00000000-0005-0000-0000-000095250000}"/>
    <cellStyle name="Entrada 18 4 7 3 2" xfId="25648" xr:uid="{00000000-0005-0000-0000-000096250000}"/>
    <cellStyle name="Entrada 18 4 7 4" xfId="15314" xr:uid="{00000000-0005-0000-0000-000097250000}"/>
    <cellStyle name="Entrada 18 4 7 4 2" xfId="30422" xr:uid="{00000000-0005-0000-0000-000098250000}"/>
    <cellStyle name="Entrada 18 4 7 5" xfId="19266" xr:uid="{00000000-0005-0000-0000-000099250000}"/>
    <cellStyle name="Entrada 18 4 8" xfId="4723" xr:uid="{00000000-0005-0000-0000-00009A250000}"/>
    <cellStyle name="Entrada 18 4 8 2" xfId="11105" xr:uid="{00000000-0005-0000-0000-00009B250000}"/>
    <cellStyle name="Entrada 18 4 8 2 2" xfId="26213" xr:uid="{00000000-0005-0000-0000-00009C250000}"/>
    <cellStyle name="Entrada 18 4 8 3" xfId="13592" xr:uid="{00000000-0005-0000-0000-00009D250000}"/>
    <cellStyle name="Entrada 18 4 8 3 2" xfId="28700" xr:uid="{00000000-0005-0000-0000-00009E250000}"/>
    <cellStyle name="Entrada 18 4 8 4" xfId="19831" xr:uid="{00000000-0005-0000-0000-00009F250000}"/>
    <cellStyle name="Entrada 18 4 9" xfId="8584" xr:uid="{00000000-0005-0000-0000-0000A0250000}"/>
    <cellStyle name="Entrada 18 4 9 2" xfId="23692" xr:uid="{00000000-0005-0000-0000-0000A1250000}"/>
    <cellStyle name="Entrada 18 5" xfId="2035" xr:uid="{00000000-0005-0000-0000-0000A2250000}"/>
    <cellStyle name="Entrada 18 5 10" xfId="8721" xr:uid="{00000000-0005-0000-0000-0000A3250000}"/>
    <cellStyle name="Entrada 18 5 10 2" xfId="23829" xr:uid="{00000000-0005-0000-0000-0000A4250000}"/>
    <cellStyle name="Entrada 18 5 11" xfId="17260" xr:uid="{00000000-0005-0000-0000-0000A5250000}"/>
    <cellStyle name="Entrada 18 5 2" xfId="2795" xr:uid="{00000000-0005-0000-0000-0000A6250000}"/>
    <cellStyle name="Entrada 18 5 2 2" xfId="5432" xr:uid="{00000000-0005-0000-0000-0000A7250000}"/>
    <cellStyle name="Entrada 18 5 2 2 2" xfId="14633" xr:uid="{00000000-0005-0000-0000-0000A8250000}"/>
    <cellStyle name="Entrada 18 5 2 2 2 2" xfId="29741" xr:uid="{00000000-0005-0000-0000-0000A9250000}"/>
    <cellStyle name="Entrada 18 5 2 2 3" xfId="20540" xr:uid="{00000000-0005-0000-0000-0000AA250000}"/>
    <cellStyle name="Entrada 18 5 2 3" xfId="7282" xr:uid="{00000000-0005-0000-0000-0000AB250000}"/>
    <cellStyle name="Entrada 18 5 2 3 2" xfId="22390" xr:uid="{00000000-0005-0000-0000-0000AC250000}"/>
    <cellStyle name="Entrada 18 5 2 4" xfId="17903" xr:uid="{00000000-0005-0000-0000-0000AD250000}"/>
    <cellStyle name="Entrada 18 5 3" xfId="3098" xr:uid="{00000000-0005-0000-0000-0000AE250000}"/>
    <cellStyle name="Entrada 18 5 3 2" xfId="5735" xr:uid="{00000000-0005-0000-0000-0000AF250000}"/>
    <cellStyle name="Entrada 18 5 3 2 2" xfId="12046" xr:uid="{00000000-0005-0000-0000-0000B0250000}"/>
    <cellStyle name="Entrada 18 5 3 2 2 2" xfId="27154" xr:uid="{00000000-0005-0000-0000-0000B1250000}"/>
    <cellStyle name="Entrada 18 5 3 2 3" xfId="14136" xr:uid="{00000000-0005-0000-0000-0000B2250000}"/>
    <cellStyle name="Entrada 18 5 3 2 3 2" xfId="29244" xr:uid="{00000000-0005-0000-0000-0000B3250000}"/>
    <cellStyle name="Entrada 18 5 3 2 4" xfId="20843" xr:uid="{00000000-0005-0000-0000-0000B4250000}"/>
    <cellStyle name="Entrada 18 5 3 3" xfId="9480" xr:uid="{00000000-0005-0000-0000-0000B5250000}"/>
    <cellStyle name="Entrada 18 5 3 3 2" xfId="24588" xr:uid="{00000000-0005-0000-0000-0000B6250000}"/>
    <cellStyle name="Entrada 18 5 3 4" xfId="7563" xr:uid="{00000000-0005-0000-0000-0000B7250000}"/>
    <cellStyle name="Entrada 18 5 3 4 2" xfId="22671" xr:uid="{00000000-0005-0000-0000-0000B8250000}"/>
    <cellStyle name="Entrada 18 5 3 5" xfId="18206" xr:uid="{00000000-0005-0000-0000-0000B9250000}"/>
    <cellStyle name="Entrada 18 5 4" xfId="3424" xr:uid="{00000000-0005-0000-0000-0000BA250000}"/>
    <cellStyle name="Entrada 18 5 4 2" xfId="6061" xr:uid="{00000000-0005-0000-0000-0000BB250000}"/>
    <cellStyle name="Entrada 18 5 4 2 2" xfId="12372" xr:uid="{00000000-0005-0000-0000-0000BC250000}"/>
    <cellStyle name="Entrada 18 5 4 2 2 2" xfId="27480" xr:uid="{00000000-0005-0000-0000-0000BD250000}"/>
    <cellStyle name="Entrada 18 5 4 2 3" xfId="13509" xr:uid="{00000000-0005-0000-0000-0000BE250000}"/>
    <cellStyle name="Entrada 18 5 4 2 3 2" xfId="28617" xr:uid="{00000000-0005-0000-0000-0000BF250000}"/>
    <cellStyle name="Entrada 18 5 4 2 4" xfId="21169" xr:uid="{00000000-0005-0000-0000-0000C0250000}"/>
    <cellStyle name="Entrada 18 5 4 3" xfId="9806" xr:uid="{00000000-0005-0000-0000-0000C1250000}"/>
    <cellStyle name="Entrada 18 5 4 3 2" xfId="24914" xr:uid="{00000000-0005-0000-0000-0000C2250000}"/>
    <cellStyle name="Entrada 18 5 4 4" xfId="15783" xr:uid="{00000000-0005-0000-0000-0000C3250000}"/>
    <cellStyle name="Entrada 18 5 4 4 2" xfId="30891" xr:uid="{00000000-0005-0000-0000-0000C4250000}"/>
    <cellStyle name="Entrada 18 5 4 5" xfId="18532" xr:uid="{00000000-0005-0000-0000-0000C5250000}"/>
    <cellStyle name="Entrada 18 5 5" xfId="3730" xr:uid="{00000000-0005-0000-0000-0000C6250000}"/>
    <cellStyle name="Entrada 18 5 5 2" xfId="6367" xr:uid="{00000000-0005-0000-0000-0000C7250000}"/>
    <cellStyle name="Entrada 18 5 5 2 2" xfId="12678" xr:uid="{00000000-0005-0000-0000-0000C8250000}"/>
    <cellStyle name="Entrada 18 5 5 2 2 2" xfId="27786" xr:uid="{00000000-0005-0000-0000-0000C9250000}"/>
    <cellStyle name="Entrada 18 5 5 2 3" xfId="14805" xr:uid="{00000000-0005-0000-0000-0000CA250000}"/>
    <cellStyle name="Entrada 18 5 5 2 3 2" xfId="29913" xr:uid="{00000000-0005-0000-0000-0000CB250000}"/>
    <cellStyle name="Entrada 18 5 5 2 4" xfId="21475" xr:uid="{00000000-0005-0000-0000-0000CC250000}"/>
    <cellStyle name="Entrada 18 5 5 3" xfId="10112" xr:uid="{00000000-0005-0000-0000-0000CD250000}"/>
    <cellStyle name="Entrada 18 5 5 3 2" xfId="25220" xr:uid="{00000000-0005-0000-0000-0000CE250000}"/>
    <cellStyle name="Entrada 18 5 5 4" xfId="14656" xr:uid="{00000000-0005-0000-0000-0000CF250000}"/>
    <cellStyle name="Entrada 18 5 5 4 2" xfId="29764" xr:uid="{00000000-0005-0000-0000-0000D0250000}"/>
    <cellStyle name="Entrada 18 5 5 5" xfId="18838" xr:uid="{00000000-0005-0000-0000-0000D1250000}"/>
    <cellStyle name="Entrada 18 5 6" xfId="4107" xr:uid="{00000000-0005-0000-0000-0000D2250000}"/>
    <cellStyle name="Entrada 18 5 6 2" xfId="6744" xr:uid="{00000000-0005-0000-0000-0000D3250000}"/>
    <cellStyle name="Entrada 18 5 6 2 2" xfId="13055" xr:uid="{00000000-0005-0000-0000-0000D4250000}"/>
    <cellStyle name="Entrada 18 5 6 2 2 2" xfId="28163" xr:uid="{00000000-0005-0000-0000-0000D5250000}"/>
    <cellStyle name="Entrada 18 5 6 2 3" xfId="16729" xr:uid="{00000000-0005-0000-0000-0000D6250000}"/>
    <cellStyle name="Entrada 18 5 6 2 3 2" xfId="31837" xr:uid="{00000000-0005-0000-0000-0000D7250000}"/>
    <cellStyle name="Entrada 18 5 6 2 4" xfId="21852" xr:uid="{00000000-0005-0000-0000-0000D8250000}"/>
    <cellStyle name="Entrada 18 5 6 3" xfId="10489" xr:uid="{00000000-0005-0000-0000-0000D9250000}"/>
    <cellStyle name="Entrada 18 5 6 3 2" xfId="25597" xr:uid="{00000000-0005-0000-0000-0000DA250000}"/>
    <cellStyle name="Entrada 18 5 6 4" xfId="7962" xr:uid="{00000000-0005-0000-0000-0000DB250000}"/>
    <cellStyle name="Entrada 18 5 6 4 2" xfId="23070" xr:uid="{00000000-0005-0000-0000-0000DC250000}"/>
    <cellStyle name="Entrada 18 5 6 5" xfId="19215" xr:uid="{00000000-0005-0000-0000-0000DD250000}"/>
    <cellStyle name="Entrada 18 5 7" xfId="4672" xr:uid="{00000000-0005-0000-0000-0000DE250000}"/>
    <cellStyle name="Entrada 18 5 7 2" xfId="11054" xr:uid="{00000000-0005-0000-0000-0000DF250000}"/>
    <cellStyle name="Entrada 18 5 7 2 2" xfId="26162" xr:uid="{00000000-0005-0000-0000-0000E0250000}"/>
    <cellStyle name="Entrada 18 5 7 3" xfId="14409" xr:uid="{00000000-0005-0000-0000-0000E1250000}"/>
    <cellStyle name="Entrada 18 5 7 3 2" xfId="29517" xr:uid="{00000000-0005-0000-0000-0000E2250000}"/>
    <cellStyle name="Entrada 18 5 7 4" xfId="19780" xr:uid="{00000000-0005-0000-0000-0000E3250000}"/>
    <cellStyle name="Entrada 18 5 8" xfId="8533" xr:uid="{00000000-0005-0000-0000-0000E4250000}"/>
    <cellStyle name="Entrada 18 5 8 2" xfId="23641" xr:uid="{00000000-0005-0000-0000-0000E5250000}"/>
    <cellStyle name="Entrada 18 5 9" xfId="14033" xr:uid="{00000000-0005-0000-0000-0000E6250000}"/>
    <cellStyle name="Entrada 18 5 9 2" xfId="29141" xr:uid="{00000000-0005-0000-0000-0000E7250000}"/>
    <cellStyle name="Entrada 2" xfId="1151" xr:uid="{00000000-0005-0000-0000-0000E8250000}"/>
    <cellStyle name="Entrada 2 2" xfId="1867" xr:uid="{00000000-0005-0000-0000-0000E9250000}"/>
    <cellStyle name="Entrada 2 2 10" xfId="8368" xr:uid="{00000000-0005-0000-0000-0000EA250000}"/>
    <cellStyle name="Entrada 2 2 10 2" xfId="23476" xr:uid="{00000000-0005-0000-0000-0000EB250000}"/>
    <cellStyle name="Entrada 2 2 11" xfId="8461" xr:uid="{00000000-0005-0000-0000-0000EC250000}"/>
    <cellStyle name="Entrada 2 2 11 2" xfId="23569" xr:uid="{00000000-0005-0000-0000-0000ED250000}"/>
    <cellStyle name="Entrada 2 2 12" xfId="14832" xr:uid="{00000000-0005-0000-0000-0000EE250000}"/>
    <cellStyle name="Entrada 2 2 12 2" xfId="29940" xr:uid="{00000000-0005-0000-0000-0000EF250000}"/>
    <cellStyle name="Entrada 2 2 13" xfId="17092" xr:uid="{00000000-0005-0000-0000-0000F0250000}"/>
    <cellStyle name="Entrada 2 2 2" xfId="2427" xr:uid="{00000000-0005-0000-0000-0000F1250000}"/>
    <cellStyle name="Entrada 2 2 2 2" xfId="5064" xr:uid="{00000000-0005-0000-0000-0000F2250000}"/>
    <cellStyle name="Entrada 2 2 2 2 2" xfId="11428" xr:uid="{00000000-0005-0000-0000-0000F3250000}"/>
    <cellStyle name="Entrada 2 2 2 2 2 2" xfId="26536" xr:uid="{00000000-0005-0000-0000-0000F4250000}"/>
    <cellStyle name="Entrada 2 2 2 2 3" xfId="8073" xr:uid="{00000000-0005-0000-0000-0000F5250000}"/>
    <cellStyle name="Entrada 2 2 2 2 3 2" xfId="23181" xr:uid="{00000000-0005-0000-0000-0000F6250000}"/>
    <cellStyle name="Entrada 2 2 2 2 4" xfId="20172" xr:uid="{00000000-0005-0000-0000-0000F7250000}"/>
    <cellStyle name="Entrada 2 2 2 3" xfId="8894" xr:uid="{00000000-0005-0000-0000-0000F8250000}"/>
    <cellStyle name="Entrada 2 2 2 3 2" xfId="24002" xr:uid="{00000000-0005-0000-0000-0000F9250000}"/>
    <cellStyle name="Entrada 2 2 3" xfId="2193" xr:uid="{00000000-0005-0000-0000-0000FA250000}"/>
    <cellStyle name="Entrada 2 2 3 2" xfId="4830" xr:uid="{00000000-0005-0000-0000-0000FB250000}"/>
    <cellStyle name="Entrada 2 2 3 2 2" xfId="15834" xr:uid="{00000000-0005-0000-0000-0000FC250000}"/>
    <cellStyle name="Entrada 2 2 3 2 2 2" xfId="30942" xr:uid="{00000000-0005-0000-0000-0000FD250000}"/>
    <cellStyle name="Entrada 2 2 3 2 3" xfId="19938" xr:uid="{00000000-0005-0000-0000-0000FE250000}"/>
    <cellStyle name="Entrada 2 2 3 3" xfId="16145" xr:uid="{00000000-0005-0000-0000-0000FF250000}"/>
    <cellStyle name="Entrada 2 2 3 3 2" xfId="31253" xr:uid="{00000000-0005-0000-0000-000000260000}"/>
    <cellStyle name="Entrada 2 2 3 4" xfId="17418" xr:uid="{00000000-0005-0000-0000-000001260000}"/>
    <cellStyle name="Entrada 2 2 4" xfId="2961" xr:uid="{00000000-0005-0000-0000-000002260000}"/>
    <cellStyle name="Entrada 2 2 4 2" xfId="5598" xr:uid="{00000000-0005-0000-0000-000003260000}"/>
    <cellStyle name="Entrada 2 2 4 2 2" xfId="11909" xr:uid="{00000000-0005-0000-0000-000004260000}"/>
    <cellStyle name="Entrada 2 2 4 2 2 2" xfId="27017" xr:uid="{00000000-0005-0000-0000-000005260000}"/>
    <cellStyle name="Entrada 2 2 4 2 3" xfId="7410" xr:uid="{00000000-0005-0000-0000-000006260000}"/>
    <cellStyle name="Entrada 2 2 4 2 3 2" xfId="22518" xr:uid="{00000000-0005-0000-0000-000007260000}"/>
    <cellStyle name="Entrada 2 2 4 2 4" xfId="20706" xr:uid="{00000000-0005-0000-0000-000008260000}"/>
    <cellStyle name="Entrada 2 2 4 3" xfId="9343" xr:uid="{00000000-0005-0000-0000-000009260000}"/>
    <cellStyle name="Entrada 2 2 4 3 2" xfId="24451" xr:uid="{00000000-0005-0000-0000-00000A260000}"/>
    <cellStyle name="Entrada 2 2 4 4" xfId="13776" xr:uid="{00000000-0005-0000-0000-00000B260000}"/>
    <cellStyle name="Entrada 2 2 4 4 2" xfId="28884" xr:uid="{00000000-0005-0000-0000-00000C260000}"/>
    <cellStyle name="Entrada 2 2 4 5" xfId="18069" xr:uid="{00000000-0005-0000-0000-00000D260000}"/>
    <cellStyle name="Entrada 2 2 5" xfId="3287" xr:uid="{00000000-0005-0000-0000-00000E260000}"/>
    <cellStyle name="Entrada 2 2 5 2" xfId="5924" xr:uid="{00000000-0005-0000-0000-00000F260000}"/>
    <cellStyle name="Entrada 2 2 5 2 2" xfId="12235" xr:uid="{00000000-0005-0000-0000-000010260000}"/>
    <cellStyle name="Entrada 2 2 5 2 2 2" xfId="27343" xr:uid="{00000000-0005-0000-0000-000011260000}"/>
    <cellStyle name="Entrada 2 2 5 2 3" xfId="7721" xr:uid="{00000000-0005-0000-0000-000012260000}"/>
    <cellStyle name="Entrada 2 2 5 2 3 2" xfId="22829" xr:uid="{00000000-0005-0000-0000-000013260000}"/>
    <cellStyle name="Entrada 2 2 5 2 4" xfId="21032" xr:uid="{00000000-0005-0000-0000-000014260000}"/>
    <cellStyle name="Entrada 2 2 5 3" xfId="9669" xr:uid="{00000000-0005-0000-0000-000015260000}"/>
    <cellStyle name="Entrada 2 2 5 3 2" xfId="24777" xr:uid="{00000000-0005-0000-0000-000016260000}"/>
    <cellStyle name="Entrada 2 2 5 4" xfId="16056" xr:uid="{00000000-0005-0000-0000-000017260000}"/>
    <cellStyle name="Entrada 2 2 5 4 2" xfId="31164" xr:uid="{00000000-0005-0000-0000-000018260000}"/>
    <cellStyle name="Entrada 2 2 5 5" xfId="18395" xr:uid="{00000000-0005-0000-0000-000019260000}"/>
    <cellStyle name="Entrada 2 2 6" xfId="3593" xr:uid="{00000000-0005-0000-0000-00001A260000}"/>
    <cellStyle name="Entrada 2 2 6 2" xfId="6230" xr:uid="{00000000-0005-0000-0000-00001B260000}"/>
    <cellStyle name="Entrada 2 2 6 2 2" xfId="12541" xr:uid="{00000000-0005-0000-0000-00001C260000}"/>
    <cellStyle name="Entrada 2 2 6 2 2 2" xfId="27649" xr:uid="{00000000-0005-0000-0000-00001D260000}"/>
    <cellStyle name="Entrada 2 2 6 2 3" xfId="14015" xr:uid="{00000000-0005-0000-0000-00001E260000}"/>
    <cellStyle name="Entrada 2 2 6 2 3 2" xfId="29123" xr:uid="{00000000-0005-0000-0000-00001F260000}"/>
    <cellStyle name="Entrada 2 2 6 2 4" xfId="21338" xr:uid="{00000000-0005-0000-0000-000020260000}"/>
    <cellStyle name="Entrada 2 2 6 3" xfId="9975" xr:uid="{00000000-0005-0000-0000-000021260000}"/>
    <cellStyle name="Entrada 2 2 6 3 2" xfId="25083" xr:uid="{00000000-0005-0000-0000-000022260000}"/>
    <cellStyle name="Entrada 2 2 6 4" xfId="16217" xr:uid="{00000000-0005-0000-0000-000023260000}"/>
    <cellStyle name="Entrada 2 2 6 4 2" xfId="31325" xr:uid="{00000000-0005-0000-0000-000024260000}"/>
    <cellStyle name="Entrada 2 2 6 5" xfId="18701" xr:uid="{00000000-0005-0000-0000-000025260000}"/>
    <cellStyle name="Entrada 2 2 7" xfId="3939" xr:uid="{00000000-0005-0000-0000-000026260000}"/>
    <cellStyle name="Entrada 2 2 7 2" xfId="6576" xr:uid="{00000000-0005-0000-0000-000027260000}"/>
    <cellStyle name="Entrada 2 2 7 2 2" xfId="12887" xr:uid="{00000000-0005-0000-0000-000028260000}"/>
    <cellStyle name="Entrada 2 2 7 2 2 2" xfId="27995" xr:uid="{00000000-0005-0000-0000-000029260000}"/>
    <cellStyle name="Entrada 2 2 7 2 3" xfId="16592" xr:uid="{00000000-0005-0000-0000-00002A260000}"/>
    <cellStyle name="Entrada 2 2 7 2 3 2" xfId="31700" xr:uid="{00000000-0005-0000-0000-00002B260000}"/>
    <cellStyle name="Entrada 2 2 7 2 4" xfId="21684" xr:uid="{00000000-0005-0000-0000-00002C260000}"/>
    <cellStyle name="Entrada 2 2 7 3" xfId="10321" xr:uid="{00000000-0005-0000-0000-00002D260000}"/>
    <cellStyle name="Entrada 2 2 7 3 2" xfId="25429" xr:uid="{00000000-0005-0000-0000-00002E260000}"/>
    <cellStyle name="Entrada 2 2 7 4" xfId="7119" xr:uid="{00000000-0005-0000-0000-00002F260000}"/>
    <cellStyle name="Entrada 2 2 7 4 2" xfId="22227" xr:uid="{00000000-0005-0000-0000-000030260000}"/>
    <cellStyle name="Entrada 2 2 7 5" xfId="19047" xr:uid="{00000000-0005-0000-0000-000031260000}"/>
    <cellStyle name="Entrada 2 2 8" xfId="4286" xr:uid="{00000000-0005-0000-0000-000032260000}"/>
    <cellStyle name="Entrada 2 2 8 2" xfId="6923" xr:uid="{00000000-0005-0000-0000-000033260000}"/>
    <cellStyle name="Entrada 2 2 8 2 2" xfId="13234" xr:uid="{00000000-0005-0000-0000-000034260000}"/>
    <cellStyle name="Entrada 2 2 8 2 2 2" xfId="28342" xr:uid="{00000000-0005-0000-0000-000035260000}"/>
    <cellStyle name="Entrada 2 2 8 2 3" xfId="16898" xr:uid="{00000000-0005-0000-0000-000036260000}"/>
    <cellStyle name="Entrada 2 2 8 2 3 2" xfId="32006" xr:uid="{00000000-0005-0000-0000-000037260000}"/>
    <cellStyle name="Entrada 2 2 8 2 4" xfId="22031" xr:uid="{00000000-0005-0000-0000-000038260000}"/>
    <cellStyle name="Entrada 2 2 8 3" xfId="10668" xr:uid="{00000000-0005-0000-0000-000039260000}"/>
    <cellStyle name="Entrada 2 2 8 3 2" xfId="25776" xr:uid="{00000000-0005-0000-0000-00003A260000}"/>
    <cellStyle name="Entrada 2 2 8 4" xfId="14304" xr:uid="{00000000-0005-0000-0000-00003B260000}"/>
    <cellStyle name="Entrada 2 2 8 4 2" xfId="29412" xr:uid="{00000000-0005-0000-0000-00003C260000}"/>
    <cellStyle name="Entrada 2 2 8 5" xfId="19394" xr:uid="{00000000-0005-0000-0000-00003D260000}"/>
    <cellStyle name="Entrada 2 2 9" xfId="4504" xr:uid="{00000000-0005-0000-0000-00003E260000}"/>
    <cellStyle name="Entrada 2 2 9 2" xfId="10886" xr:uid="{00000000-0005-0000-0000-00003F260000}"/>
    <cellStyle name="Entrada 2 2 9 2 2" xfId="25994" xr:uid="{00000000-0005-0000-0000-000040260000}"/>
    <cellStyle name="Entrada 2 2 9 3" xfId="15710" xr:uid="{00000000-0005-0000-0000-000041260000}"/>
    <cellStyle name="Entrada 2 2 9 3 2" xfId="30818" xr:uid="{00000000-0005-0000-0000-000042260000}"/>
    <cellStyle name="Entrada 2 2 9 4" xfId="19612" xr:uid="{00000000-0005-0000-0000-000043260000}"/>
    <cellStyle name="Entrada 2 3" xfId="1850" xr:uid="{00000000-0005-0000-0000-000044260000}"/>
    <cellStyle name="Entrada 2 3 10" xfId="14431" xr:uid="{00000000-0005-0000-0000-000045260000}"/>
    <cellStyle name="Entrada 2 3 10 2" xfId="29539" xr:uid="{00000000-0005-0000-0000-000046260000}"/>
    <cellStyle name="Entrada 2 3 11" xfId="15430" xr:uid="{00000000-0005-0000-0000-000047260000}"/>
    <cellStyle name="Entrada 2 3 11 2" xfId="30538" xr:uid="{00000000-0005-0000-0000-000048260000}"/>
    <cellStyle name="Entrada 2 3 12" xfId="17075" xr:uid="{00000000-0005-0000-0000-000049260000}"/>
    <cellStyle name="Entrada 2 3 2" xfId="2410" xr:uid="{00000000-0005-0000-0000-00004A260000}"/>
    <cellStyle name="Entrada 2 3 2 2" xfId="5047" xr:uid="{00000000-0005-0000-0000-00004B260000}"/>
    <cellStyle name="Entrada 2 3 2 2 2" xfId="11411" xr:uid="{00000000-0005-0000-0000-00004C260000}"/>
    <cellStyle name="Entrada 2 3 2 2 2 2" xfId="26519" xr:uid="{00000000-0005-0000-0000-00004D260000}"/>
    <cellStyle name="Entrada 2 3 2 2 3" xfId="14297" xr:uid="{00000000-0005-0000-0000-00004E260000}"/>
    <cellStyle name="Entrada 2 3 2 2 3 2" xfId="29405" xr:uid="{00000000-0005-0000-0000-00004F260000}"/>
    <cellStyle name="Entrada 2 3 2 2 4" xfId="20155" xr:uid="{00000000-0005-0000-0000-000050260000}"/>
    <cellStyle name="Entrada 2 3 2 3" xfId="8877" xr:uid="{00000000-0005-0000-0000-000051260000}"/>
    <cellStyle name="Entrada 2 3 2 3 2" xfId="23985" xr:uid="{00000000-0005-0000-0000-000052260000}"/>
    <cellStyle name="Entrada 2 3 2 4" xfId="7287" xr:uid="{00000000-0005-0000-0000-000053260000}"/>
    <cellStyle name="Entrada 2 3 2 4 2" xfId="22395" xr:uid="{00000000-0005-0000-0000-000054260000}"/>
    <cellStyle name="Entrada 2 3 2 5" xfId="7066" xr:uid="{00000000-0005-0000-0000-000055260000}"/>
    <cellStyle name="Entrada 2 3 2 5 2" xfId="22174" xr:uid="{00000000-0005-0000-0000-000056260000}"/>
    <cellStyle name="Entrada 2 3 2 6" xfId="17601" xr:uid="{00000000-0005-0000-0000-000057260000}"/>
    <cellStyle name="Entrada 2 3 3" xfId="2210" xr:uid="{00000000-0005-0000-0000-000058260000}"/>
    <cellStyle name="Entrada 2 3 3 2" xfId="4847" xr:uid="{00000000-0005-0000-0000-000059260000}"/>
    <cellStyle name="Entrada 2 3 3 2 2" xfId="7266" xr:uid="{00000000-0005-0000-0000-00005A260000}"/>
    <cellStyle name="Entrada 2 3 3 2 2 2" xfId="22374" xr:uid="{00000000-0005-0000-0000-00005B260000}"/>
    <cellStyle name="Entrada 2 3 3 2 3" xfId="19955" xr:uid="{00000000-0005-0000-0000-00005C260000}"/>
    <cellStyle name="Entrada 2 3 3 3" xfId="16186" xr:uid="{00000000-0005-0000-0000-00005D260000}"/>
    <cellStyle name="Entrada 2 3 3 3 2" xfId="31294" xr:uid="{00000000-0005-0000-0000-00005E260000}"/>
    <cellStyle name="Entrada 2 3 3 4" xfId="17435" xr:uid="{00000000-0005-0000-0000-00005F260000}"/>
    <cellStyle name="Entrada 2 3 4" xfId="2944" xr:uid="{00000000-0005-0000-0000-000060260000}"/>
    <cellStyle name="Entrada 2 3 4 2" xfId="5581" xr:uid="{00000000-0005-0000-0000-000061260000}"/>
    <cellStyle name="Entrada 2 3 4 2 2" xfId="11892" xr:uid="{00000000-0005-0000-0000-000062260000}"/>
    <cellStyle name="Entrada 2 3 4 2 2 2" xfId="27000" xr:uid="{00000000-0005-0000-0000-000063260000}"/>
    <cellStyle name="Entrada 2 3 4 2 3" xfId="8043" xr:uid="{00000000-0005-0000-0000-000064260000}"/>
    <cellStyle name="Entrada 2 3 4 2 3 2" xfId="23151" xr:uid="{00000000-0005-0000-0000-000065260000}"/>
    <cellStyle name="Entrada 2 3 4 2 4" xfId="20689" xr:uid="{00000000-0005-0000-0000-000066260000}"/>
    <cellStyle name="Entrada 2 3 4 3" xfId="9326" xr:uid="{00000000-0005-0000-0000-000067260000}"/>
    <cellStyle name="Entrada 2 3 4 3 2" xfId="24434" xr:uid="{00000000-0005-0000-0000-000068260000}"/>
    <cellStyle name="Entrada 2 3 4 4" xfId="14915" xr:uid="{00000000-0005-0000-0000-000069260000}"/>
    <cellStyle name="Entrada 2 3 4 4 2" xfId="30023" xr:uid="{00000000-0005-0000-0000-00006A260000}"/>
    <cellStyle name="Entrada 2 3 4 5" xfId="18052" xr:uid="{00000000-0005-0000-0000-00006B260000}"/>
    <cellStyle name="Entrada 2 3 5" xfId="3270" xr:uid="{00000000-0005-0000-0000-00006C260000}"/>
    <cellStyle name="Entrada 2 3 5 2" xfId="5907" xr:uid="{00000000-0005-0000-0000-00006D260000}"/>
    <cellStyle name="Entrada 2 3 5 2 2" xfId="12218" xr:uid="{00000000-0005-0000-0000-00006E260000}"/>
    <cellStyle name="Entrada 2 3 5 2 2 2" xfId="27326" xr:uid="{00000000-0005-0000-0000-00006F260000}"/>
    <cellStyle name="Entrada 2 3 5 2 3" xfId="7354" xr:uid="{00000000-0005-0000-0000-000070260000}"/>
    <cellStyle name="Entrada 2 3 5 2 3 2" xfId="22462" xr:uid="{00000000-0005-0000-0000-000071260000}"/>
    <cellStyle name="Entrada 2 3 5 2 4" xfId="21015" xr:uid="{00000000-0005-0000-0000-000072260000}"/>
    <cellStyle name="Entrada 2 3 5 3" xfId="9652" xr:uid="{00000000-0005-0000-0000-000073260000}"/>
    <cellStyle name="Entrada 2 3 5 3 2" xfId="24760" xr:uid="{00000000-0005-0000-0000-000074260000}"/>
    <cellStyle name="Entrada 2 3 5 4" xfId="15862" xr:uid="{00000000-0005-0000-0000-000075260000}"/>
    <cellStyle name="Entrada 2 3 5 4 2" xfId="30970" xr:uid="{00000000-0005-0000-0000-000076260000}"/>
    <cellStyle name="Entrada 2 3 5 5" xfId="18378" xr:uid="{00000000-0005-0000-0000-000077260000}"/>
    <cellStyle name="Entrada 2 3 6" xfId="3576" xr:uid="{00000000-0005-0000-0000-000078260000}"/>
    <cellStyle name="Entrada 2 3 6 2" xfId="6213" xr:uid="{00000000-0005-0000-0000-000079260000}"/>
    <cellStyle name="Entrada 2 3 6 2 2" xfId="12524" xr:uid="{00000000-0005-0000-0000-00007A260000}"/>
    <cellStyle name="Entrada 2 3 6 2 2 2" xfId="27632" xr:uid="{00000000-0005-0000-0000-00007B260000}"/>
    <cellStyle name="Entrada 2 3 6 2 3" xfId="7482" xr:uid="{00000000-0005-0000-0000-00007C260000}"/>
    <cellStyle name="Entrada 2 3 6 2 3 2" xfId="22590" xr:uid="{00000000-0005-0000-0000-00007D260000}"/>
    <cellStyle name="Entrada 2 3 6 2 4" xfId="21321" xr:uid="{00000000-0005-0000-0000-00007E260000}"/>
    <cellStyle name="Entrada 2 3 6 3" xfId="9958" xr:uid="{00000000-0005-0000-0000-00007F260000}"/>
    <cellStyle name="Entrada 2 3 6 3 2" xfId="25066" xr:uid="{00000000-0005-0000-0000-000080260000}"/>
    <cellStyle name="Entrada 2 3 6 4" xfId="13747" xr:uid="{00000000-0005-0000-0000-000081260000}"/>
    <cellStyle name="Entrada 2 3 6 4 2" xfId="28855" xr:uid="{00000000-0005-0000-0000-000082260000}"/>
    <cellStyle name="Entrada 2 3 6 5" xfId="18684" xr:uid="{00000000-0005-0000-0000-000083260000}"/>
    <cellStyle name="Entrada 2 3 7" xfId="3922" xr:uid="{00000000-0005-0000-0000-000084260000}"/>
    <cellStyle name="Entrada 2 3 7 2" xfId="6559" xr:uid="{00000000-0005-0000-0000-000085260000}"/>
    <cellStyle name="Entrada 2 3 7 2 2" xfId="12870" xr:uid="{00000000-0005-0000-0000-000086260000}"/>
    <cellStyle name="Entrada 2 3 7 2 2 2" xfId="27978" xr:uid="{00000000-0005-0000-0000-000087260000}"/>
    <cellStyle name="Entrada 2 3 7 2 3" xfId="16575" xr:uid="{00000000-0005-0000-0000-000088260000}"/>
    <cellStyle name="Entrada 2 3 7 2 3 2" xfId="31683" xr:uid="{00000000-0005-0000-0000-000089260000}"/>
    <cellStyle name="Entrada 2 3 7 2 4" xfId="21667" xr:uid="{00000000-0005-0000-0000-00008A260000}"/>
    <cellStyle name="Entrada 2 3 7 3" xfId="10304" xr:uid="{00000000-0005-0000-0000-00008B260000}"/>
    <cellStyle name="Entrada 2 3 7 3 2" xfId="25412" xr:uid="{00000000-0005-0000-0000-00008C260000}"/>
    <cellStyle name="Entrada 2 3 7 4" xfId="14749" xr:uid="{00000000-0005-0000-0000-00008D260000}"/>
    <cellStyle name="Entrada 2 3 7 4 2" xfId="29857" xr:uid="{00000000-0005-0000-0000-00008E260000}"/>
    <cellStyle name="Entrada 2 3 7 5" xfId="19030" xr:uid="{00000000-0005-0000-0000-00008F260000}"/>
    <cellStyle name="Entrada 2 3 8" xfId="4487" xr:uid="{00000000-0005-0000-0000-000090260000}"/>
    <cellStyle name="Entrada 2 3 8 2" xfId="10869" xr:uid="{00000000-0005-0000-0000-000091260000}"/>
    <cellStyle name="Entrada 2 3 8 2 2" xfId="25977" xr:uid="{00000000-0005-0000-0000-000092260000}"/>
    <cellStyle name="Entrada 2 3 8 3" xfId="15232" xr:uid="{00000000-0005-0000-0000-000093260000}"/>
    <cellStyle name="Entrada 2 3 8 3 2" xfId="30340" xr:uid="{00000000-0005-0000-0000-000094260000}"/>
    <cellStyle name="Entrada 2 3 8 4" xfId="19595" xr:uid="{00000000-0005-0000-0000-000095260000}"/>
    <cellStyle name="Entrada 2 3 9" xfId="8351" xr:uid="{00000000-0005-0000-0000-000096260000}"/>
    <cellStyle name="Entrada 2 3 9 2" xfId="23459" xr:uid="{00000000-0005-0000-0000-000097260000}"/>
    <cellStyle name="Entrada 2 4" xfId="2087" xr:uid="{00000000-0005-0000-0000-000098260000}"/>
    <cellStyle name="Entrada 2 4 10" xfId="13937" xr:uid="{00000000-0005-0000-0000-000099260000}"/>
    <cellStyle name="Entrada 2 4 10 2" xfId="29045" xr:uid="{00000000-0005-0000-0000-00009A260000}"/>
    <cellStyle name="Entrada 2 4 11" xfId="13521" xr:uid="{00000000-0005-0000-0000-00009B260000}"/>
    <cellStyle name="Entrada 2 4 11 2" xfId="28629" xr:uid="{00000000-0005-0000-0000-00009C260000}"/>
    <cellStyle name="Entrada 2 4 12" xfId="17312" xr:uid="{00000000-0005-0000-0000-00009D260000}"/>
    <cellStyle name="Entrada 2 4 2" xfId="2577" xr:uid="{00000000-0005-0000-0000-00009E260000}"/>
    <cellStyle name="Entrada 2 4 2 2" xfId="5214" xr:uid="{00000000-0005-0000-0000-00009F260000}"/>
    <cellStyle name="Entrada 2 4 2 2 2" xfId="11578" xr:uid="{00000000-0005-0000-0000-0000A0260000}"/>
    <cellStyle name="Entrada 2 4 2 2 2 2" xfId="26686" xr:uid="{00000000-0005-0000-0000-0000A1260000}"/>
    <cellStyle name="Entrada 2 4 2 2 3" xfId="15955" xr:uid="{00000000-0005-0000-0000-0000A2260000}"/>
    <cellStyle name="Entrada 2 4 2 2 3 2" xfId="31063" xr:uid="{00000000-0005-0000-0000-0000A3260000}"/>
    <cellStyle name="Entrada 2 4 2 2 4" xfId="20322" xr:uid="{00000000-0005-0000-0000-0000A4260000}"/>
    <cellStyle name="Entrada 2 4 2 3" xfId="9044" xr:uid="{00000000-0005-0000-0000-0000A5260000}"/>
    <cellStyle name="Entrada 2 4 2 3 2" xfId="24152" xr:uid="{00000000-0005-0000-0000-0000A6260000}"/>
    <cellStyle name="Entrada 2 4 2 4" xfId="14642" xr:uid="{00000000-0005-0000-0000-0000A7260000}"/>
    <cellStyle name="Entrada 2 4 2 4 2" xfId="29750" xr:uid="{00000000-0005-0000-0000-0000A8260000}"/>
    <cellStyle name="Entrada 2 4 2 5" xfId="16321" xr:uid="{00000000-0005-0000-0000-0000A9260000}"/>
    <cellStyle name="Entrada 2 4 2 5 2" xfId="31429" xr:uid="{00000000-0005-0000-0000-0000AA260000}"/>
    <cellStyle name="Entrada 2 4 2 6" xfId="17685" xr:uid="{00000000-0005-0000-0000-0000AB260000}"/>
    <cellStyle name="Entrada 2 4 3" xfId="2847" xr:uid="{00000000-0005-0000-0000-0000AC260000}"/>
    <cellStyle name="Entrada 2 4 3 2" xfId="5484" xr:uid="{00000000-0005-0000-0000-0000AD260000}"/>
    <cellStyle name="Entrada 2 4 3 2 2" xfId="16237" xr:uid="{00000000-0005-0000-0000-0000AE260000}"/>
    <cellStyle name="Entrada 2 4 3 2 2 2" xfId="31345" xr:uid="{00000000-0005-0000-0000-0000AF260000}"/>
    <cellStyle name="Entrada 2 4 3 2 3" xfId="20592" xr:uid="{00000000-0005-0000-0000-0000B0260000}"/>
    <cellStyle name="Entrada 2 4 3 3" xfId="14130" xr:uid="{00000000-0005-0000-0000-0000B1260000}"/>
    <cellStyle name="Entrada 2 4 3 3 2" xfId="29238" xr:uid="{00000000-0005-0000-0000-0000B2260000}"/>
    <cellStyle name="Entrada 2 4 3 4" xfId="17955" xr:uid="{00000000-0005-0000-0000-0000B3260000}"/>
    <cellStyle name="Entrada 2 4 4" xfId="3150" xr:uid="{00000000-0005-0000-0000-0000B4260000}"/>
    <cellStyle name="Entrada 2 4 4 2" xfId="5787" xr:uid="{00000000-0005-0000-0000-0000B5260000}"/>
    <cellStyle name="Entrada 2 4 4 2 2" xfId="12098" xr:uid="{00000000-0005-0000-0000-0000B6260000}"/>
    <cellStyle name="Entrada 2 4 4 2 2 2" xfId="27206" xr:uid="{00000000-0005-0000-0000-0000B7260000}"/>
    <cellStyle name="Entrada 2 4 4 2 3" xfId="14767" xr:uid="{00000000-0005-0000-0000-0000B8260000}"/>
    <cellStyle name="Entrada 2 4 4 2 3 2" xfId="29875" xr:uid="{00000000-0005-0000-0000-0000B9260000}"/>
    <cellStyle name="Entrada 2 4 4 2 4" xfId="20895" xr:uid="{00000000-0005-0000-0000-0000BA260000}"/>
    <cellStyle name="Entrada 2 4 4 3" xfId="9532" xr:uid="{00000000-0005-0000-0000-0000BB260000}"/>
    <cellStyle name="Entrada 2 4 4 3 2" xfId="24640" xr:uid="{00000000-0005-0000-0000-0000BC260000}"/>
    <cellStyle name="Entrada 2 4 4 4" xfId="14576" xr:uid="{00000000-0005-0000-0000-0000BD260000}"/>
    <cellStyle name="Entrada 2 4 4 4 2" xfId="29684" xr:uid="{00000000-0005-0000-0000-0000BE260000}"/>
    <cellStyle name="Entrada 2 4 4 5" xfId="18258" xr:uid="{00000000-0005-0000-0000-0000BF260000}"/>
    <cellStyle name="Entrada 2 4 5" xfId="3476" xr:uid="{00000000-0005-0000-0000-0000C0260000}"/>
    <cellStyle name="Entrada 2 4 5 2" xfId="6113" xr:uid="{00000000-0005-0000-0000-0000C1260000}"/>
    <cellStyle name="Entrada 2 4 5 2 2" xfId="12424" xr:uid="{00000000-0005-0000-0000-0000C2260000}"/>
    <cellStyle name="Entrada 2 4 5 2 2 2" xfId="27532" xr:uid="{00000000-0005-0000-0000-0000C3260000}"/>
    <cellStyle name="Entrada 2 4 5 2 3" xfId="8020" xr:uid="{00000000-0005-0000-0000-0000C4260000}"/>
    <cellStyle name="Entrada 2 4 5 2 3 2" xfId="23128" xr:uid="{00000000-0005-0000-0000-0000C5260000}"/>
    <cellStyle name="Entrada 2 4 5 2 4" xfId="21221" xr:uid="{00000000-0005-0000-0000-0000C6260000}"/>
    <cellStyle name="Entrada 2 4 5 3" xfId="9858" xr:uid="{00000000-0005-0000-0000-0000C7260000}"/>
    <cellStyle name="Entrada 2 4 5 3 2" xfId="24966" xr:uid="{00000000-0005-0000-0000-0000C8260000}"/>
    <cellStyle name="Entrada 2 4 5 4" xfId="16226" xr:uid="{00000000-0005-0000-0000-0000C9260000}"/>
    <cellStyle name="Entrada 2 4 5 4 2" xfId="31334" xr:uid="{00000000-0005-0000-0000-0000CA260000}"/>
    <cellStyle name="Entrada 2 4 5 5" xfId="18584" xr:uid="{00000000-0005-0000-0000-0000CB260000}"/>
    <cellStyle name="Entrada 2 4 6" xfId="3782" xr:uid="{00000000-0005-0000-0000-0000CC260000}"/>
    <cellStyle name="Entrada 2 4 6 2" xfId="6419" xr:uid="{00000000-0005-0000-0000-0000CD260000}"/>
    <cellStyle name="Entrada 2 4 6 2 2" xfId="12730" xr:uid="{00000000-0005-0000-0000-0000CE260000}"/>
    <cellStyle name="Entrada 2 4 6 2 2 2" xfId="27838" xr:uid="{00000000-0005-0000-0000-0000CF260000}"/>
    <cellStyle name="Entrada 2 4 6 2 3" xfId="14747" xr:uid="{00000000-0005-0000-0000-0000D0260000}"/>
    <cellStyle name="Entrada 2 4 6 2 3 2" xfId="29855" xr:uid="{00000000-0005-0000-0000-0000D1260000}"/>
    <cellStyle name="Entrada 2 4 6 2 4" xfId="21527" xr:uid="{00000000-0005-0000-0000-0000D2260000}"/>
    <cellStyle name="Entrada 2 4 6 3" xfId="10164" xr:uid="{00000000-0005-0000-0000-0000D3260000}"/>
    <cellStyle name="Entrada 2 4 6 3 2" xfId="25272" xr:uid="{00000000-0005-0000-0000-0000D4260000}"/>
    <cellStyle name="Entrada 2 4 6 4" xfId="14948" xr:uid="{00000000-0005-0000-0000-0000D5260000}"/>
    <cellStyle name="Entrada 2 4 6 4 2" xfId="30056" xr:uid="{00000000-0005-0000-0000-0000D6260000}"/>
    <cellStyle name="Entrada 2 4 6 5" xfId="18890" xr:uid="{00000000-0005-0000-0000-0000D7260000}"/>
    <cellStyle name="Entrada 2 4 7" xfId="4159" xr:uid="{00000000-0005-0000-0000-0000D8260000}"/>
    <cellStyle name="Entrada 2 4 7 2" xfId="6796" xr:uid="{00000000-0005-0000-0000-0000D9260000}"/>
    <cellStyle name="Entrada 2 4 7 2 2" xfId="13107" xr:uid="{00000000-0005-0000-0000-0000DA260000}"/>
    <cellStyle name="Entrada 2 4 7 2 2 2" xfId="28215" xr:uid="{00000000-0005-0000-0000-0000DB260000}"/>
    <cellStyle name="Entrada 2 4 7 2 3" xfId="16781" xr:uid="{00000000-0005-0000-0000-0000DC260000}"/>
    <cellStyle name="Entrada 2 4 7 2 3 2" xfId="31889" xr:uid="{00000000-0005-0000-0000-0000DD260000}"/>
    <cellStyle name="Entrada 2 4 7 2 4" xfId="21904" xr:uid="{00000000-0005-0000-0000-0000DE260000}"/>
    <cellStyle name="Entrada 2 4 7 3" xfId="10541" xr:uid="{00000000-0005-0000-0000-0000DF260000}"/>
    <cellStyle name="Entrada 2 4 7 3 2" xfId="25649" xr:uid="{00000000-0005-0000-0000-0000E0260000}"/>
    <cellStyle name="Entrada 2 4 7 4" xfId="15209" xr:uid="{00000000-0005-0000-0000-0000E1260000}"/>
    <cellStyle name="Entrada 2 4 7 4 2" xfId="30317" xr:uid="{00000000-0005-0000-0000-0000E2260000}"/>
    <cellStyle name="Entrada 2 4 7 5" xfId="19267" xr:uid="{00000000-0005-0000-0000-0000E3260000}"/>
    <cellStyle name="Entrada 2 4 8" xfId="4724" xr:uid="{00000000-0005-0000-0000-0000E4260000}"/>
    <cellStyle name="Entrada 2 4 8 2" xfId="11106" xr:uid="{00000000-0005-0000-0000-0000E5260000}"/>
    <cellStyle name="Entrada 2 4 8 2 2" xfId="26214" xr:uid="{00000000-0005-0000-0000-0000E6260000}"/>
    <cellStyle name="Entrada 2 4 8 3" xfId="15398" xr:uid="{00000000-0005-0000-0000-0000E7260000}"/>
    <cellStyle name="Entrada 2 4 8 3 2" xfId="30506" xr:uid="{00000000-0005-0000-0000-0000E8260000}"/>
    <cellStyle name="Entrada 2 4 8 4" xfId="19832" xr:uid="{00000000-0005-0000-0000-0000E9260000}"/>
    <cellStyle name="Entrada 2 4 9" xfId="8585" xr:uid="{00000000-0005-0000-0000-0000EA260000}"/>
    <cellStyle name="Entrada 2 4 9 2" xfId="23693" xr:uid="{00000000-0005-0000-0000-0000EB260000}"/>
    <cellStyle name="Entrada 2 5" xfId="2034" xr:uid="{00000000-0005-0000-0000-0000EC260000}"/>
    <cellStyle name="Entrada 2 5 10" xfId="7226" xr:uid="{00000000-0005-0000-0000-0000ED260000}"/>
    <cellStyle name="Entrada 2 5 10 2" xfId="22334" xr:uid="{00000000-0005-0000-0000-0000EE260000}"/>
    <cellStyle name="Entrada 2 5 11" xfId="17259" xr:uid="{00000000-0005-0000-0000-0000EF260000}"/>
    <cellStyle name="Entrada 2 5 2" xfId="2794" xr:uid="{00000000-0005-0000-0000-0000F0260000}"/>
    <cellStyle name="Entrada 2 5 2 2" xfId="5431" xr:uid="{00000000-0005-0000-0000-0000F1260000}"/>
    <cellStyle name="Entrada 2 5 2 2 2" xfId="16464" xr:uid="{00000000-0005-0000-0000-0000F2260000}"/>
    <cellStyle name="Entrada 2 5 2 2 2 2" xfId="31572" xr:uid="{00000000-0005-0000-0000-0000F3260000}"/>
    <cellStyle name="Entrada 2 5 2 2 3" xfId="20539" xr:uid="{00000000-0005-0000-0000-0000F4260000}"/>
    <cellStyle name="Entrada 2 5 2 3" xfId="13556" xr:uid="{00000000-0005-0000-0000-0000F5260000}"/>
    <cellStyle name="Entrada 2 5 2 3 2" xfId="28664" xr:uid="{00000000-0005-0000-0000-0000F6260000}"/>
    <cellStyle name="Entrada 2 5 2 4" xfId="17902" xr:uid="{00000000-0005-0000-0000-0000F7260000}"/>
    <cellStyle name="Entrada 2 5 3" xfId="3097" xr:uid="{00000000-0005-0000-0000-0000F8260000}"/>
    <cellStyle name="Entrada 2 5 3 2" xfId="5734" xr:uid="{00000000-0005-0000-0000-0000F9260000}"/>
    <cellStyle name="Entrada 2 5 3 2 2" xfId="12045" xr:uid="{00000000-0005-0000-0000-0000FA260000}"/>
    <cellStyle name="Entrada 2 5 3 2 2 2" xfId="27153" xr:uid="{00000000-0005-0000-0000-0000FB260000}"/>
    <cellStyle name="Entrada 2 5 3 2 3" xfId="7369" xr:uid="{00000000-0005-0000-0000-0000FC260000}"/>
    <cellStyle name="Entrada 2 5 3 2 3 2" xfId="22477" xr:uid="{00000000-0005-0000-0000-0000FD260000}"/>
    <cellStyle name="Entrada 2 5 3 2 4" xfId="20842" xr:uid="{00000000-0005-0000-0000-0000FE260000}"/>
    <cellStyle name="Entrada 2 5 3 3" xfId="9479" xr:uid="{00000000-0005-0000-0000-0000FF260000}"/>
    <cellStyle name="Entrada 2 5 3 3 2" xfId="24587" xr:uid="{00000000-0005-0000-0000-000000270000}"/>
    <cellStyle name="Entrada 2 5 3 4" xfId="16564" xr:uid="{00000000-0005-0000-0000-000001270000}"/>
    <cellStyle name="Entrada 2 5 3 4 2" xfId="31672" xr:uid="{00000000-0005-0000-0000-000002270000}"/>
    <cellStyle name="Entrada 2 5 3 5" xfId="18205" xr:uid="{00000000-0005-0000-0000-000003270000}"/>
    <cellStyle name="Entrada 2 5 4" xfId="3423" xr:uid="{00000000-0005-0000-0000-000004270000}"/>
    <cellStyle name="Entrada 2 5 4 2" xfId="6060" xr:uid="{00000000-0005-0000-0000-000005270000}"/>
    <cellStyle name="Entrada 2 5 4 2 2" xfId="12371" xr:uid="{00000000-0005-0000-0000-000006270000}"/>
    <cellStyle name="Entrada 2 5 4 2 2 2" xfId="27479" xr:uid="{00000000-0005-0000-0000-000007270000}"/>
    <cellStyle name="Entrada 2 5 4 2 3" xfId="13732" xr:uid="{00000000-0005-0000-0000-000008270000}"/>
    <cellStyle name="Entrada 2 5 4 2 3 2" xfId="28840" xr:uid="{00000000-0005-0000-0000-000009270000}"/>
    <cellStyle name="Entrada 2 5 4 2 4" xfId="21168" xr:uid="{00000000-0005-0000-0000-00000A270000}"/>
    <cellStyle name="Entrada 2 5 4 3" xfId="9805" xr:uid="{00000000-0005-0000-0000-00000B270000}"/>
    <cellStyle name="Entrada 2 5 4 3 2" xfId="24913" xr:uid="{00000000-0005-0000-0000-00000C270000}"/>
    <cellStyle name="Entrada 2 5 4 4" xfId="14541" xr:uid="{00000000-0005-0000-0000-00000D270000}"/>
    <cellStyle name="Entrada 2 5 4 4 2" xfId="29649" xr:uid="{00000000-0005-0000-0000-00000E270000}"/>
    <cellStyle name="Entrada 2 5 4 5" xfId="18531" xr:uid="{00000000-0005-0000-0000-00000F270000}"/>
    <cellStyle name="Entrada 2 5 5" xfId="3729" xr:uid="{00000000-0005-0000-0000-000010270000}"/>
    <cellStyle name="Entrada 2 5 5 2" xfId="6366" xr:uid="{00000000-0005-0000-0000-000011270000}"/>
    <cellStyle name="Entrada 2 5 5 2 2" xfId="12677" xr:uid="{00000000-0005-0000-0000-000012270000}"/>
    <cellStyle name="Entrada 2 5 5 2 2 2" xfId="27785" xr:uid="{00000000-0005-0000-0000-000013270000}"/>
    <cellStyle name="Entrada 2 5 5 2 3" xfId="7633" xr:uid="{00000000-0005-0000-0000-000014270000}"/>
    <cellStyle name="Entrada 2 5 5 2 3 2" xfId="22741" xr:uid="{00000000-0005-0000-0000-000015270000}"/>
    <cellStyle name="Entrada 2 5 5 2 4" xfId="21474" xr:uid="{00000000-0005-0000-0000-000016270000}"/>
    <cellStyle name="Entrada 2 5 5 3" xfId="10111" xr:uid="{00000000-0005-0000-0000-000017270000}"/>
    <cellStyle name="Entrada 2 5 5 3 2" xfId="25219" xr:uid="{00000000-0005-0000-0000-000018270000}"/>
    <cellStyle name="Entrada 2 5 5 4" xfId="16541" xr:uid="{00000000-0005-0000-0000-000019270000}"/>
    <cellStyle name="Entrada 2 5 5 4 2" xfId="31649" xr:uid="{00000000-0005-0000-0000-00001A270000}"/>
    <cellStyle name="Entrada 2 5 5 5" xfId="18837" xr:uid="{00000000-0005-0000-0000-00001B270000}"/>
    <cellStyle name="Entrada 2 5 6" xfId="4106" xr:uid="{00000000-0005-0000-0000-00001C270000}"/>
    <cellStyle name="Entrada 2 5 6 2" xfId="6743" xr:uid="{00000000-0005-0000-0000-00001D270000}"/>
    <cellStyle name="Entrada 2 5 6 2 2" xfId="13054" xr:uid="{00000000-0005-0000-0000-00001E270000}"/>
    <cellStyle name="Entrada 2 5 6 2 2 2" xfId="28162" xr:uid="{00000000-0005-0000-0000-00001F270000}"/>
    <cellStyle name="Entrada 2 5 6 2 3" xfId="16728" xr:uid="{00000000-0005-0000-0000-000020270000}"/>
    <cellStyle name="Entrada 2 5 6 2 3 2" xfId="31836" xr:uid="{00000000-0005-0000-0000-000021270000}"/>
    <cellStyle name="Entrada 2 5 6 2 4" xfId="21851" xr:uid="{00000000-0005-0000-0000-000022270000}"/>
    <cellStyle name="Entrada 2 5 6 3" xfId="10488" xr:uid="{00000000-0005-0000-0000-000023270000}"/>
    <cellStyle name="Entrada 2 5 6 3 2" xfId="25596" xr:uid="{00000000-0005-0000-0000-000024270000}"/>
    <cellStyle name="Entrada 2 5 6 4" xfId="8153" xr:uid="{00000000-0005-0000-0000-000025270000}"/>
    <cellStyle name="Entrada 2 5 6 4 2" xfId="23261" xr:uid="{00000000-0005-0000-0000-000026270000}"/>
    <cellStyle name="Entrada 2 5 6 5" xfId="19214" xr:uid="{00000000-0005-0000-0000-000027270000}"/>
    <cellStyle name="Entrada 2 5 7" xfId="4671" xr:uid="{00000000-0005-0000-0000-000028270000}"/>
    <cellStyle name="Entrada 2 5 7 2" xfId="11053" xr:uid="{00000000-0005-0000-0000-000029270000}"/>
    <cellStyle name="Entrada 2 5 7 2 2" xfId="26161" xr:uid="{00000000-0005-0000-0000-00002A270000}"/>
    <cellStyle name="Entrada 2 5 7 3" xfId="14463" xr:uid="{00000000-0005-0000-0000-00002B270000}"/>
    <cellStyle name="Entrada 2 5 7 3 2" xfId="29571" xr:uid="{00000000-0005-0000-0000-00002C270000}"/>
    <cellStyle name="Entrada 2 5 7 4" xfId="19779" xr:uid="{00000000-0005-0000-0000-00002D270000}"/>
    <cellStyle name="Entrada 2 5 8" xfId="8532" xr:uid="{00000000-0005-0000-0000-00002E270000}"/>
    <cellStyle name="Entrada 2 5 8 2" xfId="23640" xr:uid="{00000000-0005-0000-0000-00002F270000}"/>
    <cellStyle name="Entrada 2 5 9" xfId="11807" xr:uid="{00000000-0005-0000-0000-000030270000}"/>
    <cellStyle name="Entrada 2 5 9 2" xfId="26915" xr:uid="{00000000-0005-0000-0000-000031270000}"/>
    <cellStyle name="Entrada 3" xfId="1152" xr:uid="{00000000-0005-0000-0000-000032270000}"/>
    <cellStyle name="Entrada 3 2" xfId="1868" xr:uid="{00000000-0005-0000-0000-000033270000}"/>
    <cellStyle name="Entrada 3 2 10" xfId="8369" xr:uid="{00000000-0005-0000-0000-000034270000}"/>
    <cellStyle name="Entrada 3 2 10 2" xfId="23477" xr:uid="{00000000-0005-0000-0000-000035270000}"/>
    <cellStyle name="Entrada 3 2 11" xfId="16188" xr:uid="{00000000-0005-0000-0000-000036270000}"/>
    <cellStyle name="Entrada 3 2 11 2" xfId="31296" xr:uid="{00000000-0005-0000-0000-000037270000}"/>
    <cellStyle name="Entrada 3 2 12" xfId="13792" xr:uid="{00000000-0005-0000-0000-000038270000}"/>
    <cellStyle name="Entrada 3 2 12 2" xfId="28900" xr:uid="{00000000-0005-0000-0000-000039270000}"/>
    <cellStyle name="Entrada 3 2 13" xfId="17093" xr:uid="{00000000-0005-0000-0000-00003A270000}"/>
    <cellStyle name="Entrada 3 2 2" xfId="2428" xr:uid="{00000000-0005-0000-0000-00003B270000}"/>
    <cellStyle name="Entrada 3 2 2 2" xfId="5065" xr:uid="{00000000-0005-0000-0000-00003C270000}"/>
    <cellStyle name="Entrada 3 2 2 2 2" xfId="11429" xr:uid="{00000000-0005-0000-0000-00003D270000}"/>
    <cellStyle name="Entrada 3 2 2 2 2 2" xfId="26537" xr:uid="{00000000-0005-0000-0000-00003E270000}"/>
    <cellStyle name="Entrada 3 2 2 2 3" xfId="14985" xr:uid="{00000000-0005-0000-0000-00003F270000}"/>
    <cellStyle name="Entrada 3 2 2 2 3 2" xfId="30093" xr:uid="{00000000-0005-0000-0000-000040270000}"/>
    <cellStyle name="Entrada 3 2 2 2 4" xfId="20173" xr:uid="{00000000-0005-0000-0000-000041270000}"/>
    <cellStyle name="Entrada 3 2 2 3" xfId="8895" xr:uid="{00000000-0005-0000-0000-000042270000}"/>
    <cellStyle name="Entrada 3 2 2 3 2" xfId="24003" xr:uid="{00000000-0005-0000-0000-000043270000}"/>
    <cellStyle name="Entrada 3 2 3" xfId="2192" xr:uid="{00000000-0005-0000-0000-000044270000}"/>
    <cellStyle name="Entrada 3 2 3 2" xfId="4829" xr:uid="{00000000-0005-0000-0000-000045270000}"/>
    <cellStyle name="Entrada 3 2 3 2 2" xfId="13880" xr:uid="{00000000-0005-0000-0000-000046270000}"/>
    <cellStyle name="Entrada 3 2 3 2 2 2" xfId="28988" xr:uid="{00000000-0005-0000-0000-000047270000}"/>
    <cellStyle name="Entrada 3 2 3 2 3" xfId="19937" xr:uid="{00000000-0005-0000-0000-000048270000}"/>
    <cellStyle name="Entrada 3 2 3 3" xfId="16046" xr:uid="{00000000-0005-0000-0000-000049270000}"/>
    <cellStyle name="Entrada 3 2 3 3 2" xfId="31154" xr:uid="{00000000-0005-0000-0000-00004A270000}"/>
    <cellStyle name="Entrada 3 2 3 4" xfId="17417" xr:uid="{00000000-0005-0000-0000-00004B270000}"/>
    <cellStyle name="Entrada 3 2 4" xfId="2962" xr:uid="{00000000-0005-0000-0000-00004C270000}"/>
    <cellStyle name="Entrada 3 2 4 2" xfId="5599" xr:uid="{00000000-0005-0000-0000-00004D270000}"/>
    <cellStyle name="Entrada 3 2 4 2 2" xfId="11910" xr:uid="{00000000-0005-0000-0000-00004E270000}"/>
    <cellStyle name="Entrada 3 2 4 2 2 2" xfId="27018" xr:uid="{00000000-0005-0000-0000-00004F270000}"/>
    <cellStyle name="Entrada 3 2 4 2 3" xfId="14026" xr:uid="{00000000-0005-0000-0000-000050270000}"/>
    <cellStyle name="Entrada 3 2 4 2 3 2" xfId="29134" xr:uid="{00000000-0005-0000-0000-000051270000}"/>
    <cellStyle name="Entrada 3 2 4 2 4" xfId="20707" xr:uid="{00000000-0005-0000-0000-000052270000}"/>
    <cellStyle name="Entrada 3 2 4 3" xfId="9344" xr:uid="{00000000-0005-0000-0000-000053270000}"/>
    <cellStyle name="Entrada 3 2 4 3 2" xfId="24452" xr:uid="{00000000-0005-0000-0000-000054270000}"/>
    <cellStyle name="Entrada 3 2 4 4" xfId="7541" xr:uid="{00000000-0005-0000-0000-000055270000}"/>
    <cellStyle name="Entrada 3 2 4 4 2" xfId="22649" xr:uid="{00000000-0005-0000-0000-000056270000}"/>
    <cellStyle name="Entrada 3 2 4 5" xfId="18070" xr:uid="{00000000-0005-0000-0000-000057270000}"/>
    <cellStyle name="Entrada 3 2 5" xfId="3288" xr:uid="{00000000-0005-0000-0000-000058270000}"/>
    <cellStyle name="Entrada 3 2 5 2" xfId="5925" xr:uid="{00000000-0005-0000-0000-000059270000}"/>
    <cellStyle name="Entrada 3 2 5 2 2" xfId="12236" xr:uid="{00000000-0005-0000-0000-00005A270000}"/>
    <cellStyle name="Entrada 3 2 5 2 2 2" xfId="27344" xr:uid="{00000000-0005-0000-0000-00005B270000}"/>
    <cellStyle name="Entrada 3 2 5 2 3" xfId="14456" xr:uid="{00000000-0005-0000-0000-00005C270000}"/>
    <cellStyle name="Entrada 3 2 5 2 3 2" xfId="29564" xr:uid="{00000000-0005-0000-0000-00005D270000}"/>
    <cellStyle name="Entrada 3 2 5 2 4" xfId="21033" xr:uid="{00000000-0005-0000-0000-00005E270000}"/>
    <cellStyle name="Entrada 3 2 5 3" xfId="9670" xr:uid="{00000000-0005-0000-0000-00005F270000}"/>
    <cellStyle name="Entrada 3 2 5 3 2" xfId="24778" xr:uid="{00000000-0005-0000-0000-000060270000}"/>
    <cellStyle name="Entrada 3 2 5 4" xfId="14585" xr:uid="{00000000-0005-0000-0000-000061270000}"/>
    <cellStyle name="Entrada 3 2 5 4 2" xfId="29693" xr:uid="{00000000-0005-0000-0000-000062270000}"/>
    <cellStyle name="Entrada 3 2 5 5" xfId="18396" xr:uid="{00000000-0005-0000-0000-000063270000}"/>
    <cellStyle name="Entrada 3 2 6" xfId="3594" xr:uid="{00000000-0005-0000-0000-000064270000}"/>
    <cellStyle name="Entrada 3 2 6 2" xfId="6231" xr:uid="{00000000-0005-0000-0000-000065270000}"/>
    <cellStyle name="Entrada 3 2 6 2 2" xfId="12542" xr:uid="{00000000-0005-0000-0000-000066270000}"/>
    <cellStyle name="Entrada 3 2 6 2 2 2" xfId="27650" xr:uid="{00000000-0005-0000-0000-000067270000}"/>
    <cellStyle name="Entrada 3 2 6 2 3" xfId="13353" xr:uid="{00000000-0005-0000-0000-000068270000}"/>
    <cellStyle name="Entrada 3 2 6 2 3 2" xfId="28461" xr:uid="{00000000-0005-0000-0000-000069270000}"/>
    <cellStyle name="Entrada 3 2 6 2 4" xfId="21339" xr:uid="{00000000-0005-0000-0000-00006A270000}"/>
    <cellStyle name="Entrada 3 2 6 3" xfId="9976" xr:uid="{00000000-0005-0000-0000-00006B270000}"/>
    <cellStyle name="Entrada 3 2 6 3 2" xfId="25084" xr:uid="{00000000-0005-0000-0000-00006C270000}"/>
    <cellStyle name="Entrada 3 2 6 4" xfId="8466" xr:uid="{00000000-0005-0000-0000-00006D270000}"/>
    <cellStyle name="Entrada 3 2 6 4 2" xfId="23574" xr:uid="{00000000-0005-0000-0000-00006E270000}"/>
    <cellStyle name="Entrada 3 2 6 5" xfId="18702" xr:uid="{00000000-0005-0000-0000-00006F270000}"/>
    <cellStyle name="Entrada 3 2 7" xfId="3940" xr:uid="{00000000-0005-0000-0000-000070270000}"/>
    <cellStyle name="Entrada 3 2 7 2" xfId="6577" xr:uid="{00000000-0005-0000-0000-000071270000}"/>
    <cellStyle name="Entrada 3 2 7 2 2" xfId="12888" xr:uid="{00000000-0005-0000-0000-000072270000}"/>
    <cellStyle name="Entrada 3 2 7 2 2 2" xfId="27996" xr:uid="{00000000-0005-0000-0000-000073270000}"/>
    <cellStyle name="Entrada 3 2 7 2 3" xfId="16593" xr:uid="{00000000-0005-0000-0000-000074270000}"/>
    <cellStyle name="Entrada 3 2 7 2 3 2" xfId="31701" xr:uid="{00000000-0005-0000-0000-000075270000}"/>
    <cellStyle name="Entrada 3 2 7 2 4" xfId="21685" xr:uid="{00000000-0005-0000-0000-000076270000}"/>
    <cellStyle name="Entrada 3 2 7 3" xfId="10322" xr:uid="{00000000-0005-0000-0000-000077270000}"/>
    <cellStyle name="Entrada 3 2 7 3 2" xfId="25430" xr:uid="{00000000-0005-0000-0000-000078270000}"/>
    <cellStyle name="Entrada 3 2 7 4" xfId="14058" xr:uid="{00000000-0005-0000-0000-000079270000}"/>
    <cellStyle name="Entrada 3 2 7 4 2" xfId="29166" xr:uid="{00000000-0005-0000-0000-00007A270000}"/>
    <cellStyle name="Entrada 3 2 7 5" xfId="19048" xr:uid="{00000000-0005-0000-0000-00007B270000}"/>
    <cellStyle name="Entrada 3 2 8" xfId="4287" xr:uid="{00000000-0005-0000-0000-00007C270000}"/>
    <cellStyle name="Entrada 3 2 8 2" xfId="6924" xr:uid="{00000000-0005-0000-0000-00007D270000}"/>
    <cellStyle name="Entrada 3 2 8 2 2" xfId="13235" xr:uid="{00000000-0005-0000-0000-00007E270000}"/>
    <cellStyle name="Entrada 3 2 8 2 2 2" xfId="28343" xr:uid="{00000000-0005-0000-0000-00007F270000}"/>
    <cellStyle name="Entrada 3 2 8 2 3" xfId="16899" xr:uid="{00000000-0005-0000-0000-000080270000}"/>
    <cellStyle name="Entrada 3 2 8 2 3 2" xfId="32007" xr:uid="{00000000-0005-0000-0000-000081270000}"/>
    <cellStyle name="Entrada 3 2 8 2 4" xfId="22032" xr:uid="{00000000-0005-0000-0000-000082270000}"/>
    <cellStyle name="Entrada 3 2 8 3" xfId="10669" xr:uid="{00000000-0005-0000-0000-000083270000}"/>
    <cellStyle name="Entrada 3 2 8 3 2" xfId="25777" xr:uid="{00000000-0005-0000-0000-000084270000}"/>
    <cellStyle name="Entrada 3 2 8 4" xfId="11788" xr:uid="{00000000-0005-0000-0000-000085270000}"/>
    <cellStyle name="Entrada 3 2 8 4 2" xfId="26896" xr:uid="{00000000-0005-0000-0000-000086270000}"/>
    <cellStyle name="Entrada 3 2 8 5" xfId="19395" xr:uid="{00000000-0005-0000-0000-000087270000}"/>
    <cellStyle name="Entrada 3 2 9" xfId="4505" xr:uid="{00000000-0005-0000-0000-000088270000}"/>
    <cellStyle name="Entrada 3 2 9 2" xfId="10887" xr:uid="{00000000-0005-0000-0000-000089270000}"/>
    <cellStyle name="Entrada 3 2 9 2 2" xfId="25995" xr:uid="{00000000-0005-0000-0000-00008A270000}"/>
    <cellStyle name="Entrada 3 2 9 3" xfId="15421" xr:uid="{00000000-0005-0000-0000-00008B270000}"/>
    <cellStyle name="Entrada 3 2 9 3 2" xfId="30529" xr:uid="{00000000-0005-0000-0000-00008C270000}"/>
    <cellStyle name="Entrada 3 2 9 4" xfId="19613" xr:uid="{00000000-0005-0000-0000-00008D270000}"/>
    <cellStyle name="Entrada 3 3" xfId="1851" xr:uid="{00000000-0005-0000-0000-00008E270000}"/>
    <cellStyle name="Entrada 3 3 10" xfId="9197" xr:uid="{00000000-0005-0000-0000-00008F270000}"/>
    <cellStyle name="Entrada 3 3 10 2" xfId="24305" xr:uid="{00000000-0005-0000-0000-000090270000}"/>
    <cellStyle name="Entrada 3 3 11" xfId="14360" xr:uid="{00000000-0005-0000-0000-000091270000}"/>
    <cellStyle name="Entrada 3 3 11 2" xfId="29468" xr:uid="{00000000-0005-0000-0000-000092270000}"/>
    <cellStyle name="Entrada 3 3 12" xfId="17076" xr:uid="{00000000-0005-0000-0000-000093270000}"/>
    <cellStyle name="Entrada 3 3 2" xfId="2411" xr:uid="{00000000-0005-0000-0000-000094270000}"/>
    <cellStyle name="Entrada 3 3 2 2" xfId="5048" xr:uid="{00000000-0005-0000-0000-000095270000}"/>
    <cellStyle name="Entrada 3 3 2 2 2" xfId="11412" xr:uid="{00000000-0005-0000-0000-000096270000}"/>
    <cellStyle name="Entrada 3 3 2 2 2 2" xfId="26520" xr:uid="{00000000-0005-0000-0000-000097270000}"/>
    <cellStyle name="Entrada 3 3 2 2 3" xfId="7092" xr:uid="{00000000-0005-0000-0000-000098270000}"/>
    <cellStyle name="Entrada 3 3 2 2 3 2" xfId="22200" xr:uid="{00000000-0005-0000-0000-000099270000}"/>
    <cellStyle name="Entrada 3 3 2 2 4" xfId="20156" xr:uid="{00000000-0005-0000-0000-00009A270000}"/>
    <cellStyle name="Entrada 3 3 2 3" xfId="8878" xr:uid="{00000000-0005-0000-0000-00009B270000}"/>
    <cellStyle name="Entrada 3 3 2 3 2" xfId="23986" xr:uid="{00000000-0005-0000-0000-00009C270000}"/>
    <cellStyle name="Entrada 3 3 2 4" xfId="14526" xr:uid="{00000000-0005-0000-0000-00009D270000}"/>
    <cellStyle name="Entrada 3 3 2 4 2" xfId="29634" xr:uid="{00000000-0005-0000-0000-00009E270000}"/>
    <cellStyle name="Entrada 3 3 2 5" xfId="7600" xr:uid="{00000000-0005-0000-0000-00009F270000}"/>
    <cellStyle name="Entrada 3 3 2 5 2" xfId="22708" xr:uid="{00000000-0005-0000-0000-0000A0270000}"/>
    <cellStyle name="Entrada 3 3 2 6" xfId="17602" xr:uid="{00000000-0005-0000-0000-0000A1270000}"/>
    <cellStyle name="Entrada 3 3 3" xfId="2209" xr:uid="{00000000-0005-0000-0000-0000A2270000}"/>
    <cellStyle name="Entrada 3 3 3 2" xfId="4846" xr:uid="{00000000-0005-0000-0000-0000A3270000}"/>
    <cellStyle name="Entrada 3 3 3 2 2" xfId="16146" xr:uid="{00000000-0005-0000-0000-0000A4270000}"/>
    <cellStyle name="Entrada 3 3 3 2 2 2" xfId="31254" xr:uid="{00000000-0005-0000-0000-0000A5270000}"/>
    <cellStyle name="Entrada 3 3 3 2 3" xfId="19954" xr:uid="{00000000-0005-0000-0000-0000A6270000}"/>
    <cellStyle name="Entrada 3 3 3 3" xfId="7943" xr:uid="{00000000-0005-0000-0000-0000A7270000}"/>
    <cellStyle name="Entrada 3 3 3 3 2" xfId="23051" xr:uid="{00000000-0005-0000-0000-0000A8270000}"/>
    <cellStyle name="Entrada 3 3 3 4" xfId="17434" xr:uid="{00000000-0005-0000-0000-0000A9270000}"/>
    <cellStyle name="Entrada 3 3 4" xfId="2945" xr:uid="{00000000-0005-0000-0000-0000AA270000}"/>
    <cellStyle name="Entrada 3 3 4 2" xfId="5582" xr:uid="{00000000-0005-0000-0000-0000AB270000}"/>
    <cellStyle name="Entrada 3 3 4 2 2" xfId="11893" xr:uid="{00000000-0005-0000-0000-0000AC270000}"/>
    <cellStyle name="Entrada 3 3 4 2 2 2" xfId="27001" xr:uid="{00000000-0005-0000-0000-0000AD270000}"/>
    <cellStyle name="Entrada 3 3 4 2 3" xfId="7241" xr:uid="{00000000-0005-0000-0000-0000AE270000}"/>
    <cellStyle name="Entrada 3 3 4 2 3 2" xfId="22349" xr:uid="{00000000-0005-0000-0000-0000AF270000}"/>
    <cellStyle name="Entrada 3 3 4 2 4" xfId="20690" xr:uid="{00000000-0005-0000-0000-0000B0270000}"/>
    <cellStyle name="Entrada 3 3 4 3" xfId="9327" xr:uid="{00000000-0005-0000-0000-0000B1270000}"/>
    <cellStyle name="Entrada 3 3 4 3 2" xfId="24435" xr:uid="{00000000-0005-0000-0000-0000B2270000}"/>
    <cellStyle name="Entrada 3 3 4 4" xfId="7508" xr:uid="{00000000-0005-0000-0000-0000B3270000}"/>
    <cellStyle name="Entrada 3 3 4 4 2" xfId="22616" xr:uid="{00000000-0005-0000-0000-0000B4270000}"/>
    <cellStyle name="Entrada 3 3 4 5" xfId="18053" xr:uid="{00000000-0005-0000-0000-0000B5270000}"/>
    <cellStyle name="Entrada 3 3 5" xfId="3271" xr:uid="{00000000-0005-0000-0000-0000B6270000}"/>
    <cellStyle name="Entrada 3 3 5 2" xfId="5908" xr:uid="{00000000-0005-0000-0000-0000B7270000}"/>
    <cellStyle name="Entrada 3 3 5 2 2" xfId="12219" xr:uid="{00000000-0005-0000-0000-0000B8270000}"/>
    <cellStyle name="Entrada 3 3 5 2 2 2" xfId="27327" xr:uid="{00000000-0005-0000-0000-0000B9270000}"/>
    <cellStyle name="Entrada 3 3 5 2 3" xfId="8733" xr:uid="{00000000-0005-0000-0000-0000BA270000}"/>
    <cellStyle name="Entrada 3 3 5 2 3 2" xfId="23841" xr:uid="{00000000-0005-0000-0000-0000BB270000}"/>
    <cellStyle name="Entrada 3 3 5 2 4" xfId="21016" xr:uid="{00000000-0005-0000-0000-0000BC270000}"/>
    <cellStyle name="Entrada 3 3 5 3" xfId="9653" xr:uid="{00000000-0005-0000-0000-0000BD270000}"/>
    <cellStyle name="Entrada 3 3 5 3 2" xfId="24761" xr:uid="{00000000-0005-0000-0000-0000BE270000}"/>
    <cellStyle name="Entrada 3 3 5 4" xfId="7991" xr:uid="{00000000-0005-0000-0000-0000BF270000}"/>
    <cellStyle name="Entrada 3 3 5 4 2" xfId="23099" xr:uid="{00000000-0005-0000-0000-0000C0270000}"/>
    <cellStyle name="Entrada 3 3 5 5" xfId="18379" xr:uid="{00000000-0005-0000-0000-0000C1270000}"/>
    <cellStyle name="Entrada 3 3 6" xfId="3577" xr:uid="{00000000-0005-0000-0000-0000C2270000}"/>
    <cellStyle name="Entrada 3 3 6 2" xfId="6214" xr:uid="{00000000-0005-0000-0000-0000C3270000}"/>
    <cellStyle name="Entrada 3 3 6 2 2" xfId="12525" xr:uid="{00000000-0005-0000-0000-0000C4270000}"/>
    <cellStyle name="Entrada 3 3 6 2 2 2" xfId="27633" xr:uid="{00000000-0005-0000-0000-0000C5270000}"/>
    <cellStyle name="Entrada 3 3 6 2 3" xfId="15073" xr:uid="{00000000-0005-0000-0000-0000C6270000}"/>
    <cellStyle name="Entrada 3 3 6 2 3 2" xfId="30181" xr:uid="{00000000-0005-0000-0000-0000C7270000}"/>
    <cellStyle name="Entrada 3 3 6 2 4" xfId="21322" xr:uid="{00000000-0005-0000-0000-0000C8270000}"/>
    <cellStyle name="Entrada 3 3 6 3" xfId="9959" xr:uid="{00000000-0005-0000-0000-0000C9270000}"/>
    <cellStyle name="Entrada 3 3 6 3 2" xfId="25067" xr:uid="{00000000-0005-0000-0000-0000CA270000}"/>
    <cellStyle name="Entrada 3 3 6 4" xfId="7604" xr:uid="{00000000-0005-0000-0000-0000CB270000}"/>
    <cellStyle name="Entrada 3 3 6 4 2" xfId="22712" xr:uid="{00000000-0005-0000-0000-0000CC270000}"/>
    <cellStyle name="Entrada 3 3 6 5" xfId="18685" xr:uid="{00000000-0005-0000-0000-0000CD270000}"/>
    <cellStyle name="Entrada 3 3 7" xfId="3923" xr:uid="{00000000-0005-0000-0000-0000CE270000}"/>
    <cellStyle name="Entrada 3 3 7 2" xfId="6560" xr:uid="{00000000-0005-0000-0000-0000CF270000}"/>
    <cellStyle name="Entrada 3 3 7 2 2" xfId="12871" xr:uid="{00000000-0005-0000-0000-0000D0270000}"/>
    <cellStyle name="Entrada 3 3 7 2 2 2" xfId="27979" xr:uid="{00000000-0005-0000-0000-0000D1270000}"/>
    <cellStyle name="Entrada 3 3 7 2 3" xfId="16576" xr:uid="{00000000-0005-0000-0000-0000D2270000}"/>
    <cellStyle name="Entrada 3 3 7 2 3 2" xfId="31684" xr:uid="{00000000-0005-0000-0000-0000D3270000}"/>
    <cellStyle name="Entrada 3 3 7 2 4" xfId="21668" xr:uid="{00000000-0005-0000-0000-0000D4270000}"/>
    <cellStyle name="Entrada 3 3 7 3" xfId="10305" xr:uid="{00000000-0005-0000-0000-0000D5270000}"/>
    <cellStyle name="Entrada 3 3 7 3 2" xfId="25413" xr:uid="{00000000-0005-0000-0000-0000D6270000}"/>
    <cellStyle name="Entrada 3 3 7 4" xfId="14793" xr:uid="{00000000-0005-0000-0000-0000D7270000}"/>
    <cellStyle name="Entrada 3 3 7 4 2" xfId="29901" xr:uid="{00000000-0005-0000-0000-0000D8270000}"/>
    <cellStyle name="Entrada 3 3 7 5" xfId="19031" xr:uid="{00000000-0005-0000-0000-0000D9270000}"/>
    <cellStyle name="Entrada 3 3 8" xfId="4488" xr:uid="{00000000-0005-0000-0000-0000DA270000}"/>
    <cellStyle name="Entrada 3 3 8 2" xfId="10870" xr:uid="{00000000-0005-0000-0000-0000DB270000}"/>
    <cellStyle name="Entrada 3 3 8 2 2" xfId="25978" xr:uid="{00000000-0005-0000-0000-0000DC270000}"/>
    <cellStyle name="Entrada 3 3 8 3" xfId="16253" xr:uid="{00000000-0005-0000-0000-0000DD270000}"/>
    <cellStyle name="Entrada 3 3 8 3 2" xfId="31361" xr:uid="{00000000-0005-0000-0000-0000DE270000}"/>
    <cellStyle name="Entrada 3 3 8 4" xfId="19596" xr:uid="{00000000-0005-0000-0000-0000DF270000}"/>
    <cellStyle name="Entrada 3 3 9" xfId="8352" xr:uid="{00000000-0005-0000-0000-0000E0270000}"/>
    <cellStyle name="Entrada 3 3 9 2" xfId="23460" xr:uid="{00000000-0005-0000-0000-0000E1270000}"/>
    <cellStyle name="Entrada 3 4" xfId="2088" xr:uid="{00000000-0005-0000-0000-0000E2270000}"/>
    <cellStyle name="Entrada 3 4 10" xfId="15288" xr:uid="{00000000-0005-0000-0000-0000E3270000}"/>
    <cellStyle name="Entrada 3 4 10 2" xfId="30396" xr:uid="{00000000-0005-0000-0000-0000E4270000}"/>
    <cellStyle name="Entrada 3 4 11" xfId="16537" xr:uid="{00000000-0005-0000-0000-0000E5270000}"/>
    <cellStyle name="Entrada 3 4 11 2" xfId="31645" xr:uid="{00000000-0005-0000-0000-0000E6270000}"/>
    <cellStyle name="Entrada 3 4 12" xfId="17313" xr:uid="{00000000-0005-0000-0000-0000E7270000}"/>
    <cellStyle name="Entrada 3 4 2" xfId="2578" xr:uid="{00000000-0005-0000-0000-0000E8270000}"/>
    <cellStyle name="Entrada 3 4 2 2" xfId="5215" xr:uid="{00000000-0005-0000-0000-0000E9270000}"/>
    <cellStyle name="Entrada 3 4 2 2 2" xfId="11579" xr:uid="{00000000-0005-0000-0000-0000EA270000}"/>
    <cellStyle name="Entrada 3 4 2 2 2 2" xfId="26687" xr:uid="{00000000-0005-0000-0000-0000EB270000}"/>
    <cellStyle name="Entrada 3 4 2 2 3" xfId="7081" xr:uid="{00000000-0005-0000-0000-0000EC270000}"/>
    <cellStyle name="Entrada 3 4 2 2 3 2" xfId="22189" xr:uid="{00000000-0005-0000-0000-0000ED270000}"/>
    <cellStyle name="Entrada 3 4 2 2 4" xfId="20323" xr:uid="{00000000-0005-0000-0000-0000EE270000}"/>
    <cellStyle name="Entrada 3 4 2 3" xfId="9045" xr:uid="{00000000-0005-0000-0000-0000EF270000}"/>
    <cellStyle name="Entrada 3 4 2 3 2" xfId="24153" xr:uid="{00000000-0005-0000-0000-0000F0270000}"/>
    <cellStyle name="Entrada 3 4 2 4" xfId="15279" xr:uid="{00000000-0005-0000-0000-0000F1270000}"/>
    <cellStyle name="Entrada 3 4 2 4 2" xfId="30387" xr:uid="{00000000-0005-0000-0000-0000F2270000}"/>
    <cellStyle name="Entrada 3 4 2 5" xfId="7938" xr:uid="{00000000-0005-0000-0000-0000F3270000}"/>
    <cellStyle name="Entrada 3 4 2 5 2" xfId="23046" xr:uid="{00000000-0005-0000-0000-0000F4270000}"/>
    <cellStyle name="Entrada 3 4 2 6" xfId="17686" xr:uid="{00000000-0005-0000-0000-0000F5270000}"/>
    <cellStyle name="Entrada 3 4 3" xfId="2848" xr:uid="{00000000-0005-0000-0000-0000F6270000}"/>
    <cellStyle name="Entrada 3 4 3 2" xfId="5485" xr:uid="{00000000-0005-0000-0000-0000F7270000}"/>
    <cellStyle name="Entrada 3 4 3 2 2" xfId="7540" xr:uid="{00000000-0005-0000-0000-0000F8270000}"/>
    <cellStyle name="Entrada 3 4 3 2 2 2" xfId="22648" xr:uid="{00000000-0005-0000-0000-0000F9270000}"/>
    <cellStyle name="Entrada 3 4 3 2 3" xfId="20593" xr:uid="{00000000-0005-0000-0000-0000FA270000}"/>
    <cellStyle name="Entrada 3 4 3 3" xfId="7624" xr:uid="{00000000-0005-0000-0000-0000FB270000}"/>
    <cellStyle name="Entrada 3 4 3 3 2" xfId="22732" xr:uid="{00000000-0005-0000-0000-0000FC270000}"/>
    <cellStyle name="Entrada 3 4 3 4" xfId="17956" xr:uid="{00000000-0005-0000-0000-0000FD270000}"/>
    <cellStyle name="Entrada 3 4 4" xfId="3151" xr:uid="{00000000-0005-0000-0000-0000FE270000}"/>
    <cellStyle name="Entrada 3 4 4 2" xfId="5788" xr:uid="{00000000-0005-0000-0000-0000FF270000}"/>
    <cellStyle name="Entrada 3 4 4 2 2" xfId="12099" xr:uid="{00000000-0005-0000-0000-000000280000}"/>
    <cellStyle name="Entrada 3 4 4 2 2 2" xfId="27207" xr:uid="{00000000-0005-0000-0000-000001280000}"/>
    <cellStyle name="Entrada 3 4 4 2 3" xfId="13940" xr:uid="{00000000-0005-0000-0000-000002280000}"/>
    <cellStyle name="Entrada 3 4 4 2 3 2" xfId="29048" xr:uid="{00000000-0005-0000-0000-000003280000}"/>
    <cellStyle name="Entrada 3 4 4 2 4" xfId="20896" xr:uid="{00000000-0005-0000-0000-000004280000}"/>
    <cellStyle name="Entrada 3 4 4 3" xfId="9533" xr:uid="{00000000-0005-0000-0000-000005280000}"/>
    <cellStyle name="Entrada 3 4 4 3 2" xfId="24641" xr:uid="{00000000-0005-0000-0000-000006280000}"/>
    <cellStyle name="Entrada 3 4 4 4" xfId="13497" xr:uid="{00000000-0005-0000-0000-000007280000}"/>
    <cellStyle name="Entrada 3 4 4 4 2" xfId="28605" xr:uid="{00000000-0005-0000-0000-000008280000}"/>
    <cellStyle name="Entrada 3 4 4 5" xfId="18259" xr:uid="{00000000-0005-0000-0000-000009280000}"/>
    <cellStyle name="Entrada 3 4 5" xfId="3477" xr:uid="{00000000-0005-0000-0000-00000A280000}"/>
    <cellStyle name="Entrada 3 4 5 2" xfId="6114" xr:uid="{00000000-0005-0000-0000-00000B280000}"/>
    <cellStyle name="Entrada 3 4 5 2 2" xfId="12425" xr:uid="{00000000-0005-0000-0000-00000C280000}"/>
    <cellStyle name="Entrada 3 4 5 2 2 2" xfId="27533" xr:uid="{00000000-0005-0000-0000-00000D280000}"/>
    <cellStyle name="Entrada 3 4 5 2 3" xfId="14455" xr:uid="{00000000-0005-0000-0000-00000E280000}"/>
    <cellStyle name="Entrada 3 4 5 2 3 2" xfId="29563" xr:uid="{00000000-0005-0000-0000-00000F280000}"/>
    <cellStyle name="Entrada 3 4 5 2 4" xfId="21222" xr:uid="{00000000-0005-0000-0000-000010280000}"/>
    <cellStyle name="Entrada 3 4 5 3" xfId="9859" xr:uid="{00000000-0005-0000-0000-000011280000}"/>
    <cellStyle name="Entrada 3 4 5 3 2" xfId="24967" xr:uid="{00000000-0005-0000-0000-000012280000}"/>
    <cellStyle name="Entrada 3 4 5 4" xfId="7427" xr:uid="{00000000-0005-0000-0000-000013280000}"/>
    <cellStyle name="Entrada 3 4 5 4 2" xfId="22535" xr:uid="{00000000-0005-0000-0000-000014280000}"/>
    <cellStyle name="Entrada 3 4 5 5" xfId="18585" xr:uid="{00000000-0005-0000-0000-000015280000}"/>
    <cellStyle name="Entrada 3 4 6" xfId="3783" xr:uid="{00000000-0005-0000-0000-000016280000}"/>
    <cellStyle name="Entrada 3 4 6 2" xfId="6420" xr:uid="{00000000-0005-0000-0000-000017280000}"/>
    <cellStyle name="Entrada 3 4 6 2 2" xfId="12731" xr:uid="{00000000-0005-0000-0000-000018280000}"/>
    <cellStyle name="Entrada 3 4 6 2 2 2" xfId="27839" xr:uid="{00000000-0005-0000-0000-000019280000}"/>
    <cellStyle name="Entrada 3 4 6 2 3" xfId="15161" xr:uid="{00000000-0005-0000-0000-00001A280000}"/>
    <cellStyle name="Entrada 3 4 6 2 3 2" xfId="30269" xr:uid="{00000000-0005-0000-0000-00001B280000}"/>
    <cellStyle name="Entrada 3 4 6 2 4" xfId="21528" xr:uid="{00000000-0005-0000-0000-00001C280000}"/>
    <cellStyle name="Entrada 3 4 6 3" xfId="10165" xr:uid="{00000000-0005-0000-0000-00001D280000}"/>
    <cellStyle name="Entrada 3 4 6 3 2" xfId="25273" xr:uid="{00000000-0005-0000-0000-00001E280000}"/>
    <cellStyle name="Entrada 3 4 6 4" xfId="15567" xr:uid="{00000000-0005-0000-0000-00001F280000}"/>
    <cellStyle name="Entrada 3 4 6 4 2" xfId="30675" xr:uid="{00000000-0005-0000-0000-000020280000}"/>
    <cellStyle name="Entrada 3 4 6 5" xfId="18891" xr:uid="{00000000-0005-0000-0000-000021280000}"/>
    <cellStyle name="Entrada 3 4 7" xfId="4160" xr:uid="{00000000-0005-0000-0000-000022280000}"/>
    <cellStyle name="Entrada 3 4 7 2" xfId="6797" xr:uid="{00000000-0005-0000-0000-000023280000}"/>
    <cellStyle name="Entrada 3 4 7 2 2" xfId="13108" xr:uid="{00000000-0005-0000-0000-000024280000}"/>
    <cellStyle name="Entrada 3 4 7 2 2 2" xfId="28216" xr:uid="{00000000-0005-0000-0000-000025280000}"/>
    <cellStyle name="Entrada 3 4 7 2 3" xfId="16782" xr:uid="{00000000-0005-0000-0000-000026280000}"/>
    <cellStyle name="Entrada 3 4 7 2 3 2" xfId="31890" xr:uid="{00000000-0005-0000-0000-000027280000}"/>
    <cellStyle name="Entrada 3 4 7 2 4" xfId="21905" xr:uid="{00000000-0005-0000-0000-000028280000}"/>
    <cellStyle name="Entrada 3 4 7 3" xfId="10542" xr:uid="{00000000-0005-0000-0000-000029280000}"/>
    <cellStyle name="Entrada 3 4 7 3 2" xfId="25650" xr:uid="{00000000-0005-0000-0000-00002A280000}"/>
    <cellStyle name="Entrada 3 4 7 4" xfId="15887" xr:uid="{00000000-0005-0000-0000-00002B280000}"/>
    <cellStyle name="Entrada 3 4 7 4 2" xfId="30995" xr:uid="{00000000-0005-0000-0000-00002C280000}"/>
    <cellStyle name="Entrada 3 4 7 5" xfId="19268" xr:uid="{00000000-0005-0000-0000-00002D280000}"/>
    <cellStyle name="Entrada 3 4 8" xfId="4725" xr:uid="{00000000-0005-0000-0000-00002E280000}"/>
    <cellStyle name="Entrada 3 4 8 2" xfId="11107" xr:uid="{00000000-0005-0000-0000-00002F280000}"/>
    <cellStyle name="Entrada 3 4 8 2 2" xfId="26215" xr:uid="{00000000-0005-0000-0000-000030280000}"/>
    <cellStyle name="Entrada 3 4 8 3" xfId="13726" xr:uid="{00000000-0005-0000-0000-000031280000}"/>
    <cellStyle name="Entrada 3 4 8 3 2" xfId="28834" xr:uid="{00000000-0005-0000-0000-000032280000}"/>
    <cellStyle name="Entrada 3 4 8 4" xfId="19833" xr:uid="{00000000-0005-0000-0000-000033280000}"/>
    <cellStyle name="Entrada 3 4 9" xfId="8586" xr:uid="{00000000-0005-0000-0000-000034280000}"/>
    <cellStyle name="Entrada 3 4 9 2" xfId="23694" xr:uid="{00000000-0005-0000-0000-000035280000}"/>
    <cellStyle name="Entrada 3 5" xfId="2033" xr:uid="{00000000-0005-0000-0000-000036280000}"/>
    <cellStyle name="Entrada 3 5 10" xfId="13721" xr:uid="{00000000-0005-0000-0000-000037280000}"/>
    <cellStyle name="Entrada 3 5 10 2" xfId="28829" xr:uid="{00000000-0005-0000-0000-000038280000}"/>
    <cellStyle name="Entrada 3 5 11" xfId="17258" xr:uid="{00000000-0005-0000-0000-000039280000}"/>
    <cellStyle name="Entrada 3 5 2" xfId="2793" xr:uid="{00000000-0005-0000-0000-00003A280000}"/>
    <cellStyle name="Entrada 3 5 2 2" xfId="5430" xr:uid="{00000000-0005-0000-0000-00003B280000}"/>
    <cellStyle name="Entrada 3 5 2 2 2" xfId="13789" xr:uid="{00000000-0005-0000-0000-00003C280000}"/>
    <cellStyle name="Entrada 3 5 2 2 2 2" xfId="28897" xr:uid="{00000000-0005-0000-0000-00003D280000}"/>
    <cellStyle name="Entrada 3 5 2 2 3" xfId="20538" xr:uid="{00000000-0005-0000-0000-00003E280000}"/>
    <cellStyle name="Entrada 3 5 2 3" xfId="9244" xr:uid="{00000000-0005-0000-0000-00003F280000}"/>
    <cellStyle name="Entrada 3 5 2 3 2" xfId="24352" xr:uid="{00000000-0005-0000-0000-000040280000}"/>
    <cellStyle name="Entrada 3 5 2 4" xfId="17901" xr:uid="{00000000-0005-0000-0000-000041280000}"/>
    <cellStyle name="Entrada 3 5 3" xfId="3096" xr:uid="{00000000-0005-0000-0000-000042280000}"/>
    <cellStyle name="Entrada 3 5 3 2" xfId="5733" xr:uid="{00000000-0005-0000-0000-000043280000}"/>
    <cellStyle name="Entrada 3 5 3 2 2" xfId="12044" xr:uid="{00000000-0005-0000-0000-000044280000}"/>
    <cellStyle name="Entrada 3 5 3 2 2 2" xfId="27152" xr:uid="{00000000-0005-0000-0000-000045280000}"/>
    <cellStyle name="Entrada 3 5 3 2 3" xfId="15620" xr:uid="{00000000-0005-0000-0000-000046280000}"/>
    <cellStyle name="Entrada 3 5 3 2 3 2" xfId="30728" xr:uid="{00000000-0005-0000-0000-000047280000}"/>
    <cellStyle name="Entrada 3 5 3 2 4" xfId="20841" xr:uid="{00000000-0005-0000-0000-000048280000}"/>
    <cellStyle name="Entrada 3 5 3 3" xfId="9478" xr:uid="{00000000-0005-0000-0000-000049280000}"/>
    <cellStyle name="Entrada 3 5 3 3 2" xfId="24586" xr:uid="{00000000-0005-0000-0000-00004A280000}"/>
    <cellStyle name="Entrada 3 5 3 4" xfId="13803" xr:uid="{00000000-0005-0000-0000-00004B280000}"/>
    <cellStyle name="Entrada 3 5 3 4 2" xfId="28911" xr:uid="{00000000-0005-0000-0000-00004C280000}"/>
    <cellStyle name="Entrada 3 5 3 5" xfId="18204" xr:uid="{00000000-0005-0000-0000-00004D280000}"/>
    <cellStyle name="Entrada 3 5 4" xfId="3422" xr:uid="{00000000-0005-0000-0000-00004E280000}"/>
    <cellStyle name="Entrada 3 5 4 2" xfId="6059" xr:uid="{00000000-0005-0000-0000-00004F280000}"/>
    <cellStyle name="Entrada 3 5 4 2 2" xfId="12370" xr:uid="{00000000-0005-0000-0000-000050280000}"/>
    <cellStyle name="Entrada 3 5 4 2 2 2" xfId="27478" xr:uid="{00000000-0005-0000-0000-000051280000}"/>
    <cellStyle name="Entrada 3 5 4 2 3" xfId="13885" xr:uid="{00000000-0005-0000-0000-000052280000}"/>
    <cellStyle name="Entrada 3 5 4 2 3 2" xfId="28993" xr:uid="{00000000-0005-0000-0000-000053280000}"/>
    <cellStyle name="Entrada 3 5 4 2 4" xfId="21167" xr:uid="{00000000-0005-0000-0000-000054280000}"/>
    <cellStyle name="Entrada 3 5 4 3" xfId="9804" xr:uid="{00000000-0005-0000-0000-000055280000}"/>
    <cellStyle name="Entrada 3 5 4 3 2" xfId="24912" xr:uid="{00000000-0005-0000-0000-000056280000}"/>
    <cellStyle name="Entrada 3 5 4 4" xfId="9221" xr:uid="{00000000-0005-0000-0000-000057280000}"/>
    <cellStyle name="Entrada 3 5 4 4 2" xfId="24329" xr:uid="{00000000-0005-0000-0000-000058280000}"/>
    <cellStyle name="Entrada 3 5 4 5" xfId="18530" xr:uid="{00000000-0005-0000-0000-000059280000}"/>
    <cellStyle name="Entrada 3 5 5" xfId="3728" xr:uid="{00000000-0005-0000-0000-00005A280000}"/>
    <cellStyle name="Entrada 3 5 5 2" xfId="6365" xr:uid="{00000000-0005-0000-0000-00005B280000}"/>
    <cellStyle name="Entrada 3 5 5 2 2" xfId="12676" xr:uid="{00000000-0005-0000-0000-00005C280000}"/>
    <cellStyle name="Entrada 3 5 5 2 2 2" xfId="27784" xr:uid="{00000000-0005-0000-0000-00005D280000}"/>
    <cellStyle name="Entrada 3 5 5 2 3" xfId="16103" xr:uid="{00000000-0005-0000-0000-00005E280000}"/>
    <cellStyle name="Entrada 3 5 5 2 3 2" xfId="31211" xr:uid="{00000000-0005-0000-0000-00005F280000}"/>
    <cellStyle name="Entrada 3 5 5 2 4" xfId="21473" xr:uid="{00000000-0005-0000-0000-000060280000}"/>
    <cellStyle name="Entrada 3 5 5 3" xfId="10110" xr:uid="{00000000-0005-0000-0000-000061280000}"/>
    <cellStyle name="Entrada 3 5 5 3 2" xfId="25218" xr:uid="{00000000-0005-0000-0000-000062280000}"/>
    <cellStyle name="Entrada 3 5 5 4" xfId="9287" xr:uid="{00000000-0005-0000-0000-000063280000}"/>
    <cellStyle name="Entrada 3 5 5 4 2" xfId="24395" xr:uid="{00000000-0005-0000-0000-000064280000}"/>
    <cellStyle name="Entrada 3 5 5 5" xfId="18836" xr:uid="{00000000-0005-0000-0000-000065280000}"/>
    <cellStyle name="Entrada 3 5 6" xfId="4105" xr:uid="{00000000-0005-0000-0000-000066280000}"/>
    <cellStyle name="Entrada 3 5 6 2" xfId="6742" xr:uid="{00000000-0005-0000-0000-000067280000}"/>
    <cellStyle name="Entrada 3 5 6 2 2" xfId="13053" xr:uid="{00000000-0005-0000-0000-000068280000}"/>
    <cellStyle name="Entrada 3 5 6 2 2 2" xfId="28161" xr:uid="{00000000-0005-0000-0000-000069280000}"/>
    <cellStyle name="Entrada 3 5 6 2 3" xfId="16727" xr:uid="{00000000-0005-0000-0000-00006A280000}"/>
    <cellStyle name="Entrada 3 5 6 2 3 2" xfId="31835" xr:uid="{00000000-0005-0000-0000-00006B280000}"/>
    <cellStyle name="Entrada 3 5 6 2 4" xfId="21850" xr:uid="{00000000-0005-0000-0000-00006C280000}"/>
    <cellStyle name="Entrada 3 5 6 3" xfId="10487" xr:uid="{00000000-0005-0000-0000-00006D280000}"/>
    <cellStyle name="Entrada 3 5 6 3 2" xfId="25595" xr:uid="{00000000-0005-0000-0000-00006E280000}"/>
    <cellStyle name="Entrada 3 5 6 4" xfId="15319" xr:uid="{00000000-0005-0000-0000-00006F280000}"/>
    <cellStyle name="Entrada 3 5 6 4 2" xfId="30427" xr:uid="{00000000-0005-0000-0000-000070280000}"/>
    <cellStyle name="Entrada 3 5 6 5" xfId="19213" xr:uid="{00000000-0005-0000-0000-000071280000}"/>
    <cellStyle name="Entrada 3 5 7" xfId="4670" xr:uid="{00000000-0005-0000-0000-000072280000}"/>
    <cellStyle name="Entrada 3 5 7 2" xfId="11052" xr:uid="{00000000-0005-0000-0000-000073280000}"/>
    <cellStyle name="Entrada 3 5 7 2 2" xfId="26160" xr:uid="{00000000-0005-0000-0000-000074280000}"/>
    <cellStyle name="Entrada 3 5 7 3" xfId="7976" xr:uid="{00000000-0005-0000-0000-000075280000}"/>
    <cellStyle name="Entrada 3 5 7 3 2" xfId="23084" xr:uid="{00000000-0005-0000-0000-000076280000}"/>
    <cellStyle name="Entrada 3 5 7 4" xfId="19778" xr:uid="{00000000-0005-0000-0000-000077280000}"/>
    <cellStyle name="Entrada 3 5 8" xfId="8531" xr:uid="{00000000-0005-0000-0000-000078280000}"/>
    <cellStyle name="Entrada 3 5 8 2" xfId="23639" xr:uid="{00000000-0005-0000-0000-000079280000}"/>
    <cellStyle name="Entrada 3 5 9" xfId="7859" xr:uid="{00000000-0005-0000-0000-00007A280000}"/>
    <cellStyle name="Entrada 3 5 9 2" xfId="22967" xr:uid="{00000000-0005-0000-0000-00007B280000}"/>
    <cellStyle name="Entrada 4" xfId="1153" xr:uid="{00000000-0005-0000-0000-00007C280000}"/>
    <cellStyle name="Entrada 4 2" xfId="1869" xr:uid="{00000000-0005-0000-0000-00007D280000}"/>
    <cellStyle name="Entrada 4 2 10" xfId="8370" xr:uid="{00000000-0005-0000-0000-00007E280000}"/>
    <cellStyle name="Entrada 4 2 10 2" xfId="23478" xr:uid="{00000000-0005-0000-0000-00007F280000}"/>
    <cellStyle name="Entrada 4 2 11" xfId="8075" xr:uid="{00000000-0005-0000-0000-000080280000}"/>
    <cellStyle name="Entrada 4 2 11 2" xfId="23183" xr:uid="{00000000-0005-0000-0000-000081280000}"/>
    <cellStyle name="Entrada 4 2 12" xfId="15891" xr:uid="{00000000-0005-0000-0000-000082280000}"/>
    <cellStyle name="Entrada 4 2 12 2" xfId="30999" xr:uid="{00000000-0005-0000-0000-000083280000}"/>
    <cellStyle name="Entrada 4 2 13" xfId="17094" xr:uid="{00000000-0005-0000-0000-000084280000}"/>
    <cellStyle name="Entrada 4 2 2" xfId="2429" xr:uid="{00000000-0005-0000-0000-000085280000}"/>
    <cellStyle name="Entrada 4 2 2 2" xfId="5066" xr:uid="{00000000-0005-0000-0000-000086280000}"/>
    <cellStyle name="Entrada 4 2 2 2 2" xfId="11430" xr:uid="{00000000-0005-0000-0000-000087280000}"/>
    <cellStyle name="Entrada 4 2 2 2 2 2" xfId="26538" xr:uid="{00000000-0005-0000-0000-000088280000}"/>
    <cellStyle name="Entrada 4 2 2 2 3" xfId="14115" xr:uid="{00000000-0005-0000-0000-000089280000}"/>
    <cellStyle name="Entrada 4 2 2 2 3 2" xfId="29223" xr:uid="{00000000-0005-0000-0000-00008A280000}"/>
    <cellStyle name="Entrada 4 2 2 2 4" xfId="20174" xr:uid="{00000000-0005-0000-0000-00008B280000}"/>
    <cellStyle name="Entrada 4 2 2 3" xfId="8896" xr:uid="{00000000-0005-0000-0000-00008C280000}"/>
    <cellStyle name="Entrada 4 2 2 3 2" xfId="24004" xr:uid="{00000000-0005-0000-0000-00008D280000}"/>
    <cellStyle name="Entrada 4 2 3" xfId="2191" xr:uid="{00000000-0005-0000-0000-00008E280000}"/>
    <cellStyle name="Entrada 4 2 3 2" xfId="4828" xr:uid="{00000000-0005-0000-0000-00008F280000}"/>
    <cellStyle name="Entrada 4 2 3 2 2" xfId="8251" xr:uid="{00000000-0005-0000-0000-000090280000}"/>
    <cellStyle name="Entrada 4 2 3 2 2 2" xfId="23359" xr:uid="{00000000-0005-0000-0000-000091280000}"/>
    <cellStyle name="Entrada 4 2 3 2 3" xfId="19936" xr:uid="{00000000-0005-0000-0000-000092280000}"/>
    <cellStyle name="Entrada 4 2 3 3" xfId="15037" xr:uid="{00000000-0005-0000-0000-000093280000}"/>
    <cellStyle name="Entrada 4 2 3 3 2" xfId="30145" xr:uid="{00000000-0005-0000-0000-000094280000}"/>
    <cellStyle name="Entrada 4 2 3 4" xfId="17416" xr:uid="{00000000-0005-0000-0000-000095280000}"/>
    <cellStyle name="Entrada 4 2 4" xfId="2963" xr:uid="{00000000-0005-0000-0000-000096280000}"/>
    <cellStyle name="Entrada 4 2 4 2" xfId="5600" xr:uid="{00000000-0005-0000-0000-000097280000}"/>
    <cellStyle name="Entrada 4 2 4 2 2" xfId="11911" xr:uid="{00000000-0005-0000-0000-000098280000}"/>
    <cellStyle name="Entrada 4 2 4 2 2 2" xfId="27019" xr:uid="{00000000-0005-0000-0000-000099280000}"/>
    <cellStyle name="Entrada 4 2 4 2 3" xfId="7489" xr:uid="{00000000-0005-0000-0000-00009A280000}"/>
    <cellStyle name="Entrada 4 2 4 2 3 2" xfId="22597" xr:uid="{00000000-0005-0000-0000-00009B280000}"/>
    <cellStyle name="Entrada 4 2 4 2 4" xfId="20708" xr:uid="{00000000-0005-0000-0000-00009C280000}"/>
    <cellStyle name="Entrada 4 2 4 3" xfId="9345" xr:uid="{00000000-0005-0000-0000-00009D280000}"/>
    <cellStyle name="Entrada 4 2 4 3 2" xfId="24453" xr:uid="{00000000-0005-0000-0000-00009E280000}"/>
    <cellStyle name="Entrada 4 2 4 4" xfId="8194" xr:uid="{00000000-0005-0000-0000-00009F280000}"/>
    <cellStyle name="Entrada 4 2 4 4 2" xfId="23302" xr:uid="{00000000-0005-0000-0000-0000A0280000}"/>
    <cellStyle name="Entrada 4 2 4 5" xfId="18071" xr:uid="{00000000-0005-0000-0000-0000A1280000}"/>
    <cellStyle name="Entrada 4 2 5" xfId="3289" xr:uid="{00000000-0005-0000-0000-0000A2280000}"/>
    <cellStyle name="Entrada 4 2 5 2" xfId="5926" xr:uid="{00000000-0005-0000-0000-0000A3280000}"/>
    <cellStyle name="Entrada 4 2 5 2 2" xfId="12237" xr:uid="{00000000-0005-0000-0000-0000A4280000}"/>
    <cellStyle name="Entrada 4 2 5 2 2 2" xfId="27345" xr:uid="{00000000-0005-0000-0000-0000A5280000}"/>
    <cellStyle name="Entrada 4 2 5 2 3" xfId="15283" xr:uid="{00000000-0005-0000-0000-0000A6280000}"/>
    <cellStyle name="Entrada 4 2 5 2 3 2" xfId="30391" xr:uid="{00000000-0005-0000-0000-0000A7280000}"/>
    <cellStyle name="Entrada 4 2 5 2 4" xfId="21034" xr:uid="{00000000-0005-0000-0000-0000A8280000}"/>
    <cellStyle name="Entrada 4 2 5 3" xfId="9671" xr:uid="{00000000-0005-0000-0000-0000A9280000}"/>
    <cellStyle name="Entrada 4 2 5 3 2" xfId="24779" xr:uid="{00000000-0005-0000-0000-0000AA280000}"/>
    <cellStyle name="Entrada 4 2 5 4" xfId="15515" xr:uid="{00000000-0005-0000-0000-0000AB280000}"/>
    <cellStyle name="Entrada 4 2 5 4 2" xfId="30623" xr:uid="{00000000-0005-0000-0000-0000AC280000}"/>
    <cellStyle name="Entrada 4 2 5 5" xfId="18397" xr:uid="{00000000-0005-0000-0000-0000AD280000}"/>
    <cellStyle name="Entrada 4 2 6" xfId="3595" xr:uid="{00000000-0005-0000-0000-0000AE280000}"/>
    <cellStyle name="Entrada 4 2 6 2" xfId="6232" xr:uid="{00000000-0005-0000-0000-0000AF280000}"/>
    <cellStyle name="Entrada 4 2 6 2 2" xfId="12543" xr:uid="{00000000-0005-0000-0000-0000B0280000}"/>
    <cellStyle name="Entrada 4 2 6 2 2 2" xfId="27651" xr:uid="{00000000-0005-0000-0000-0000B1280000}"/>
    <cellStyle name="Entrada 4 2 6 2 3" xfId="7247" xr:uid="{00000000-0005-0000-0000-0000B2280000}"/>
    <cellStyle name="Entrada 4 2 6 2 3 2" xfId="22355" xr:uid="{00000000-0005-0000-0000-0000B3280000}"/>
    <cellStyle name="Entrada 4 2 6 2 4" xfId="21340" xr:uid="{00000000-0005-0000-0000-0000B4280000}"/>
    <cellStyle name="Entrada 4 2 6 3" xfId="9977" xr:uid="{00000000-0005-0000-0000-0000B5280000}"/>
    <cellStyle name="Entrada 4 2 6 3 2" xfId="25085" xr:uid="{00000000-0005-0000-0000-0000B6280000}"/>
    <cellStyle name="Entrada 4 2 6 4" xfId="16421" xr:uid="{00000000-0005-0000-0000-0000B7280000}"/>
    <cellStyle name="Entrada 4 2 6 4 2" xfId="31529" xr:uid="{00000000-0005-0000-0000-0000B8280000}"/>
    <cellStyle name="Entrada 4 2 6 5" xfId="18703" xr:uid="{00000000-0005-0000-0000-0000B9280000}"/>
    <cellStyle name="Entrada 4 2 7" xfId="3941" xr:uid="{00000000-0005-0000-0000-0000BA280000}"/>
    <cellStyle name="Entrada 4 2 7 2" xfId="6578" xr:uid="{00000000-0005-0000-0000-0000BB280000}"/>
    <cellStyle name="Entrada 4 2 7 2 2" xfId="12889" xr:uid="{00000000-0005-0000-0000-0000BC280000}"/>
    <cellStyle name="Entrada 4 2 7 2 2 2" xfId="27997" xr:uid="{00000000-0005-0000-0000-0000BD280000}"/>
    <cellStyle name="Entrada 4 2 7 2 3" xfId="16594" xr:uid="{00000000-0005-0000-0000-0000BE280000}"/>
    <cellStyle name="Entrada 4 2 7 2 3 2" xfId="31702" xr:uid="{00000000-0005-0000-0000-0000BF280000}"/>
    <cellStyle name="Entrada 4 2 7 2 4" xfId="21686" xr:uid="{00000000-0005-0000-0000-0000C0280000}"/>
    <cellStyle name="Entrada 4 2 7 3" xfId="10323" xr:uid="{00000000-0005-0000-0000-0000C1280000}"/>
    <cellStyle name="Entrada 4 2 7 3 2" xfId="25431" xr:uid="{00000000-0005-0000-0000-0000C2280000}"/>
    <cellStyle name="Entrada 4 2 7 4" xfId="7155" xr:uid="{00000000-0005-0000-0000-0000C3280000}"/>
    <cellStyle name="Entrada 4 2 7 4 2" xfId="22263" xr:uid="{00000000-0005-0000-0000-0000C4280000}"/>
    <cellStyle name="Entrada 4 2 7 5" xfId="19049" xr:uid="{00000000-0005-0000-0000-0000C5280000}"/>
    <cellStyle name="Entrada 4 2 8" xfId="4288" xr:uid="{00000000-0005-0000-0000-0000C6280000}"/>
    <cellStyle name="Entrada 4 2 8 2" xfId="6925" xr:uid="{00000000-0005-0000-0000-0000C7280000}"/>
    <cellStyle name="Entrada 4 2 8 2 2" xfId="13236" xr:uid="{00000000-0005-0000-0000-0000C8280000}"/>
    <cellStyle name="Entrada 4 2 8 2 2 2" xfId="28344" xr:uid="{00000000-0005-0000-0000-0000C9280000}"/>
    <cellStyle name="Entrada 4 2 8 2 3" xfId="16900" xr:uid="{00000000-0005-0000-0000-0000CA280000}"/>
    <cellStyle name="Entrada 4 2 8 2 3 2" xfId="32008" xr:uid="{00000000-0005-0000-0000-0000CB280000}"/>
    <cellStyle name="Entrada 4 2 8 2 4" xfId="22033" xr:uid="{00000000-0005-0000-0000-0000CC280000}"/>
    <cellStyle name="Entrada 4 2 8 3" xfId="10670" xr:uid="{00000000-0005-0000-0000-0000CD280000}"/>
    <cellStyle name="Entrada 4 2 8 3 2" xfId="25778" xr:uid="{00000000-0005-0000-0000-0000CE280000}"/>
    <cellStyle name="Entrada 4 2 8 4" xfId="13388" xr:uid="{00000000-0005-0000-0000-0000CF280000}"/>
    <cellStyle name="Entrada 4 2 8 4 2" xfId="28496" xr:uid="{00000000-0005-0000-0000-0000D0280000}"/>
    <cellStyle name="Entrada 4 2 8 5" xfId="19396" xr:uid="{00000000-0005-0000-0000-0000D1280000}"/>
    <cellStyle name="Entrada 4 2 9" xfId="4506" xr:uid="{00000000-0005-0000-0000-0000D2280000}"/>
    <cellStyle name="Entrada 4 2 9 2" xfId="10888" xr:uid="{00000000-0005-0000-0000-0000D3280000}"/>
    <cellStyle name="Entrada 4 2 9 2 2" xfId="25996" xr:uid="{00000000-0005-0000-0000-0000D4280000}"/>
    <cellStyle name="Entrada 4 2 9 3" xfId="15597" xr:uid="{00000000-0005-0000-0000-0000D5280000}"/>
    <cellStyle name="Entrada 4 2 9 3 2" xfId="30705" xr:uid="{00000000-0005-0000-0000-0000D6280000}"/>
    <cellStyle name="Entrada 4 2 9 4" xfId="19614" xr:uid="{00000000-0005-0000-0000-0000D7280000}"/>
    <cellStyle name="Entrada 4 3" xfId="1852" xr:uid="{00000000-0005-0000-0000-0000D8280000}"/>
    <cellStyle name="Entrada 4 3 10" xfId="15643" xr:uid="{00000000-0005-0000-0000-0000D9280000}"/>
    <cellStyle name="Entrada 4 3 10 2" xfId="30751" xr:uid="{00000000-0005-0000-0000-0000DA280000}"/>
    <cellStyle name="Entrada 4 3 11" xfId="14109" xr:uid="{00000000-0005-0000-0000-0000DB280000}"/>
    <cellStyle name="Entrada 4 3 11 2" xfId="29217" xr:uid="{00000000-0005-0000-0000-0000DC280000}"/>
    <cellStyle name="Entrada 4 3 12" xfId="17077" xr:uid="{00000000-0005-0000-0000-0000DD280000}"/>
    <cellStyle name="Entrada 4 3 2" xfId="2412" xr:uid="{00000000-0005-0000-0000-0000DE280000}"/>
    <cellStyle name="Entrada 4 3 2 2" xfId="5049" xr:uid="{00000000-0005-0000-0000-0000DF280000}"/>
    <cellStyle name="Entrada 4 3 2 2 2" xfId="11413" xr:uid="{00000000-0005-0000-0000-0000E0280000}"/>
    <cellStyle name="Entrada 4 3 2 2 2 2" xfId="26521" xr:uid="{00000000-0005-0000-0000-0000E1280000}"/>
    <cellStyle name="Entrada 4 3 2 2 3" xfId="7860" xr:uid="{00000000-0005-0000-0000-0000E2280000}"/>
    <cellStyle name="Entrada 4 3 2 2 3 2" xfId="22968" xr:uid="{00000000-0005-0000-0000-0000E3280000}"/>
    <cellStyle name="Entrada 4 3 2 2 4" xfId="20157" xr:uid="{00000000-0005-0000-0000-0000E4280000}"/>
    <cellStyle name="Entrada 4 3 2 3" xfId="8879" xr:uid="{00000000-0005-0000-0000-0000E5280000}"/>
    <cellStyle name="Entrada 4 3 2 3 2" xfId="23987" xr:uid="{00000000-0005-0000-0000-0000E6280000}"/>
    <cellStyle name="Entrada 4 3 2 4" xfId="14120" xr:uid="{00000000-0005-0000-0000-0000E7280000}"/>
    <cellStyle name="Entrada 4 3 2 4 2" xfId="29228" xr:uid="{00000000-0005-0000-0000-0000E8280000}"/>
    <cellStyle name="Entrada 4 3 2 5" xfId="15550" xr:uid="{00000000-0005-0000-0000-0000E9280000}"/>
    <cellStyle name="Entrada 4 3 2 5 2" xfId="30658" xr:uid="{00000000-0005-0000-0000-0000EA280000}"/>
    <cellStyle name="Entrada 4 3 2 6" xfId="17603" xr:uid="{00000000-0005-0000-0000-0000EB280000}"/>
    <cellStyle name="Entrada 4 3 3" xfId="2208" xr:uid="{00000000-0005-0000-0000-0000EC280000}"/>
    <cellStyle name="Entrada 4 3 3 2" xfId="4845" xr:uid="{00000000-0005-0000-0000-0000ED280000}"/>
    <cellStyle name="Entrada 4 3 3 2 2" xfId="16342" xr:uid="{00000000-0005-0000-0000-0000EE280000}"/>
    <cellStyle name="Entrada 4 3 3 2 2 2" xfId="31450" xr:uid="{00000000-0005-0000-0000-0000EF280000}"/>
    <cellStyle name="Entrada 4 3 3 2 3" xfId="19953" xr:uid="{00000000-0005-0000-0000-0000F0280000}"/>
    <cellStyle name="Entrada 4 3 3 3" xfId="14486" xr:uid="{00000000-0005-0000-0000-0000F1280000}"/>
    <cellStyle name="Entrada 4 3 3 3 2" xfId="29594" xr:uid="{00000000-0005-0000-0000-0000F2280000}"/>
    <cellStyle name="Entrada 4 3 3 4" xfId="17433" xr:uid="{00000000-0005-0000-0000-0000F3280000}"/>
    <cellStyle name="Entrada 4 3 4" xfId="2946" xr:uid="{00000000-0005-0000-0000-0000F4280000}"/>
    <cellStyle name="Entrada 4 3 4 2" xfId="5583" xr:uid="{00000000-0005-0000-0000-0000F5280000}"/>
    <cellStyle name="Entrada 4 3 4 2 2" xfId="11894" xr:uid="{00000000-0005-0000-0000-0000F6280000}"/>
    <cellStyle name="Entrada 4 3 4 2 2 2" xfId="27002" xr:uid="{00000000-0005-0000-0000-0000F7280000}"/>
    <cellStyle name="Entrada 4 3 4 2 3" xfId="13687" xr:uid="{00000000-0005-0000-0000-0000F8280000}"/>
    <cellStyle name="Entrada 4 3 4 2 3 2" xfId="28795" xr:uid="{00000000-0005-0000-0000-0000F9280000}"/>
    <cellStyle name="Entrada 4 3 4 2 4" xfId="20691" xr:uid="{00000000-0005-0000-0000-0000FA280000}"/>
    <cellStyle name="Entrada 4 3 4 3" xfId="9328" xr:uid="{00000000-0005-0000-0000-0000FB280000}"/>
    <cellStyle name="Entrada 4 3 4 3 2" xfId="24436" xr:uid="{00000000-0005-0000-0000-0000FC280000}"/>
    <cellStyle name="Entrada 4 3 4 4" xfId="14138" xr:uid="{00000000-0005-0000-0000-0000FD280000}"/>
    <cellStyle name="Entrada 4 3 4 4 2" xfId="29246" xr:uid="{00000000-0005-0000-0000-0000FE280000}"/>
    <cellStyle name="Entrada 4 3 4 5" xfId="18054" xr:uid="{00000000-0005-0000-0000-0000FF280000}"/>
    <cellStyle name="Entrada 4 3 5" xfId="3272" xr:uid="{00000000-0005-0000-0000-000000290000}"/>
    <cellStyle name="Entrada 4 3 5 2" xfId="5909" xr:uid="{00000000-0005-0000-0000-000001290000}"/>
    <cellStyle name="Entrada 4 3 5 2 2" xfId="12220" xr:uid="{00000000-0005-0000-0000-000002290000}"/>
    <cellStyle name="Entrada 4 3 5 2 2 2" xfId="27328" xr:uid="{00000000-0005-0000-0000-000003290000}"/>
    <cellStyle name="Entrada 4 3 5 2 3" xfId="16112" xr:uid="{00000000-0005-0000-0000-000004290000}"/>
    <cellStyle name="Entrada 4 3 5 2 3 2" xfId="31220" xr:uid="{00000000-0005-0000-0000-000005290000}"/>
    <cellStyle name="Entrada 4 3 5 2 4" xfId="21017" xr:uid="{00000000-0005-0000-0000-000006290000}"/>
    <cellStyle name="Entrada 4 3 5 3" xfId="9654" xr:uid="{00000000-0005-0000-0000-000007290000}"/>
    <cellStyle name="Entrada 4 3 5 3 2" xfId="24762" xr:uid="{00000000-0005-0000-0000-000008290000}"/>
    <cellStyle name="Entrada 4 3 5 4" xfId="14145" xr:uid="{00000000-0005-0000-0000-000009290000}"/>
    <cellStyle name="Entrada 4 3 5 4 2" xfId="29253" xr:uid="{00000000-0005-0000-0000-00000A290000}"/>
    <cellStyle name="Entrada 4 3 5 5" xfId="18380" xr:uid="{00000000-0005-0000-0000-00000B290000}"/>
    <cellStyle name="Entrada 4 3 6" xfId="3578" xr:uid="{00000000-0005-0000-0000-00000C290000}"/>
    <cellStyle name="Entrada 4 3 6 2" xfId="6215" xr:uid="{00000000-0005-0000-0000-00000D290000}"/>
    <cellStyle name="Entrada 4 3 6 2 2" xfId="12526" xr:uid="{00000000-0005-0000-0000-00000E290000}"/>
    <cellStyle name="Entrada 4 3 6 2 2 2" xfId="27634" xr:uid="{00000000-0005-0000-0000-00000F290000}"/>
    <cellStyle name="Entrada 4 3 6 2 3" xfId="14628" xr:uid="{00000000-0005-0000-0000-000010290000}"/>
    <cellStyle name="Entrada 4 3 6 2 3 2" xfId="29736" xr:uid="{00000000-0005-0000-0000-000011290000}"/>
    <cellStyle name="Entrada 4 3 6 2 4" xfId="21323" xr:uid="{00000000-0005-0000-0000-000012290000}"/>
    <cellStyle name="Entrada 4 3 6 3" xfId="9960" xr:uid="{00000000-0005-0000-0000-000013290000}"/>
    <cellStyle name="Entrada 4 3 6 3 2" xfId="25068" xr:uid="{00000000-0005-0000-0000-000014290000}"/>
    <cellStyle name="Entrada 4 3 6 4" xfId="16554" xr:uid="{00000000-0005-0000-0000-000015290000}"/>
    <cellStyle name="Entrada 4 3 6 4 2" xfId="31662" xr:uid="{00000000-0005-0000-0000-000016290000}"/>
    <cellStyle name="Entrada 4 3 6 5" xfId="18686" xr:uid="{00000000-0005-0000-0000-000017290000}"/>
    <cellStyle name="Entrada 4 3 7" xfId="3924" xr:uid="{00000000-0005-0000-0000-000018290000}"/>
    <cellStyle name="Entrada 4 3 7 2" xfId="6561" xr:uid="{00000000-0005-0000-0000-000019290000}"/>
    <cellStyle name="Entrada 4 3 7 2 2" xfId="12872" xr:uid="{00000000-0005-0000-0000-00001A290000}"/>
    <cellStyle name="Entrada 4 3 7 2 2 2" xfId="27980" xr:uid="{00000000-0005-0000-0000-00001B290000}"/>
    <cellStyle name="Entrada 4 3 7 2 3" xfId="16577" xr:uid="{00000000-0005-0000-0000-00001C290000}"/>
    <cellStyle name="Entrada 4 3 7 2 3 2" xfId="31685" xr:uid="{00000000-0005-0000-0000-00001D290000}"/>
    <cellStyle name="Entrada 4 3 7 2 4" xfId="21669" xr:uid="{00000000-0005-0000-0000-00001E290000}"/>
    <cellStyle name="Entrada 4 3 7 3" xfId="10306" xr:uid="{00000000-0005-0000-0000-00001F290000}"/>
    <cellStyle name="Entrada 4 3 7 3 2" xfId="25414" xr:uid="{00000000-0005-0000-0000-000020290000}"/>
    <cellStyle name="Entrada 4 3 7 4" xfId="8181" xr:uid="{00000000-0005-0000-0000-000021290000}"/>
    <cellStyle name="Entrada 4 3 7 4 2" xfId="23289" xr:uid="{00000000-0005-0000-0000-000022290000}"/>
    <cellStyle name="Entrada 4 3 7 5" xfId="19032" xr:uid="{00000000-0005-0000-0000-000023290000}"/>
    <cellStyle name="Entrada 4 3 8" xfId="4489" xr:uid="{00000000-0005-0000-0000-000024290000}"/>
    <cellStyle name="Entrada 4 3 8 2" xfId="10871" xr:uid="{00000000-0005-0000-0000-000025290000}"/>
    <cellStyle name="Entrada 4 3 8 2 2" xfId="25979" xr:uid="{00000000-0005-0000-0000-000026290000}"/>
    <cellStyle name="Entrada 4 3 8 3" xfId="14839" xr:uid="{00000000-0005-0000-0000-000027290000}"/>
    <cellStyle name="Entrada 4 3 8 3 2" xfId="29947" xr:uid="{00000000-0005-0000-0000-000028290000}"/>
    <cellStyle name="Entrada 4 3 8 4" xfId="19597" xr:uid="{00000000-0005-0000-0000-000029290000}"/>
    <cellStyle name="Entrada 4 3 9" xfId="8353" xr:uid="{00000000-0005-0000-0000-00002A290000}"/>
    <cellStyle name="Entrada 4 3 9 2" xfId="23461" xr:uid="{00000000-0005-0000-0000-00002B290000}"/>
    <cellStyle name="Entrada 4 4" xfId="2089" xr:uid="{00000000-0005-0000-0000-00002C290000}"/>
    <cellStyle name="Entrada 4 4 10" xfId="7749" xr:uid="{00000000-0005-0000-0000-00002D290000}"/>
    <cellStyle name="Entrada 4 4 10 2" xfId="22857" xr:uid="{00000000-0005-0000-0000-00002E290000}"/>
    <cellStyle name="Entrada 4 4 11" xfId="16191" xr:uid="{00000000-0005-0000-0000-00002F290000}"/>
    <cellStyle name="Entrada 4 4 11 2" xfId="31299" xr:uid="{00000000-0005-0000-0000-000030290000}"/>
    <cellStyle name="Entrada 4 4 12" xfId="17314" xr:uid="{00000000-0005-0000-0000-000031290000}"/>
    <cellStyle name="Entrada 4 4 2" xfId="2579" xr:uid="{00000000-0005-0000-0000-000032290000}"/>
    <cellStyle name="Entrada 4 4 2 2" xfId="5216" xr:uid="{00000000-0005-0000-0000-000033290000}"/>
    <cellStyle name="Entrada 4 4 2 2 2" xfId="11580" xr:uid="{00000000-0005-0000-0000-000034290000}"/>
    <cellStyle name="Entrada 4 4 2 2 2 2" xfId="26688" xr:uid="{00000000-0005-0000-0000-000035290000}"/>
    <cellStyle name="Entrada 4 4 2 2 3" xfId="16206" xr:uid="{00000000-0005-0000-0000-000036290000}"/>
    <cellStyle name="Entrada 4 4 2 2 3 2" xfId="31314" xr:uid="{00000000-0005-0000-0000-000037290000}"/>
    <cellStyle name="Entrada 4 4 2 2 4" xfId="20324" xr:uid="{00000000-0005-0000-0000-000038290000}"/>
    <cellStyle name="Entrada 4 4 2 3" xfId="9046" xr:uid="{00000000-0005-0000-0000-000039290000}"/>
    <cellStyle name="Entrada 4 4 2 3 2" xfId="24154" xr:uid="{00000000-0005-0000-0000-00003A290000}"/>
    <cellStyle name="Entrada 4 4 2 4" xfId="15242" xr:uid="{00000000-0005-0000-0000-00003B290000}"/>
    <cellStyle name="Entrada 4 4 2 4 2" xfId="30350" xr:uid="{00000000-0005-0000-0000-00003C290000}"/>
    <cellStyle name="Entrada 4 4 2 5" xfId="7040" xr:uid="{00000000-0005-0000-0000-00003D290000}"/>
    <cellStyle name="Entrada 4 4 2 5 2" xfId="22148" xr:uid="{00000000-0005-0000-0000-00003E290000}"/>
    <cellStyle name="Entrada 4 4 2 6" xfId="17687" xr:uid="{00000000-0005-0000-0000-00003F290000}"/>
    <cellStyle name="Entrada 4 4 3" xfId="2849" xr:uid="{00000000-0005-0000-0000-000040290000}"/>
    <cellStyle name="Entrada 4 4 3 2" xfId="5486" xr:uid="{00000000-0005-0000-0000-000041290000}"/>
    <cellStyle name="Entrada 4 4 3 2 2" xfId="15819" xr:uid="{00000000-0005-0000-0000-000042290000}"/>
    <cellStyle name="Entrada 4 4 3 2 2 2" xfId="30927" xr:uid="{00000000-0005-0000-0000-000043290000}"/>
    <cellStyle name="Entrada 4 4 3 2 3" xfId="20594" xr:uid="{00000000-0005-0000-0000-000044290000}"/>
    <cellStyle name="Entrada 4 4 3 3" xfId="15850" xr:uid="{00000000-0005-0000-0000-000045290000}"/>
    <cellStyle name="Entrada 4 4 3 3 2" xfId="30958" xr:uid="{00000000-0005-0000-0000-000046290000}"/>
    <cellStyle name="Entrada 4 4 3 4" xfId="17957" xr:uid="{00000000-0005-0000-0000-000047290000}"/>
    <cellStyle name="Entrada 4 4 4" xfId="3152" xr:uid="{00000000-0005-0000-0000-000048290000}"/>
    <cellStyle name="Entrada 4 4 4 2" xfId="5789" xr:uid="{00000000-0005-0000-0000-000049290000}"/>
    <cellStyle name="Entrada 4 4 4 2 2" xfId="12100" xr:uid="{00000000-0005-0000-0000-00004A290000}"/>
    <cellStyle name="Entrada 4 4 4 2 2 2" xfId="27208" xr:uid="{00000000-0005-0000-0000-00004B290000}"/>
    <cellStyle name="Entrada 4 4 4 2 3" xfId="15522" xr:uid="{00000000-0005-0000-0000-00004C290000}"/>
    <cellStyle name="Entrada 4 4 4 2 3 2" xfId="30630" xr:uid="{00000000-0005-0000-0000-00004D290000}"/>
    <cellStyle name="Entrada 4 4 4 2 4" xfId="20897" xr:uid="{00000000-0005-0000-0000-00004E290000}"/>
    <cellStyle name="Entrada 4 4 4 3" xfId="9534" xr:uid="{00000000-0005-0000-0000-00004F290000}"/>
    <cellStyle name="Entrada 4 4 4 3 2" xfId="24642" xr:uid="{00000000-0005-0000-0000-000050290000}"/>
    <cellStyle name="Entrada 4 4 4 4" xfId="15320" xr:uid="{00000000-0005-0000-0000-000051290000}"/>
    <cellStyle name="Entrada 4 4 4 4 2" xfId="30428" xr:uid="{00000000-0005-0000-0000-000052290000}"/>
    <cellStyle name="Entrada 4 4 4 5" xfId="18260" xr:uid="{00000000-0005-0000-0000-000053290000}"/>
    <cellStyle name="Entrada 4 4 5" xfId="3478" xr:uid="{00000000-0005-0000-0000-000054290000}"/>
    <cellStyle name="Entrada 4 4 5 2" xfId="6115" xr:uid="{00000000-0005-0000-0000-000055290000}"/>
    <cellStyle name="Entrada 4 4 5 2 2" xfId="12426" xr:uid="{00000000-0005-0000-0000-000056290000}"/>
    <cellStyle name="Entrada 4 4 5 2 2 2" xfId="27534" xr:uid="{00000000-0005-0000-0000-000057290000}"/>
    <cellStyle name="Entrada 4 4 5 2 3" xfId="13513" xr:uid="{00000000-0005-0000-0000-000058290000}"/>
    <cellStyle name="Entrada 4 4 5 2 3 2" xfId="28621" xr:uid="{00000000-0005-0000-0000-000059290000}"/>
    <cellStyle name="Entrada 4 4 5 2 4" xfId="21223" xr:uid="{00000000-0005-0000-0000-00005A290000}"/>
    <cellStyle name="Entrada 4 4 5 3" xfId="9860" xr:uid="{00000000-0005-0000-0000-00005B290000}"/>
    <cellStyle name="Entrada 4 4 5 3 2" xfId="24968" xr:uid="{00000000-0005-0000-0000-00005C290000}"/>
    <cellStyle name="Entrada 4 4 5 4" xfId="16557" xr:uid="{00000000-0005-0000-0000-00005D290000}"/>
    <cellStyle name="Entrada 4 4 5 4 2" xfId="31665" xr:uid="{00000000-0005-0000-0000-00005E290000}"/>
    <cellStyle name="Entrada 4 4 5 5" xfId="18586" xr:uid="{00000000-0005-0000-0000-00005F290000}"/>
    <cellStyle name="Entrada 4 4 6" xfId="3784" xr:uid="{00000000-0005-0000-0000-000060290000}"/>
    <cellStyle name="Entrada 4 4 6 2" xfId="6421" xr:uid="{00000000-0005-0000-0000-000061290000}"/>
    <cellStyle name="Entrada 4 4 6 2 2" xfId="12732" xr:uid="{00000000-0005-0000-0000-000062290000}"/>
    <cellStyle name="Entrada 4 4 6 2 2 2" xfId="27840" xr:uid="{00000000-0005-0000-0000-000063290000}"/>
    <cellStyle name="Entrada 4 4 6 2 3" xfId="13356" xr:uid="{00000000-0005-0000-0000-000064290000}"/>
    <cellStyle name="Entrada 4 4 6 2 3 2" xfId="28464" xr:uid="{00000000-0005-0000-0000-000065290000}"/>
    <cellStyle name="Entrada 4 4 6 2 4" xfId="21529" xr:uid="{00000000-0005-0000-0000-000066290000}"/>
    <cellStyle name="Entrada 4 4 6 3" xfId="10166" xr:uid="{00000000-0005-0000-0000-000067290000}"/>
    <cellStyle name="Entrada 4 4 6 3 2" xfId="25274" xr:uid="{00000000-0005-0000-0000-000068290000}"/>
    <cellStyle name="Entrada 4 4 6 4" xfId="8273" xr:uid="{00000000-0005-0000-0000-000069290000}"/>
    <cellStyle name="Entrada 4 4 6 4 2" xfId="23381" xr:uid="{00000000-0005-0000-0000-00006A290000}"/>
    <cellStyle name="Entrada 4 4 6 5" xfId="18892" xr:uid="{00000000-0005-0000-0000-00006B290000}"/>
    <cellStyle name="Entrada 4 4 7" xfId="4161" xr:uid="{00000000-0005-0000-0000-00006C290000}"/>
    <cellStyle name="Entrada 4 4 7 2" xfId="6798" xr:uid="{00000000-0005-0000-0000-00006D290000}"/>
    <cellStyle name="Entrada 4 4 7 2 2" xfId="13109" xr:uid="{00000000-0005-0000-0000-00006E290000}"/>
    <cellStyle name="Entrada 4 4 7 2 2 2" xfId="28217" xr:uid="{00000000-0005-0000-0000-00006F290000}"/>
    <cellStyle name="Entrada 4 4 7 2 3" xfId="16783" xr:uid="{00000000-0005-0000-0000-000070290000}"/>
    <cellStyle name="Entrada 4 4 7 2 3 2" xfId="31891" xr:uid="{00000000-0005-0000-0000-000071290000}"/>
    <cellStyle name="Entrada 4 4 7 2 4" xfId="21906" xr:uid="{00000000-0005-0000-0000-000072290000}"/>
    <cellStyle name="Entrada 4 4 7 3" xfId="10543" xr:uid="{00000000-0005-0000-0000-000073290000}"/>
    <cellStyle name="Entrada 4 4 7 3 2" xfId="25651" xr:uid="{00000000-0005-0000-0000-000074290000}"/>
    <cellStyle name="Entrada 4 4 7 4" xfId="15187" xr:uid="{00000000-0005-0000-0000-000075290000}"/>
    <cellStyle name="Entrada 4 4 7 4 2" xfId="30295" xr:uid="{00000000-0005-0000-0000-000076290000}"/>
    <cellStyle name="Entrada 4 4 7 5" xfId="19269" xr:uid="{00000000-0005-0000-0000-000077290000}"/>
    <cellStyle name="Entrada 4 4 8" xfId="4726" xr:uid="{00000000-0005-0000-0000-000078290000}"/>
    <cellStyle name="Entrada 4 4 8 2" xfId="11108" xr:uid="{00000000-0005-0000-0000-000079290000}"/>
    <cellStyle name="Entrada 4 4 8 2 2" xfId="26216" xr:uid="{00000000-0005-0000-0000-00007A290000}"/>
    <cellStyle name="Entrada 4 4 8 3" xfId="7378" xr:uid="{00000000-0005-0000-0000-00007B290000}"/>
    <cellStyle name="Entrada 4 4 8 3 2" xfId="22486" xr:uid="{00000000-0005-0000-0000-00007C290000}"/>
    <cellStyle name="Entrada 4 4 8 4" xfId="19834" xr:uid="{00000000-0005-0000-0000-00007D290000}"/>
    <cellStyle name="Entrada 4 4 9" xfId="8587" xr:uid="{00000000-0005-0000-0000-00007E290000}"/>
    <cellStyle name="Entrada 4 4 9 2" xfId="23695" xr:uid="{00000000-0005-0000-0000-00007F290000}"/>
    <cellStyle name="Entrada 4 5" xfId="2032" xr:uid="{00000000-0005-0000-0000-000080290000}"/>
    <cellStyle name="Entrada 4 5 10" xfId="13967" xr:uid="{00000000-0005-0000-0000-000081290000}"/>
    <cellStyle name="Entrada 4 5 10 2" xfId="29075" xr:uid="{00000000-0005-0000-0000-000082290000}"/>
    <cellStyle name="Entrada 4 5 11" xfId="17257" xr:uid="{00000000-0005-0000-0000-000083290000}"/>
    <cellStyle name="Entrada 4 5 2" xfId="2792" xr:uid="{00000000-0005-0000-0000-000084290000}"/>
    <cellStyle name="Entrada 4 5 2 2" xfId="5429" xr:uid="{00000000-0005-0000-0000-000085290000}"/>
    <cellStyle name="Entrada 4 5 2 2 2" xfId="14382" xr:uid="{00000000-0005-0000-0000-000086290000}"/>
    <cellStyle name="Entrada 4 5 2 2 2 2" xfId="29490" xr:uid="{00000000-0005-0000-0000-000087290000}"/>
    <cellStyle name="Entrada 4 5 2 2 3" xfId="20537" xr:uid="{00000000-0005-0000-0000-000088290000}"/>
    <cellStyle name="Entrada 4 5 2 3" xfId="14273" xr:uid="{00000000-0005-0000-0000-000089290000}"/>
    <cellStyle name="Entrada 4 5 2 3 2" xfId="29381" xr:uid="{00000000-0005-0000-0000-00008A290000}"/>
    <cellStyle name="Entrada 4 5 2 4" xfId="17900" xr:uid="{00000000-0005-0000-0000-00008B290000}"/>
    <cellStyle name="Entrada 4 5 3" xfId="3095" xr:uid="{00000000-0005-0000-0000-00008C290000}"/>
    <cellStyle name="Entrada 4 5 3 2" xfId="5732" xr:uid="{00000000-0005-0000-0000-00008D290000}"/>
    <cellStyle name="Entrada 4 5 3 2 2" xfId="12043" xr:uid="{00000000-0005-0000-0000-00008E290000}"/>
    <cellStyle name="Entrada 4 5 3 2 2 2" xfId="27151" xr:uid="{00000000-0005-0000-0000-00008F290000}"/>
    <cellStyle name="Entrada 4 5 3 2 3" xfId="14826" xr:uid="{00000000-0005-0000-0000-000090290000}"/>
    <cellStyle name="Entrada 4 5 3 2 3 2" xfId="29934" xr:uid="{00000000-0005-0000-0000-000091290000}"/>
    <cellStyle name="Entrada 4 5 3 2 4" xfId="20840" xr:uid="{00000000-0005-0000-0000-000092290000}"/>
    <cellStyle name="Entrada 4 5 3 3" xfId="9477" xr:uid="{00000000-0005-0000-0000-000093290000}"/>
    <cellStyle name="Entrada 4 5 3 3 2" xfId="24585" xr:uid="{00000000-0005-0000-0000-000094290000}"/>
    <cellStyle name="Entrada 4 5 3 4" xfId="15482" xr:uid="{00000000-0005-0000-0000-000095290000}"/>
    <cellStyle name="Entrada 4 5 3 4 2" xfId="30590" xr:uid="{00000000-0005-0000-0000-000096290000}"/>
    <cellStyle name="Entrada 4 5 3 5" xfId="18203" xr:uid="{00000000-0005-0000-0000-000097290000}"/>
    <cellStyle name="Entrada 4 5 4" xfId="3421" xr:uid="{00000000-0005-0000-0000-000098290000}"/>
    <cellStyle name="Entrada 4 5 4 2" xfId="6058" xr:uid="{00000000-0005-0000-0000-000099290000}"/>
    <cellStyle name="Entrada 4 5 4 2 2" xfId="12369" xr:uid="{00000000-0005-0000-0000-00009A290000}"/>
    <cellStyle name="Entrada 4 5 4 2 2 2" xfId="27477" xr:uid="{00000000-0005-0000-0000-00009B290000}"/>
    <cellStyle name="Entrada 4 5 4 2 3" xfId="15274" xr:uid="{00000000-0005-0000-0000-00009C290000}"/>
    <cellStyle name="Entrada 4 5 4 2 3 2" xfId="30382" xr:uid="{00000000-0005-0000-0000-00009D290000}"/>
    <cellStyle name="Entrada 4 5 4 2 4" xfId="21166" xr:uid="{00000000-0005-0000-0000-00009E290000}"/>
    <cellStyle name="Entrada 4 5 4 3" xfId="9803" xr:uid="{00000000-0005-0000-0000-00009F290000}"/>
    <cellStyle name="Entrada 4 5 4 3 2" xfId="24911" xr:uid="{00000000-0005-0000-0000-0000A0290000}"/>
    <cellStyle name="Entrada 4 5 4 4" xfId="14095" xr:uid="{00000000-0005-0000-0000-0000A1290000}"/>
    <cellStyle name="Entrada 4 5 4 4 2" xfId="29203" xr:uid="{00000000-0005-0000-0000-0000A2290000}"/>
    <cellStyle name="Entrada 4 5 4 5" xfId="18529" xr:uid="{00000000-0005-0000-0000-0000A3290000}"/>
    <cellStyle name="Entrada 4 5 5" xfId="3727" xr:uid="{00000000-0005-0000-0000-0000A4290000}"/>
    <cellStyle name="Entrada 4 5 5 2" xfId="6364" xr:uid="{00000000-0005-0000-0000-0000A5290000}"/>
    <cellStyle name="Entrada 4 5 5 2 2" xfId="12675" xr:uid="{00000000-0005-0000-0000-0000A6290000}"/>
    <cellStyle name="Entrada 4 5 5 2 2 2" xfId="27783" xr:uid="{00000000-0005-0000-0000-0000A7290000}"/>
    <cellStyle name="Entrada 4 5 5 2 3" xfId="14984" xr:uid="{00000000-0005-0000-0000-0000A8290000}"/>
    <cellStyle name="Entrada 4 5 5 2 3 2" xfId="30092" xr:uid="{00000000-0005-0000-0000-0000A9290000}"/>
    <cellStyle name="Entrada 4 5 5 2 4" xfId="21472" xr:uid="{00000000-0005-0000-0000-0000AA290000}"/>
    <cellStyle name="Entrada 4 5 5 3" xfId="10109" xr:uid="{00000000-0005-0000-0000-0000AB290000}"/>
    <cellStyle name="Entrada 4 5 5 3 2" xfId="25217" xr:uid="{00000000-0005-0000-0000-0000AC290000}"/>
    <cellStyle name="Entrada 4 5 5 4" xfId="15572" xr:uid="{00000000-0005-0000-0000-0000AD290000}"/>
    <cellStyle name="Entrada 4 5 5 4 2" xfId="30680" xr:uid="{00000000-0005-0000-0000-0000AE290000}"/>
    <cellStyle name="Entrada 4 5 5 5" xfId="18835" xr:uid="{00000000-0005-0000-0000-0000AF290000}"/>
    <cellStyle name="Entrada 4 5 6" xfId="4104" xr:uid="{00000000-0005-0000-0000-0000B0290000}"/>
    <cellStyle name="Entrada 4 5 6 2" xfId="6741" xr:uid="{00000000-0005-0000-0000-0000B1290000}"/>
    <cellStyle name="Entrada 4 5 6 2 2" xfId="13052" xr:uid="{00000000-0005-0000-0000-0000B2290000}"/>
    <cellStyle name="Entrada 4 5 6 2 2 2" xfId="28160" xr:uid="{00000000-0005-0000-0000-0000B3290000}"/>
    <cellStyle name="Entrada 4 5 6 2 3" xfId="16726" xr:uid="{00000000-0005-0000-0000-0000B4290000}"/>
    <cellStyle name="Entrada 4 5 6 2 3 2" xfId="31834" xr:uid="{00000000-0005-0000-0000-0000B5290000}"/>
    <cellStyle name="Entrada 4 5 6 2 4" xfId="21849" xr:uid="{00000000-0005-0000-0000-0000B6290000}"/>
    <cellStyle name="Entrada 4 5 6 3" xfId="10486" xr:uid="{00000000-0005-0000-0000-0000B7290000}"/>
    <cellStyle name="Entrada 4 5 6 3 2" xfId="25594" xr:uid="{00000000-0005-0000-0000-0000B8290000}"/>
    <cellStyle name="Entrada 4 5 6 4" xfId="13551" xr:uid="{00000000-0005-0000-0000-0000B9290000}"/>
    <cellStyle name="Entrada 4 5 6 4 2" xfId="28659" xr:uid="{00000000-0005-0000-0000-0000BA290000}"/>
    <cellStyle name="Entrada 4 5 6 5" xfId="19212" xr:uid="{00000000-0005-0000-0000-0000BB290000}"/>
    <cellStyle name="Entrada 4 5 7" xfId="4669" xr:uid="{00000000-0005-0000-0000-0000BC290000}"/>
    <cellStyle name="Entrada 4 5 7 2" xfId="11051" xr:uid="{00000000-0005-0000-0000-0000BD290000}"/>
    <cellStyle name="Entrada 4 5 7 2 2" xfId="26159" xr:uid="{00000000-0005-0000-0000-0000BE290000}"/>
    <cellStyle name="Entrada 4 5 7 3" xfId="16252" xr:uid="{00000000-0005-0000-0000-0000BF290000}"/>
    <cellStyle name="Entrada 4 5 7 3 2" xfId="31360" xr:uid="{00000000-0005-0000-0000-0000C0290000}"/>
    <cellStyle name="Entrada 4 5 7 4" xfId="19777" xr:uid="{00000000-0005-0000-0000-0000C1290000}"/>
    <cellStyle name="Entrada 4 5 8" xfId="8530" xr:uid="{00000000-0005-0000-0000-0000C2290000}"/>
    <cellStyle name="Entrada 4 5 8 2" xfId="23638" xr:uid="{00000000-0005-0000-0000-0000C3290000}"/>
    <cellStyle name="Entrada 4 5 9" xfId="16240" xr:uid="{00000000-0005-0000-0000-0000C4290000}"/>
    <cellStyle name="Entrada 4 5 9 2" xfId="31348" xr:uid="{00000000-0005-0000-0000-0000C5290000}"/>
    <cellStyle name="Entrada 5" xfId="1154" xr:uid="{00000000-0005-0000-0000-0000C6290000}"/>
    <cellStyle name="Entrada 5 2" xfId="1870" xr:uid="{00000000-0005-0000-0000-0000C7290000}"/>
    <cellStyle name="Entrada 5 2 10" xfId="8371" xr:uid="{00000000-0005-0000-0000-0000C8290000}"/>
    <cellStyle name="Entrada 5 2 10 2" xfId="23479" xr:uid="{00000000-0005-0000-0000-0000C9290000}"/>
    <cellStyle name="Entrada 5 2 11" xfId="11227" xr:uid="{00000000-0005-0000-0000-0000CA290000}"/>
    <cellStyle name="Entrada 5 2 11 2" xfId="26335" xr:uid="{00000000-0005-0000-0000-0000CB290000}"/>
    <cellStyle name="Entrada 5 2 12" xfId="7853" xr:uid="{00000000-0005-0000-0000-0000CC290000}"/>
    <cellStyle name="Entrada 5 2 12 2" xfId="22961" xr:uid="{00000000-0005-0000-0000-0000CD290000}"/>
    <cellStyle name="Entrada 5 2 13" xfId="17095" xr:uid="{00000000-0005-0000-0000-0000CE290000}"/>
    <cellStyle name="Entrada 5 2 2" xfId="2430" xr:uid="{00000000-0005-0000-0000-0000CF290000}"/>
    <cellStyle name="Entrada 5 2 2 2" xfId="5067" xr:uid="{00000000-0005-0000-0000-0000D0290000}"/>
    <cellStyle name="Entrada 5 2 2 2 2" xfId="11431" xr:uid="{00000000-0005-0000-0000-0000D1290000}"/>
    <cellStyle name="Entrada 5 2 2 2 2 2" xfId="26539" xr:uid="{00000000-0005-0000-0000-0000D2290000}"/>
    <cellStyle name="Entrada 5 2 2 2 3" xfId="8113" xr:uid="{00000000-0005-0000-0000-0000D3290000}"/>
    <cellStyle name="Entrada 5 2 2 2 3 2" xfId="23221" xr:uid="{00000000-0005-0000-0000-0000D4290000}"/>
    <cellStyle name="Entrada 5 2 2 2 4" xfId="20175" xr:uid="{00000000-0005-0000-0000-0000D5290000}"/>
    <cellStyle name="Entrada 5 2 2 3" xfId="8897" xr:uid="{00000000-0005-0000-0000-0000D6290000}"/>
    <cellStyle name="Entrada 5 2 2 3 2" xfId="24005" xr:uid="{00000000-0005-0000-0000-0000D7290000}"/>
    <cellStyle name="Entrada 5 2 3" xfId="2660" xr:uid="{00000000-0005-0000-0000-0000D8290000}"/>
    <cellStyle name="Entrada 5 2 3 2" xfId="5297" xr:uid="{00000000-0005-0000-0000-0000D9290000}"/>
    <cellStyle name="Entrada 5 2 3 2 2" xfId="7297" xr:uid="{00000000-0005-0000-0000-0000DA290000}"/>
    <cellStyle name="Entrada 5 2 3 2 2 2" xfId="22405" xr:uid="{00000000-0005-0000-0000-0000DB290000}"/>
    <cellStyle name="Entrada 5 2 3 2 3" xfId="20405" xr:uid="{00000000-0005-0000-0000-0000DC290000}"/>
    <cellStyle name="Entrada 5 2 3 3" xfId="14475" xr:uid="{00000000-0005-0000-0000-0000DD290000}"/>
    <cellStyle name="Entrada 5 2 3 3 2" xfId="29583" xr:uid="{00000000-0005-0000-0000-0000DE290000}"/>
    <cellStyle name="Entrada 5 2 3 4" xfId="17768" xr:uid="{00000000-0005-0000-0000-0000DF290000}"/>
    <cellStyle name="Entrada 5 2 4" xfId="2964" xr:uid="{00000000-0005-0000-0000-0000E0290000}"/>
    <cellStyle name="Entrada 5 2 4 2" xfId="5601" xr:uid="{00000000-0005-0000-0000-0000E1290000}"/>
    <cellStyle name="Entrada 5 2 4 2 2" xfId="11912" xr:uid="{00000000-0005-0000-0000-0000E2290000}"/>
    <cellStyle name="Entrada 5 2 4 2 2 2" xfId="27020" xr:uid="{00000000-0005-0000-0000-0000E3290000}"/>
    <cellStyle name="Entrada 5 2 4 2 3" xfId="14140" xr:uid="{00000000-0005-0000-0000-0000E4290000}"/>
    <cellStyle name="Entrada 5 2 4 2 3 2" xfId="29248" xr:uid="{00000000-0005-0000-0000-0000E5290000}"/>
    <cellStyle name="Entrada 5 2 4 2 4" xfId="20709" xr:uid="{00000000-0005-0000-0000-0000E6290000}"/>
    <cellStyle name="Entrada 5 2 4 3" xfId="9346" xr:uid="{00000000-0005-0000-0000-0000E7290000}"/>
    <cellStyle name="Entrada 5 2 4 3 2" xfId="24454" xr:uid="{00000000-0005-0000-0000-0000E8290000}"/>
    <cellStyle name="Entrada 5 2 4 4" xfId="15626" xr:uid="{00000000-0005-0000-0000-0000E9290000}"/>
    <cellStyle name="Entrada 5 2 4 4 2" xfId="30734" xr:uid="{00000000-0005-0000-0000-0000EA290000}"/>
    <cellStyle name="Entrada 5 2 4 5" xfId="18072" xr:uid="{00000000-0005-0000-0000-0000EB290000}"/>
    <cellStyle name="Entrada 5 2 5" xfId="3290" xr:uid="{00000000-0005-0000-0000-0000EC290000}"/>
    <cellStyle name="Entrada 5 2 5 2" xfId="5927" xr:uid="{00000000-0005-0000-0000-0000ED290000}"/>
    <cellStyle name="Entrada 5 2 5 2 2" xfId="12238" xr:uid="{00000000-0005-0000-0000-0000EE290000}"/>
    <cellStyle name="Entrada 5 2 5 2 2 2" xfId="27346" xr:uid="{00000000-0005-0000-0000-0000EF290000}"/>
    <cellStyle name="Entrada 5 2 5 2 3" xfId="15857" xr:uid="{00000000-0005-0000-0000-0000F0290000}"/>
    <cellStyle name="Entrada 5 2 5 2 3 2" xfId="30965" xr:uid="{00000000-0005-0000-0000-0000F1290000}"/>
    <cellStyle name="Entrada 5 2 5 2 4" xfId="21035" xr:uid="{00000000-0005-0000-0000-0000F2290000}"/>
    <cellStyle name="Entrada 5 2 5 3" xfId="9672" xr:uid="{00000000-0005-0000-0000-0000F3290000}"/>
    <cellStyle name="Entrada 5 2 5 3 2" xfId="24780" xr:uid="{00000000-0005-0000-0000-0000F4290000}"/>
    <cellStyle name="Entrada 5 2 5 4" xfId="13855" xr:uid="{00000000-0005-0000-0000-0000F5290000}"/>
    <cellStyle name="Entrada 5 2 5 4 2" xfId="28963" xr:uid="{00000000-0005-0000-0000-0000F6290000}"/>
    <cellStyle name="Entrada 5 2 5 5" xfId="18398" xr:uid="{00000000-0005-0000-0000-0000F7290000}"/>
    <cellStyle name="Entrada 5 2 6" xfId="3596" xr:uid="{00000000-0005-0000-0000-0000F8290000}"/>
    <cellStyle name="Entrada 5 2 6 2" xfId="6233" xr:uid="{00000000-0005-0000-0000-0000F9290000}"/>
    <cellStyle name="Entrada 5 2 6 2 2" xfId="12544" xr:uid="{00000000-0005-0000-0000-0000FA290000}"/>
    <cellStyle name="Entrada 5 2 6 2 2 2" xfId="27652" xr:uid="{00000000-0005-0000-0000-0000FB290000}"/>
    <cellStyle name="Entrada 5 2 6 2 3" xfId="7864" xr:uid="{00000000-0005-0000-0000-0000FC290000}"/>
    <cellStyle name="Entrada 5 2 6 2 3 2" xfId="22972" xr:uid="{00000000-0005-0000-0000-0000FD290000}"/>
    <cellStyle name="Entrada 5 2 6 2 4" xfId="21341" xr:uid="{00000000-0005-0000-0000-0000FE290000}"/>
    <cellStyle name="Entrada 5 2 6 3" xfId="9978" xr:uid="{00000000-0005-0000-0000-0000FF290000}"/>
    <cellStyle name="Entrada 5 2 6 3 2" xfId="25086" xr:uid="{00000000-0005-0000-0000-0000002A0000}"/>
    <cellStyle name="Entrada 5 2 6 4" xfId="13461" xr:uid="{00000000-0005-0000-0000-0000012A0000}"/>
    <cellStyle name="Entrada 5 2 6 4 2" xfId="28569" xr:uid="{00000000-0005-0000-0000-0000022A0000}"/>
    <cellStyle name="Entrada 5 2 6 5" xfId="18704" xr:uid="{00000000-0005-0000-0000-0000032A0000}"/>
    <cellStyle name="Entrada 5 2 7" xfId="3942" xr:uid="{00000000-0005-0000-0000-0000042A0000}"/>
    <cellStyle name="Entrada 5 2 7 2" xfId="6579" xr:uid="{00000000-0005-0000-0000-0000052A0000}"/>
    <cellStyle name="Entrada 5 2 7 2 2" xfId="12890" xr:uid="{00000000-0005-0000-0000-0000062A0000}"/>
    <cellStyle name="Entrada 5 2 7 2 2 2" xfId="27998" xr:uid="{00000000-0005-0000-0000-0000072A0000}"/>
    <cellStyle name="Entrada 5 2 7 2 3" xfId="16595" xr:uid="{00000000-0005-0000-0000-0000082A0000}"/>
    <cellStyle name="Entrada 5 2 7 2 3 2" xfId="31703" xr:uid="{00000000-0005-0000-0000-0000092A0000}"/>
    <cellStyle name="Entrada 5 2 7 2 4" xfId="21687" xr:uid="{00000000-0005-0000-0000-00000A2A0000}"/>
    <cellStyle name="Entrada 5 2 7 3" xfId="10324" xr:uid="{00000000-0005-0000-0000-00000B2A0000}"/>
    <cellStyle name="Entrada 5 2 7 3 2" xfId="25432" xr:uid="{00000000-0005-0000-0000-00000C2A0000}"/>
    <cellStyle name="Entrada 5 2 7 4" xfId="13466" xr:uid="{00000000-0005-0000-0000-00000D2A0000}"/>
    <cellStyle name="Entrada 5 2 7 4 2" xfId="28574" xr:uid="{00000000-0005-0000-0000-00000E2A0000}"/>
    <cellStyle name="Entrada 5 2 7 5" xfId="19050" xr:uid="{00000000-0005-0000-0000-00000F2A0000}"/>
    <cellStyle name="Entrada 5 2 8" xfId="4289" xr:uid="{00000000-0005-0000-0000-0000102A0000}"/>
    <cellStyle name="Entrada 5 2 8 2" xfId="6926" xr:uid="{00000000-0005-0000-0000-0000112A0000}"/>
    <cellStyle name="Entrada 5 2 8 2 2" xfId="13237" xr:uid="{00000000-0005-0000-0000-0000122A0000}"/>
    <cellStyle name="Entrada 5 2 8 2 2 2" xfId="28345" xr:uid="{00000000-0005-0000-0000-0000132A0000}"/>
    <cellStyle name="Entrada 5 2 8 2 3" xfId="16901" xr:uid="{00000000-0005-0000-0000-0000142A0000}"/>
    <cellStyle name="Entrada 5 2 8 2 3 2" xfId="32009" xr:uid="{00000000-0005-0000-0000-0000152A0000}"/>
    <cellStyle name="Entrada 5 2 8 2 4" xfId="22034" xr:uid="{00000000-0005-0000-0000-0000162A0000}"/>
    <cellStyle name="Entrada 5 2 8 3" xfId="10671" xr:uid="{00000000-0005-0000-0000-0000172A0000}"/>
    <cellStyle name="Entrada 5 2 8 3 2" xfId="25779" xr:uid="{00000000-0005-0000-0000-0000182A0000}"/>
    <cellStyle name="Entrada 5 2 8 4" xfId="7807" xr:uid="{00000000-0005-0000-0000-0000192A0000}"/>
    <cellStyle name="Entrada 5 2 8 4 2" xfId="22915" xr:uid="{00000000-0005-0000-0000-00001A2A0000}"/>
    <cellStyle name="Entrada 5 2 8 5" xfId="19397" xr:uid="{00000000-0005-0000-0000-00001B2A0000}"/>
    <cellStyle name="Entrada 5 2 9" xfId="4507" xr:uid="{00000000-0005-0000-0000-00001C2A0000}"/>
    <cellStyle name="Entrada 5 2 9 2" xfId="10889" xr:uid="{00000000-0005-0000-0000-00001D2A0000}"/>
    <cellStyle name="Entrada 5 2 9 2 2" xfId="25997" xr:uid="{00000000-0005-0000-0000-00001E2A0000}"/>
    <cellStyle name="Entrada 5 2 9 3" xfId="7417" xr:uid="{00000000-0005-0000-0000-00001F2A0000}"/>
    <cellStyle name="Entrada 5 2 9 3 2" xfId="22525" xr:uid="{00000000-0005-0000-0000-0000202A0000}"/>
    <cellStyle name="Entrada 5 2 9 4" xfId="19615" xr:uid="{00000000-0005-0000-0000-0000212A0000}"/>
    <cellStyle name="Entrada 5 3" xfId="1853" xr:uid="{00000000-0005-0000-0000-0000222A0000}"/>
    <cellStyle name="Entrada 5 3 10" xfId="15592" xr:uid="{00000000-0005-0000-0000-0000232A0000}"/>
    <cellStyle name="Entrada 5 3 10 2" xfId="30700" xr:uid="{00000000-0005-0000-0000-0000242A0000}"/>
    <cellStyle name="Entrada 5 3 11" xfId="14515" xr:uid="{00000000-0005-0000-0000-0000252A0000}"/>
    <cellStyle name="Entrada 5 3 11 2" xfId="29623" xr:uid="{00000000-0005-0000-0000-0000262A0000}"/>
    <cellStyle name="Entrada 5 3 12" xfId="17078" xr:uid="{00000000-0005-0000-0000-0000272A0000}"/>
    <cellStyle name="Entrada 5 3 2" xfId="2413" xr:uid="{00000000-0005-0000-0000-0000282A0000}"/>
    <cellStyle name="Entrada 5 3 2 2" xfId="5050" xr:uid="{00000000-0005-0000-0000-0000292A0000}"/>
    <cellStyle name="Entrada 5 3 2 2 2" xfId="11414" xr:uid="{00000000-0005-0000-0000-00002A2A0000}"/>
    <cellStyle name="Entrada 5 3 2 2 2 2" xfId="26522" xr:uid="{00000000-0005-0000-0000-00002B2A0000}"/>
    <cellStyle name="Entrada 5 3 2 2 3" xfId="15154" xr:uid="{00000000-0005-0000-0000-00002C2A0000}"/>
    <cellStyle name="Entrada 5 3 2 2 3 2" xfId="30262" xr:uid="{00000000-0005-0000-0000-00002D2A0000}"/>
    <cellStyle name="Entrada 5 3 2 2 4" xfId="20158" xr:uid="{00000000-0005-0000-0000-00002E2A0000}"/>
    <cellStyle name="Entrada 5 3 2 3" xfId="8880" xr:uid="{00000000-0005-0000-0000-00002F2A0000}"/>
    <cellStyle name="Entrada 5 3 2 3 2" xfId="23988" xr:uid="{00000000-0005-0000-0000-0000302A0000}"/>
    <cellStyle name="Entrada 5 3 2 4" xfId="15627" xr:uid="{00000000-0005-0000-0000-0000312A0000}"/>
    <cellStyle name="Entrada 5 3 2 4 2" xfId="30735" xr:uid="{00000000-0005-0000-0000-0000322A0000}"/>
    <cellStyle name="Entrada 5 3 2 5" xfId="15494" xr:uid="{00000000-0005-0000-0000-0000332A0000}"/>
    <cellStyle name="Entrada 5 3 2 5 2" xfId="30602" xr:uid="{00000000-0005-0000-0000-0000342A0000}"/>
    <cellStyle name="Entrada 5 3 2 6" xfId="17604" xr:uid="{00000000-0005-0000-0000-0000352A0000}"/>
    <cellStyle name="Entrada 5 3 3" xfId="2207" xr:uid="{00000000-0005-0000-0000-0000362A0000}"/>
    <cellStyle name="Entrada 5 3 3 2" xfId="4844" xr:uid="{00000000-0005-0000-0000-0000372A0000}"/>
    <cellStyle name="Entrada 5 3 3 2 2" xfId="14177" xr:uid="{00000000-0005-0000-0000-0000382A0000}"/>
    <cellStyle name="Entrada 5 3 3 2 2 2" xfId="29285" xr:uid="{00000000-0005-0000-0000-0000392A0000}"/>
    <cellStyle name="Entrada 5 3 3 2 3" xfId="19952" xr:uid="{00000000-0005-0000-0000-00003A2A0000}"/>
    <cellStyle name="Entrada 5 3 3 3" xfId="15236" xr:uid="{00000000-0005-0000-0000-00003B2A0000}"/>
    <cellStyle name="Entrada 5 3 3 3 2" xfId="30344" xr:uid="{00000000-0005-0000-0000-00003C2A0000}"/>
    <cellStyle name="Entrada 5 3 3 4" xfId="17432" xr:uid="{00000000-0005-0000-0000-00003D2A0000}"/>
    <cellStyle name="Entrada 5 3 4" xfId="2947" xr:uid="{00000000-0005-0000-0000-00003E2A0000}"/>
    <cellStyle name="Entrada 5 3 4 2" xfId="5584" xr:uid="{00000000-0005-0000-0000-00003F2A0000}"/>
    <cellStyle name="Entrada 5 3 4 2 2" xfId="11895" xr:uid="{00000000-0005-0000-0000-0000402A0000}"/>
    <cellStyle name="Entrada 5 3 4 2 2 2" xfId="27003" xr:uid="{00000000-0005-0000-0000-0000412A0000}"/>
    <cellStyle name="Entrada 5 3 4 2 3" xfId="13545" xr:uid="{00000000-0005-0000-0000-0000422A0000}"/>
    <cellStyle name="Entrada 5 3 4 2 3 2" xfId="28653" xr:uid="{00000000-0005-0000-0000-0000432A0000}"/>
    <cellStyle name="Entrada 5 3 4 2 4" xfId="20692" xr:uid="{00000000-0005-0000-0000-0000442A0000}"/>
    <cellStyle name="Entrada 5 3 4 3" xfId="9329" xr:uid="{00000000-0005-0000-0000-0000452A0000}"/>
    <cellStyle name="Entrada 5 3 4 3 2" xfId="24437" xr:uid="{00000000-0005-0000-0000-0000462A0000}"/>
    <cellStyle name="Entrada 5 3 4 4" xfId="13896" xr:uid="{00000000-0005-0000-0000-0000472A0000}"/>
    <cellStyle name="Entrada 5 3 4 4 2" xfId="29004" xr:uid="{00000000-0005-0000-0000-0000482A0000}"/>
    <cellStyle name="Entrada 5 3 4 5" xfId="18055" xr:uid="{00000000-0005-0000-0000-0000492A0000}"/>
    <cellStyle name="Entrada 5 3 5" xfId="3273" xr:uid="{00000000-0005-0000-0000-00004A2A0000}"/>
    <cellStyle name="Entrada 5 3 5 2" xfId="5910" xr:uid="{00000000-0005-0000-0000-00004B2A0000}"/>
    <cellStyle name="Entrada 5 3 5 2 2" xfId="12221" xr:uid="{00000000-0005-0000-0000-00004C2A0000}"/>
    <cellStyle name="Entrada 5 3 5 2 2 2" xfId="27329" xr:uid="{00000000-0005-0000-0000-00004D2A0000}"/>
    <cellStyle name="Entrada 5 3 5 2 3" xfId="16568" xr:uid="{00000000-0005-0000-0000-00004E2A0000}"/>
    <cellStyle name="Entrada 5 3 5 2 3 2" xfId="31676" xr:uid="{00000000-0005-0000-0000-00004F2A0000}"/>
    <cellStyle name="Entrada 5 3 5 2 4" xfId="21018" xr:uid="{00000000-0005-0000-0000-0000502A0000}"/>
    <cellStyle name="Entrada 5 3 5 3" xfId="9655" xr:uid="{00000000-0005-0000-0000-0000512A0000}"/>
    <cellStyle name="Entrada 5 3 5 3 2" xfId="24763" xr:uid="{00000000-0005-0000-0000-0000522A0000}"/>
    <cellStyle name="Entrada 5 3 5 4" xfId="15213" xr:uid="{00000000-0005-0000-0000-0000532A0000}"/>
    <cellStyle name="Entrada 5 3 5 4 2" xfId="30321" xr:uid="{00000000-0005-0000-0000-0000542A0000}"/>
    <cellStyle name="Entrada 5 3 5 5" xfId="18381" xr:uid="{00000000-0005-0000-0000-0000552A0000}"/>
    <cellStyle name="Entrada 5 3 6" xfId="3579" xr:uid="{00000000-0005-0000-0000-0000562A0000}"/>
    <cellStyle name="Entrada 5 3 6 2" xfId="6216" xr:uid="{00000000-0005-0000-0000-0000572A0000}"/>
    <cellStyle name="Entrada 5 3 6 2 2" xfId="12527" xr:uid="{00000000-0005-0000-0000-0000582A0000}"/>
    <cellStyle name="Entrada 5 3 6 2 2 2" xfId="27635" xr:uid="{00000000-0005-0000-0000-0000592A0000}"/>
    <cellStyle name="Entrada 5 3 6 2 3" xfId="11765" xr:uid="{00000000-0005-0000-0000-00005A2A0000}"/>
    <cellStyle name="Entrada 5 3 6 2 3 2" xfId="26873" xr:uid="{00000000-0005-0000-0000-00005B2A0000}"/>
    <cellStyle name="Entrada 5 3 6 2 4" xfId="21324" xr:uid="{00000000-0005-0000-0000-00005C2A0000}"/>
    <cellStyle name="Entrada 5 3 6 3" xfId="9961" xr:uid="{00000000-0005-0000-0000-00005D2A0000}"/>
    <cellStyle name="Entrada 5 3 6 3 2" xfId="25069" xr:uid="{00000000-0005-0000-0000-00005E2A0000}"/>
    <cellStyle name="Entrada 5 3 6 4" xfId="11755" xr:uid="{00000000-0005-0000-0000-00005F2A0000}"/>
    <cellStyle name="Entrada 5 3 6 4 2" xfId="26863" xr:uid="{00000000-0005-0000-0000-0000602A0000}"/>
    <cellStyle name="Entrada 5 3 6 5" xfId="18687" xr:uid="{00000000-0005-0000-0000-0000612A0000}"/>
    <cellStyle name="Entrada 5 3 7" xfId="3925" xr:uid="{00000000-0005-0000-0000-0000622A0000}"/>
    <cellStyle name="Entrada 5 3 7 2" xfId="6562" xr:uid="{00000000-0005-0000-0000-0000632A0000}"/>
    <cellStyle name="Entrada 5 3 7 2 2" xfId="12873" xr:uid="{00000000-0005-0000-0000-0000642A0000}"/>
    <cellStyle name="Entrada 5 3 7 2 2 2" xfId="27981" xr:uid="{00000000-0005-0000-0000-0000652A0000}"/>
    <cellStyle name="Entrada 5 3 7 2 3" xfId="16578" xr:uid="{00000000-0005-0000-0000-0000662A0000}"/>
    <cellStyle name="Entrada 5 3 7 2 3 2" xfId="31686" xr:uid="{00000000-0005-0000-0000-0000672A0000}"/>
    <cellStyle name="Entrada 5 3 7 2 4" xfId="21670" xr:uid="{00000000-0005-0000-0000-0000682A0000}"/>
    <cellStyle name="Entrada 5 3 7 3" xfId="10307" xr:uid="{00000000-0005-0000-0000-0000692A0000}"/>
    <cellStyle name="Entrada 5 3 7 3 2" xfId="25415" xr:uid="{00000000-0005-0000-0000-00006A2A0000}"/>
    <cellStyle name="Entrada 5 3 7 4" xfId="16131" xr:uid="{00000000-0005-0000-0000-00006B2A0000}"/>
    <cellStyle name="Entrada 5 3 7 4 2" xfId="31239" xr:uid="{00000000-0005-0000-0000-00006C2A0000}"/>
    <cellStyle name="Entrada 5 3 7 5" xfId="19033" xr:uid="{00000000-0005-0000-0000-00006D2A0000}"/>
    <cellStyle name="Entrada 5 3 8" xfId="4490" xr:uid="{00000000-0005-0000-0000-00006E2A0000}"/>
    <cellStyle name="Entrada 5 3 8 2" xfId="10872" xr:uid="{00000000-0005-0000-0000-00006F2A0000}"/>
    <cellStyle name="Entrada 5 3 8 2 2" xfId="25980" xr:uid="{00000000-0005-0000-0000-0000702A0000}"/>
    <cellStyle name="Entrada 5 3 8 3" xfId="15940" xr:uid="{00000000-0005-0000-0000-0000712A0000}"/>
    <cellStyle name="Entrada 5 3 8 3 2" xfId="31048" xr:uid="{00000000-0005-0000-0000-0000722A0000}"/>
    <cellStyle name="Entrada 5 3 8 4" xfId="19598" xr:uid="{00000000-0005-0000-0000-0000732A0000}"/>
    <cellStyle name="Entrada 5 3 9" xfId="8354" xr:uid="{00000000-0005-0000-0000-0000742A0000}"/>
    <cellStyle name="Entrada 5 3 9 2" xfId="23462" xr:uid="{00000000-0005-0000-0000-0000752A0000}"/>
    <cellStyle name="Entrada 5 4" xfId="2090" xr:uid="{00000000-0005-0000-0000-0000762A0000}"/>
    <cellStyle name="Entrada 5 4 10" xfId="13960" xr:uid="{00000000-0005-0000-0000-0000772A0000}"/>
    <cellStyle name="Entrada 5 4 10 2" xfId="29068" xr:uid="{00000000-0005-0000-0000-0000782A0000}"/>
    <cellStyle name="Entrada 5 4 11" xfId="14692" xr:uid="{00000000-0005-0000-0000-0000792A0000}"/>
    <cellStyle name="Entrada 5 4 11 2" xfId="29800" xr:uid="{00000000-0005-0000-0000-00007A2A0000}"/>
    <cellStyle name="Entrada 5 4 12" xfId="17315" xr:uid="{00000000-0005-0000-0000-00007B2A0000}"/>
    <cellStyle name="Entrada 5 4 2" xfId="2580" xr:uid="{00000000-0005-0000-0000-00007C2A0000}"/>
    <cellStyle name="Entrada 5 4 2 2" xfId="5217" xr:uid="{00000000-0005-0000-0000-00007D2A0000}"/>
    <cellStyle name="Entrada 5 4 2 2 2" xfId="11581" xr:uid="{00000000-0005-0000-0000-00007E2A0000}"/>
    <cellStyle name="Entrada 5 4 2 2 2 2" xfId="26689" xr:uid="{00000000-0005-0000-0000-00007F2A0000}"/>
    <cellStyle name="Entrada 5 4 2 2 3" xfId="7200" xr:uid="{00000000-0005-0000-0000-0000802A0000}"/>
    <cellStyle name="Entrada 5 4 2 2 3 2" xfId="22308" xr:uid="{00000000-0005-0000-0000-0000812A0000}"/>
    <cellStyle name="Entrada 5 4 2 2 4" xfId="20325" xr:uid="{00000000-0005-0000-0000-0000822A0000}"/>
    <cellStyle name="Entrada 5 4 2 3" xfId="9047" xr:uid="{00000000-0005-0000-0000-0000832A0000}"/>
    <cellStyle name="Entrada 5 4 2 3 2" xfId="24155" xr:uid="{00000000-0005-0000-0000-0000842A0000}"/>
    <cellStyle name="Entrada 5 4 2 4" xfId="9205" xr:uid="{00000000-0005-0000-0000-0000852A0000}"/>
    <cellStyle name="Entrada 5 4 2 4 2" xfId="24313" xr:uid="{00000000-0005-0000-0000-0000862A0000}"/>
    <cellStyle name="Entrada 5 4 2 5" xfId="15665" xr:uid="{00000000-0005-0000-0000-0000872A0000}"/>
    <cellStyle name="Entrada 5 4 2 5 2" xfId="30773" xr:uid="{00000000-0005-0000-0000-0000882A0000}"/>
    <cellStyle name="Entrada 5 4 2 6" xfId="17688" xr:uid="{00000000-0005-0000-0000-0000892A0000}"/>
    <cellStyle name="Entrada 5 4 3" xfId="2850" xr:uid="{00000000-0005-0000-0000-00008A2A0000}"/>
    <cellStyle name="Entrada 5 4 3 2" xfId="5487" xr:uid="{00000000-0005-0000-0000-00008B2A0000}"/>
    <cellStyle name="Entrada 5 4 3 2 2" xfId="16489" xr:uid="{00000000-0005-0000-0000-00008C2A0000}"/>
    <cellStyle name="Entrada 5 4 3 2 2 2" xfId="31597" xr:uid="{00000000-0005-0000-0000-00008D2A0000}"/>
    <cellStyle name="Entrada 5 4 3 2 3" xfId="20595" xr:uid="{00000000-0005-0000-0000-00008E2A0000}"/>
    <cellStyle name="Entrada 5 4 3 3" xfId="7637" xr:uid="{00000000-0005-0000-0000-00008F2A0000}"/>
    <cellStyle name="Entrada 5 4 3 3 2" xfId="22745" xr:uid="{00000000-0005-0000-0000-0000902A0000}"/>
    <cellStyle name="Entrada 5 4 3 4" xfId="17958" xr:uid="{00000000-0005-0000-0000-0000912A0000}"/>
    <cellStyle name="Entrada 5 4 4" xfId="3153" xr:uid="{00000000-0005-0000-0000-0000922A0000}"/>
    <cellStyle name="Entrada 5 4 4 2" xfId="5790" xr:uid="{00000000-0005-0000-0000-0000932A0000}"/>
    <cellStyle name="Entrada 5 4 4 2 2" xfId="12101" xr:uid="{00000000-0005-0000-0000-0000942A0000}"/>
    <cellStyle name="Entrada 5 4 4 2 2 2" xfId="27209" xr:uid="{00000000-0005-0000-0000-0000952A0000}"/>
    <cellStyle name="Entrada 5 4 4 2 3" xfId="14769" xr:uid="{00000000-0005-0000-0000-0000962A0000}"/>
    <cellStyle name="Entrada 5 4 4 2 3 2" xfId="29877" xr:uid="{00000000-0005-0000-0000-0000972A0000}"/>
    <cellStyle name="Entrada 5 4 4 2 4" xfId="20898" xr:uid="{00000000-0005-0000-0000-0000982A0000}"/>
    <cellStyle name="Entrada 5 4 4 3" xfId="9535" xr:uid="{00000000-0005-0000-0000-0000992A0000}"/>
    <cellStyle name="Entrada 5 4 4 3 2" xfId="24643" xr:uid="{00000000-0005-0000-0000-00009A2A0000}"/>
    <cellStyle name="Entrada 5 4 4 4" xfId="13741" xr:uid="{00000000-0005-0000-0000-00009B2A0000}"/>
    <cellStyle name="Entrada 5 4 4 4 2" xfId="28849" xr:uid="{00000000-0005-0000-0000-00009C2A0000}"/>
    <cellStyle name="Entrada 5 4 4 5" xfId="18261" xr:uid="{00000000-0005-0000-0000-00009D2A0000}"/>
    <cellStyle name="Entrada 5 4 5" xfId="3479" xr:uid="{00000000-0005-0000-0000-00009E2A0000}"/>
    <cellStyle name="Entrada 5 4 5 2" xfId="6116" xr:uid="{00000000-0005-0000-0000-00009F2A0000}"/>
    <cellStyle name="Entrada 5 4 5 2 2" xfId="12427" xr:uid="{00000000-0005-0000-0000-0000A02A0000}"/>
    <cellStyle name="Entrada 5 4 5 2 2 2" xfId="27535" xr:uid="{00000000-0005-0000-0000-0000A12A0000}"/>
    <cellStyle name="Entrada 5 4 5 2 3" xfId="13546" xr:uid="{00000000-0005-0000-0000-0000A22A0000}"/>
    <cellStyle name="Entrada 5 4 5 2 3 2" xfId="28654" xr:uid="{00000000-0005-0000-0000-0000A32A0000}"/>
    <cellStyle name="Entrada 5 4 5 2 4" xfId="21224" xr:uid="{00000000-0005-0000-0000-0000A42A0000}"/>
    <cellStyle name="Entrada 5 4 5 3" xfId="9861" xr:uid="{00000000-0005-0000-0000-0000A52A0000}"/>
    <cellStyle name="Entrada 5 4 5 3 2" xfId="24969" xr:uid="{00000000-0005-0000-0000-0000A62A0000}"/>
    <cellStyle name="Entrada 5 4 5 4" xfId="15737" xr:uid="{00000000-0005-0000-0000-0000A72A0000}"/>
    <cellStyle name="Entrada 5 4 5 4 2" xfId="30845" xr:uid="{00000000-0005-0000-0000-0000A82A0000}"/>
    <cellStyle name="Entrada 5 4 5 5" xfId="18587" xr:uid="{00000000-0005-0000-0000-0000A92A0000}"/>
    <cellStyle name="Entrada 5 4 6" xfId="3785" xr:uid="{00000000-0005-0000-0000-0000AA2A0000}"/>
    <cellStyle name="Entrada 5 4 6 2" xfId="6422" xr:uid="{00000000-0005-0000-0000-0000AB2A0000}"/>
    <cellStyle name="Entrada 5 4 6 2 2" xfId="12733" xr:uid="{00000000-0005-0000-0000-0000AC2A0000}"/>
    <cellStyle name="Entrada 5 4 6 2 2 2" xfId="27841" xr:uid="{00000000-0005-0000-0000-0000AD2A0000}"/>
    <cellStyle name="Entrada 5 4 6 2 3" xfId="14044" xr:uid="{00000000-0005-0000-0000-0000AE2A0000}"/>
    <cellStyle name="Entrada 5 4 6 2 3 2" xfId="29152" xr:uid="{00000000-0005-0000-0000-0000AF2A0000}"/>
    <cellStyle name="Entrada 5 4 6 2 4" xfId="21530" xr:uid="{00000000-0005-0000-0000-0000B02A0000}"/>
    <cellStyle name="Entrada 5 4 6 3" xfId="10167" xr:uid="{00000000-0005-0000-0000-0000B12A0000}"/>
    <cellStyle name="Entrada 5 4 6 3 2" xfId="25275" xr:uid="{00000000-0005-0000-0000-0000B22A0000}"/>
    <cellStyle name="Entrada 5 4 6 4" xfId="15718" xr:uid="{00000000-0005-0000-0000-0000B32A0000}"/>
    <cellStyle name="Entrada 5 4 6 4 2" xfId="30826" xr:uid="{00000000-0005-0000-0000-0000B42A0000}"/>
    <cellStyle name="Entrada 5 4 6 5" xfId="18893" xr:uid="{00000000-0005-0000-0000-0000B52A0000}"/>
    <cellStyle name="Entrada 5 4 7" xfId="4162" xr:uid="{00000000-0005-0000-0000-0000B62A0000}"/>
    <cellStyle name="Entrada 5 4 7 2" xfId="6799" xr:uid="{00000000-0005-0000-0000-0000B72A0000}"/>
    <cellStyle name="Entrada 5 4 7 2 2" xfId="13110" xr:uid="{00000000-0005-0000-0000-0000B82A0000}"/>
    <cellStyle name="Entrada 5 4 7 2 2 2" xfId="28218" xr:uid="{00000000-0005-0000-0000-0000B92A0000}"/>
    <cellStyle name="Entrada 5 4 7 2 3" xfId="16784" xr:uid="{00000000-0005-0000-0000-0000BA2A0000}"/>
    <cellStyle name="Entrada 5 4 7 2 3 2" xfId="31892" xr:uid="{00000000-0005-0000-0000-0000BB2A0000}"/>
    <cellStyle name="Entrada 5 4 7 2 4" xfId="21907" xr:uid="{00000000-0005-0000-0000-0000BC2A0000}"/>
    <cellStyle name="Entrada 5 4 7 3" xfId="10544" xr:uid="{00000000-0005-0000-0000-0000BD2A0000}"/>
    <cellStyle name="Entrada 5 4 7 3 2" xfId="25652" xr:uid="{00000000-0005-0000-0000-0000BE2A0000}"/>
    <cellStyle name="Entrada 5 4 7 4" xfId="13585" xr:uid="{00000000-0005-0000-0000-0000BF2A0000}"/>
    <cellStyle name="Entrada 5 4 7 4 2" xfId="28693" xr:uid="{00000000-0005-0000-0000-0000C02A0000}"/>
    <cellStyle name="Entrada 5 4 7 5" xfId="19270" xr:uid="{00000000-0005-0000-0000-0000C12A0000}"/>
    <cellStyle name="Entrada 5 4 8" xfId="4727" xr:uid="{00000000-0005-0000-0000-0000C22A0000}"/>
    <cellStyle name="Entrada 5 4 8 2" xfId="11109" xr:uid="{00000000-0005-0000-0000-0000C32A0000}"/>
    <cellStyle name="Entrada 5 4 8 2 2" xfId="26217" xr:uid="{00000000-0005-0000-0000-0000C42A0000}"/>
    <cellStyle name="Entrada 5 4 8 3" xfId="8083" xr:uid="{00000000-0005-0000-0000-0000C52A0000}"/>
    <cellStyle name="Entrada 5 4 8 3 2" xfId="23191" xr:uid="{00000000-0005-0000-0000-0000C62A0000}"/>
    <cellStyle name="Entrada 5 4 8 4" xfId="19835" xr:uid="{00000000-0005-0000-0000-0000C72A0000}"/>
    <cellStyle name="Entrada 5 4 9" xfId="8588" xr:uid="{00000000-0005-0000-0000-0000C82A0000}"/>
    <cellStyle name="Entrada 5 4 9 2" xfId="23696" xr:uid="{00000000-0005-0000-0000-0000C92A0000}"/>
    <cellStyle name="Entrada 5 5" xfId="2031" xr:uid="{00000000-0005-0000-0000-0000CA2A0000}"/>
    <cellStyle name="Entrada 5 5 10" xfId="16232" xr:uid="{00000000-0005-0000-0000-0000CB2A0000}"/>
    <cellStyle name="Entrada 5 5 10 2" xfId="31340" xr:uid="{00000000-0005-0000-0000-0000CC2A0000}"/>
    <cellStyle name="Entrada 5 5 11" xfId="17256" xr:uid="{00000000-0005-0000-0000-0000CD2A0000}"/>
    <cellStyle name="Entrada 5 5 2" xfId="2791" xr:uid="{00000000-0005-0000-0000-0000CE2A0000}"/>
    <cellStyle name="Entrada 5 5 2 2" xfId="5428" xr:uid="{00000000-0005-0000-0000-0000CF2A0000}"/>
    <cellStyle name="Entrada 5 5 2 2 2" xfId="16277" xr:uid="{00000000-0005-0000-0000-0000D02A0000}"/>
    <cellStyle name="Entrada 5 5 2 2 2 2" xfId="31385" xr:uid="{00000000-0005-0000-0000-0000D12A0000}"/>
    <cellStyle name="Entrada 5 5 2 2 3" xfId="20536" xr:uid="{00000000-0005-0000-0000-0000D22A0000}"/>
    <cellStyle name="Entrada 5 5 2 3" xfId="13875" xr:uid="{00000000-0005-0000-0000-0000D32A0000}"/>
    <cellStyle name="Entrada 5 5 2 3 2" xfId="28983" xr:uid="{00000000-0005-0000-0000-0000D42A0000}"/>
    <cellStyle name="Entrada 5 5 2 4" xfId="17899" xr:uid="{00000000-0005-0000-0000-0000D52A0000}"/>
    <cellStyle name="Entrada 5 5 3" xfId="3094" xr:uid="{00000000-0005-0000-0000-0000D62A0000}"/>
    <cellStyle name="Entrada 5 5 3 2" xfId="5731" xr:uid="{00000000-0005-0000-0000-0000D72A0000}"/>
    <cellStyle name="Entrada 5 5 3 2 2" xfId="12042" xr:uid="{00000000-0005-0000-0000-0000D82A0000}"/>
    <cellStyle name="Entrada 5 5 3 2 2 2" xfId="27150" xr:uid="{00000000-0005-0000-0000-0000D92A0000}"/>
    <cellStyle name="Entrada 5 5 3 2 3" xfId="7447" xr:uid="{00000000-0005-0000-0000-0000DA2A0000}"/>
    <cellStyle name="Entrada 5 5 3 2 3 2" xfId="22555" xr:uid="{00000000-0005-0000-0000-0000DB2A0000}"/>
    <cellStyle name="Entrada 5 5 3 2 4" xfId="20839" xr:uid="{00000000-0005-0000-0000-0000DC2A0000}"/>
    <cellStyle name="Entrada 5 5 3 3" xfId="9476" xr:uid="{00000000-0005-0000-0000-0000DD2A0000}"/>
    <cellStyle name="Entrada 5 5 3 3 2" xfId="24584" xr:uid="{00000000-0005-0000-0000-0000DE2A0000}"/>
    <cellStyle name="Entrada 5 5 3 4" xfId="15349" xr:uid="{00000000-0005-0000-0000-0000DF2A0000}"/>
    <cellStyle name="Entrada 5 5 3 4 2" xfId="30457" xr:uid="{00000000-0005-0000-0000-0000E02A0000}"/>
    <cellStyle name="Entrada 5 5 3 5" xfId="18202" xr:uid="{00000000-0005-0000-0000-0000E12A0000}"/>
    <cellStyle name="Entrada 5 5 4" xfId="3420" xr:uid="{00000000-0005-0000-0000-0000E22A0000}"/>
    <cellStyle name="Entrada 5 5 4 2" xfId="6057" xr:uid="{00000000-0005-0000-0000-0000E32A0000}"/>
    <cellStyle name="Entrada 5 5 4 2 2" xfId="12368" xr:uid="{00000000-0005-0000-0000-0000E42A0000}"/>
    <cellStyle name="Entrada 5 5 4 2 2 2" xfId="27476" xr:uid="{00000000-0005-0000-0000-0000E52A0000}"/>
    <cellStyle name="Entrada 5 5 4 2 3" xfId="7179" xr:uid="{00000000-0005-0000-0000-0000E62A0000}"/>
    <cellStyle name="Entrada 5 5 4 2 3 2" xfId="22287" xr:uid="{00000000-0005-0000-0000-0000E72A0000}"/>
    <cellStyle name="Entrada 5 5 4 2 4" xfId="21165" xr:uid="{00000000-0005-0000-0000-0000E82A0000}"/>
    <cellStyle name="Entrada 5 5 4 3" xfId="9802" xr:uid="{00000000-0005-0000-0000-0000E92A0000}"/>
    <cellStyle name="Entrada 5 5 4 3 2" xfId="24910" xr:uid="{00000000-0005-0000-0000-0000EA2A0000}"/>
    <cellStyle name="Entrada 5 5 4 4" xfId="14072" xr:uid="{00000000-0005-0000-0000-0000EB2A0000}"/>
    <cellStyle name="Entrada 5 5 4 4 2" xfId="29180" xr:uid="{00000000-0005-0000-0000-0000EC2A0000}"/>
    <cellStyle name="Entrada 5 5 4 5" xfId="18528" xr:uid="{00000000-0005-0000-0000-0000ED2A0000}"/>
    <cellStyle name="Entrada 5 5 5" xfId="3726" xr:uid="{00000000-0005-0000-0000-0000EE2A0000}"/>
    <cellStyle name="Entrada 5 5 5 2" xfId="6363" xr:uid="{00000000-0005-0000-0000-0000EF2A0000}"/>
    <cellStyle name="Entrada 5 5 5 2 2" xfId="12674" xr:uid="{00000000-0005-0000-0000-0000F02A0000}"/>
    <cellStyle name="Entrada 5 5 5 2 2 2" xfId="27782" xr:uid="{00000000-0005-0000-0000-0000F12A0000}"/>
    <cellStyle name="Entrada 5 5 5 2 3" xfId="15625" xr:uid="{00000000-0005-0000-0000-0000F22A0000}"/>
    <cellStyle name="Entrada 5 5 5 2 3 2" xfId="30733" xr:uid="{00000000-0005-0000-0000-0000F32A0000}"/>
    <cellStyle name="Entrada 5 5 5 2 4" xfId="21471" xr:uid="{00000000-0005-0000-0000-0000F42A0000}"/>
    <cellStyle name="Entrada 5 5 5 3" xfId="10108" xr:uid="{00000000-0005-0000-0000-0000F52A0000}"/>
    <cellStyle name="Entrada 5 5 5 3 2" xfId="25216" xr:uid="{00000000-0005-0000-0000-0000F62A0000}"/>
    <cellStyle name="Entrada 5 5 5 4" xfId="15523" xr:uid="{00000000-0005-0000-0000-0000F72A0000}"/>
    <cellStyle name="Entrada 5 5 5 4 2" xfId="30631" xr:uid="{00000000-0005-0000-0000-0000F82A0000}"/>
    <cellStyle name="Entrada 5 5 5 5" xfId="18834" xr:uid="{00000000-0005-0000-0000-0000F92A0000}"/>
    <cellStyle name="Entrada 5 5 6" xfId="4103" xr:uid="{00000000-0005-0000-0000-0000FA2A0000}"/>
    <cellStyle name="Entrada 5 5 6 2" xfId="6740" xr:uid="{00000000-0005-0000-0000-0000FB2A0000}"/>
    <cellStyle name="Entrada 5 5 6 2 2" xfId="13051" xr:uid="{00000000-0005-0000-0000-0000FC2A0000}"/>
    <cellStyle name="Entrada 5 5 6 2 2 2" xfId="28159" xr:uid="{00000000-0005-0000-0000-0000FD2A0000}"/>
    <cellStyle name="Entrada 5 5 6 2 3" xfId="16725" xr:uid="{00000000-0005-0000-0000-0000FE2A0000}"/>
    <cellStyle name="Entrada 5 5 6 2 3 2" xfId="31833" xr:uid="{00000000-0005-0000-0000-0000FF2A0000}"/>
    <cellStyle name="Entrada 5 5 6 2 4" xfId="21848" xr:uid="{00000000-0005-0000-0000-0000002B0000}"/>
    <cellStyle name="Entrada 5 5 6 3" xfId="10485" xr:uid="{00000000-0005-0000-0000-0000012B0000}"/>
    <cellStyle name="Entrada 5 5 6 3 2" xfId="25593" xr:uid="{00000000-0005-0000-0000-0000022B0000}"/>
    <cellStyle name="Entrada 5 5 6 4" xfId="7401" xr:uid="{00000000-0005-0000-0000-0000032B0000}"/>
    <cellStyle name="Entrada 5 5 6 4 2" xfId="22509" xr:uid="{00000000-0005-0000-0000-0000042B0000}"/>
    <cellStyle name="Entrada 5 5 6 5" xfId="19211" xr:uid="{00000000-0005-0000-0000-0000052B0000}"/>
    <cellStyle name="Entrada 5 5 7" xfId="4668" xr:uid="{00000000-0005-0000-0000-0000062B0000}"/>
    <cellStyle name="Entrada 5 5 7 2" xfId="11050" xr:uid="{00000000-0005-0000-0000-0000072B0000}"/>
    <cellStyle name="Entrada 5 5 7 2 2" xfId="26158" xr:uid="{00000000-0005-0000-0000-0000082B0000}"/>
    <cellStyle name="Entrada 5 5 7 3" xfId="8082" xr:uid="{00000000-0005-0000-0000-0000092B0000}"/>
    <cellStyle name="Entrada 5 5 7 3 2" xfId="23190" xr:uid="{00000000-0005-0000-0000-00000A2B0000}"/>
    <cellStyle name="Entrada 5 5 7 4" xfId="19776" xr:uid="{00000000-0005-0000-0000-00000B2B0000}"/>
    <cellStyle name="Entrada 5 5 8" xfId="8529" xr:uid="{00000000-0005-0000-0000-00000C2B0000}"/>
    <cellStyle name="Entrada 5 5 8 2" xfId="23637" xr:uid="{00000000-0005-0000-0000-00000D2B0000}"/>
    <cellStyle name="Entrada 5 5 9" xfId="15756" xr:uid="{00000000-0005-0000-0000-00000E2B0000}"/>
    <cellStyle name="Entrada 5 5 9 2" xfId="30864" xr:uid="{00000000-0005-0000-0000-00000F2B0000}"/>
    <cellStyle name="Entrada 6" xfId="1155" xr:uid="{00000000-0005-0000-0000-0000102B0000}"/>
    <cellStyle name="Entrada 6 2" xfId="1871" xr:uid="{00000000-0005-0000-0000-0000112B0000}"/>
    <cellStyle name="Entrada 6 2 10" xfId="8372" xr:uid="{00000000-0005-0000-0000-0000122B0000}"/>
    <cellStyle name="Entrada 6 2 10 2" xfId="23480" xr:uid="{00000000-0005-0000-0000-0000132B0000}"/>
    <cellStyle name="Entrada 6 2 11" xfId="7899" xr:uid="{00000000-0005-0000-0000-0000142B0000}"/>
    <cellStyle name="Entrada 6 2 11 2" xfId="23007" xr:uid="{00000000-0005-0000-0000-0000152B0000}"/>
    <cellStyle name="Entrada 6 2 12" xfId="16558" xr:uid="{00000000-0005-0000-0000-0000162B0000}"/>
    <cellStyle name="Entrada 6 2 12 2" xfId="31666" xr:uid="{00000000-0005-0000-0000-0000172B0000}"/>
    <cellStyle name="Entrada 6 2 13" xfId="17096" xr:uid="{00000000-0005-0000-0000-0000182B0000}"/>
    <cellStyle name="Entrada 6 2 2" xfId="2431" xr:uid="{00000000-0005-0000-0000-0000192B0000}"/>
    <cellStyle name="Entrada 6 2 2 2" xfId="5068" xr:uid="{00000000-0005-0000-0000-00001A2B0000}"/>
    <cellStyle name="Entrada 6 2 2 2 2" xfId="11432" xr:uid="{00000000-0005-0000-0000-00001B2B0000}"/>
    <cellStyle name="Entrada 6 2 2 2 2 2" xfId="26540" xr:uid="{00000000-0005-0000-0000-00001C2B0000}"/>
    <cellStyle name="Entrada 6 2 2 2 3" xfId="15931" xr:uid="{00000000-0005-0000-0000-00001D2B0000}"/>
    <cellStyle name="Entrada 6 2 2 2 3 2" xfId="31039" xr:uid="{00000000-0005-0000-0000-00001E2B0000}"/>
    <cellStyle name="Entrada 6 2 2 2 4" xfId="20176" xr:uid="{00000000-0005-0000-0000-00001F2B0000}"/>
    <cellStyle name="Entrada 6 2 2 3" xfId="8898" xr:uid="{00000000-0005-0000-0000-0000202B0000}"/>
    <cellStyle name="Entrada 6 2 2 3 2" xfId="24006" xr:uid="{00000000-0005-0000-0000-0000212B0000}"/>
    <cellStyle name="Entrada 6 2 3" xfId="2661" xr:uid="{00000000-0005-0000-0000-0000222B0000}"/>
    <cellStyle name="Entrada 6 2 3 2" xfId="5298" xr:uid="{00000000-0005-0000-0000-0000232B0000}"/>
    <cellStyle name="Entrada 6 2 3 2 2" xfId="15656" xr:uid="{00000000-0005-0000-0000-0000242B0000}"/>
    <cellStyle name="Entrada 6 2 3 2 2 2" xfId="30764" xr:uid="{00000000-0005-0000-0000-0000252B0000}"/>
    <cellStyle name="Entrada 6 2 3 2 3" xfId="20406" xr:uid="{00000000-0005-0000-0000-0000262B0000}"/>
    <cellStyle name="Entrada 6 2 3 3" xfId="14429" xr:uid="{00000000-0005-0000-0000-0000272B0000}"/>
    <cellStyle name="Entrada 6 2 3 3 2" xfId="29537" xr:uid="{00000000-0005-0000-0000-0000282B0000}"/>
    <cellStyle name="Entrada 6 2 3 4" xfId="17769" xr:uid="{00000000-0005-0000-0000-0000292B0000}"/>
    <cellStyle name="Entrada 6 2 4" xfId="2965" xr:uid="{00000000-0005-0000-0000-00002A2B0000}"/>
    <cellStyle name="Entrada 6 2 4 2" xfId="5602" xr:uid="{00000000-0005-0000-0000-00002B2B0000}"/>
    <cellStyle name="Entrada 6 2 4 2 2" xfId="11913" xr:uid="{00000000-0005-0000-0000-00002C2B0000}"/>
    <cellStyle name="Entrada 6 2 4 2 2 2" xfId="27021" xr:uid="{00000000-0005-0000-0000-00002D2B0000}"/>
    <cellStyle name="Entrada 6 2 4 2 3" xfId="14454" xr:uid="{00000000-0005-0000-0000-00002E2B0000}"/>
    <cellStyle name="Entrada 6 2 4 2 3 2" xfId="29562" xr:uid="{00000000-0005-0000-0000-00002F2B0000}"/>
    <cellStyle name="Entrada 6 2 4 2 4" xfId="20710" xr:uid="{00000000-0005-0000-0000-0000302B0000}"/>
    <cellStyle name="Entrada 6 2 4 3" xfId="9347" xr:uid="{00000000-0005-0000-0000-0000312B0000}"/>
    <cellStyle name="Entrada 6 2 4 3 2" xfId="24455" xr:uid="{00000000-0005-0000-0000-0000322B0000}"/>
    <cellStyle name="Entrada 6 2 4 4" xfId="8735" xr:uid="{00000000-0005-0000-0000-0000332B0000}"/>
    <cellStyle name="Entrada 6 2 4 4 2" xfId="23843" xr:uid="{00000000-0005-0000-0000-0000342B0000}"/>
    <cellStyle name="Entrada 6 2 4 5" xfId="18073" xr:uid="{00000000-0005-0000-0000-0000352B0000}"/>
    <cellStyle name="Entrada 6 2 5" xfId="3291" xr:uid="{00000000-0005-0000-0000-0000362B0000}"/>
    <cellStyle name="Entrada 6 2 5 2" xfId="5928" xr:uid="{00000000-0005-0000-0000-0000372B0000}"/>
    <cellStyle name="Entrada 6 2 5 2 2" xfId="12239" xr:uid="{00000000-0005-0000-0000-0000382B0000}"/>
    <cellStyle name="Entrada 6 2 5 2 2 2" xfId="27347" xr:uid="{00000000-0005-0000-0000-0000392B0000}"/>
    <cellStyle name="Entrada 6 2 5 2 3" xfId="14269" xr:uid="{00000000-0005-0000-0000-00003A2B0000}"/>
    <cellStyle name="Entrada 6 2 5 2 3 2" xfId="29377" xr:uid="{00000000-0005-0000-0000-00003B2B0000}"/>
    <cellStyle name="Entrada 6 2 5 2 4" xfId="21036" xr:uid="{00000000-0005-0000-0000-00003C2B0000}"/>
    <cellStyle name="Entrada 6 2 5 3" xfId="9673" xr:uid="{00000000-0005-0000-0000-00003D2B0000}"/>
    <cellStyle name="Entrada 6 2 5 3 2" xfId="24781" xr:uid="{00000000-0005-0000-0000-00003E2B0000}"/>
    <cellStyle name="Entrada 6 2 5 4" xfId="14221" xr:uid="{00000000-0005-0000-0000-00003F2B0000}"/>
    <cellStyle name="Entrada 6 2 5 4 2" xfId="29329" xr:uid="{00000000-0005-0000-0000-0000402B0000}"/>
    <cellStyle name="Entrada 6 2 5 5" xfId="18399" xr:uid="{00000000-0005-0000-0000-0000412B0000}"/>
    <cellStyle name="Entrada 6 2 6" xfId="3597" xr:uid="{00000000-0005-0000-0000-0000422B0000}"/>
    <cellStyle name="Entrada 6 2 6 2" xfId="6234" xr:uid="{00000000-0005-0000-0000-0000432B0000}"/>
    <cellStyle name="Entrada 6 2 6 2 2" xfId="12545" xr:uid="{00000000-0005-0000-0000-0000442B0000}"/>
    <cellStyle name="Entrada 6 2 6 2 2 2" xfId="27653" xr:uid="{00000000-0005-0000-0000-0000452B0000}"/>
    <cellStyle name="Entrada 6 2 6 2 3" xfId="13725" xr:uid="{00000000-0005-0000-0000-0000462B0000}"/>
    <cellStyle name="Entrada 6 2 6 2 3 2" xfId="28833" xr:uid="{00000000-0005-0000-0000-0000472B0000}"/>
    <cellStyle name="Entrada 6 2 6 2 4" xfId="21342" xr:uid="{00000000-0005-0000-0000-0000482B0000}"/>
    <cellStyle name="Entrada 6 2 6 3" xfId="9979" xr:uid="{00000000-0005-0000-0000-0000492B0000}"/>
    <cellStyle name="Entrada 6 2 6 3 2" xfId="25087" xr:uid="{00000000-0005-0000-0000-00004A2B0000}"/>
    <cellStyle name="Entrada 6 2 6 4" xfId="7271" xr:uid="{00000000-0005-0000-0000-00004B2B0000}"/>
    <cellStyle name="Entrada 6 2 6 4 2" xfId="22379" xr:uid="{00000000-0005-0000-0000-00004C2B0000}"/>
    <cellStyle name="Entrada 6 2 6 5" xfId="18705" xr:uid="{00000000-0005-0000-0000-00004D2B0000}"/>
    <cellStyle name="Entrada 6 2 7" xfId="3943" xr:uid="{00000000-0005-0000-0000-00004E2B0000}"/>
    <cellStyle name="Entrada 6 2 7 2" xfId="6580" xr:uid="{00000000-0005-0000-0000-00004F2B0000}"/>
    <cellStyle name="Entrada 6 2 7 2 2" xfId="12891" xr:uid="{00000000-0005-0000-0000-0000502B0000}"/>
    <cellStyle name="Entrada 6 2 7 2 2 2" xfId="27999" xr:uid="{00000000-0005-0000-0000-0000512B0000}"/>
    <cellStyle name="Entrada 6 2 7 2 3" xfId="16596" xr:uid="{00000000-0005-0000-0000-0000522B0000}"/>
    <cellStyle name="Entrada 6 2 7 2 3 2" xfId="31704" xr:uid="{00000000-0005-0000-0000-0000532B0000}"/>
    <cellStyle name="Entrada 6 2 7 2 4" xfId="21688" xr:uid="{00000000-0005-0000-0000-0000542B0000}"/>
    <cellStyle name="Entrada 6 2 7 3" xfId="10325" xr:uid="{00000000-0005-0000-0000-0000552B0000}"/>
    <cellStyle name="Entrada 6 2 7 3 2" xfId="25433" xr:uid="{00000000-0005-0000-0000-0000562B0000}"/>
    <cellStyle name="Entrada 6 2 7 4" xfId="14803" xr:uid="{00000000-0005-0000-0000-0000572B0000}"/>
    <cellStyle name="Entrada 6 2 7 4 2" xfId="29911" xr:uid="{00000000-0005-0000-0000-0000582B0000}"/>
    <cellStyle name="Entrada 6 2 7 5" xfId="19051" xr:uid="{00000000-0005-0000-0000-0000592B0000}"/>
    <cellStyle name="Entrada 6 2 8" xfId="4290" xr:uid="{00000000-0005-0000-0000-00005A2B0000}"/>
    <cellStyle name="Entrada 6 2 8 2" xfId="6927" xr:uid="{00000000-0005-0000-0000-00005B2B0000}"/>
    <cellStyle name="Entrada 6 2 8 2 2" xfId="13238" xr:uid="{00000000-0005-0000-0000-00005C2B0000}"/>
    <cellStyle name="Entrada 6 2 8 2 2 2" xfId="28346" xr:uid="{00000000-0005-0000-0000-00005D2B0000}"/>
    <cellStyle name="Entrada 6 2 8 2 3" xfId="16902" xr:uid="{00000000-0005-0000-0000-00005E2B0000}"/>
    <cellStyle name="Entrada 6 2 8 2 3 2" xfId="32010" xr:uid="{00000000-0005-0000-0000-00005F2B0000}"/>
    <cellStyle name="Entrada 6 2 8 2 4" xfId="22035" xr:uid="{00000000-0005-0000-0000-0000602B0000}"/>
    <cellStyle name="Entrada 6 2 8 3" xfId="10672" xr:uid="{00000000-0005-0000-0000-0000612B0000}"/>
    <cellStyle name="Entrada 6 2 8 3 2" xfId="25780" xr:uid="{00000000-0005-0000-0000-0000622B0000}"/>
    <cellStyle name="Entrada 6 2 8 4" xfId="7759" xr:uid="{00000000-0005-0000-0000-0000632B0000}"/>
    <cellStyle name="Entrada 6 2 8 4 2" xfId="22867" xr:uid="{00000000-0005-0000-0000-0000642B0000}"/>
    <cellStyle name="Entrada 6 2 8 5" xfId="19398" xr:uid="{00000000-0005-0000-0000-0000652B0000}"/>
    <cellStyle name="Entrada 6 2 9" xfId="4508" xr:uid="{00000000-0005-0000-0000-0000662B0000}"/>
    <cellStyle name="Entrada 6 2 9 2" xfId="10890" xr:uid="{00000000-0005-0000-0000-0000672B0000}"/>
    <cellStyle name="Entrada 6 2 9 2 2" xfId="25998" xr:uid="{00000000-0005-0000-0000-0000682B0000}"/>
    <cellStyle name="Entrada 6 2 9 3" xfId="15690" xr:uid="{00000000-0005-0000-0000-0000692B0000}"/>
    <cellStyle name="Entrada 6 2 9 3 2" xfId="30798" xr:uid="{00000000-0005-0000-0000-00006A2B0000}"/>
    <cellStyle name="Entrada 6 2 9 4" xfId="19616" xr:uid="{00000000-0005-0000-0000-00006B2B0000}"/>
    <cellStyle name="Entrada 6 3" xfId="1854" xr:uid="{00000000-0005-0000-0000-00006C2B0000}"/>
    <cellStyle name="Entrada 6 3 10" xfId="14380" xr:uid="{00000000-0005-0000-0000-00006D2B0000}"/>
    <cellStyle name="Entrada 6 3 10 2" xfId="29488" xr:uid="{00000000-0005-0000-0000-00006E2B0000}"/>
    <cellStyle name="Entrada 6 3 11" xfId="13431" xr:uid="{00000000-0005-0000-0000-00006F2B0000}"/>
    <cellStyle name="Entrada 6 3 11 2" xfId="28539" xr:uid="{00000000-0005-0000-0000-0000702B0000}"/>
    <cellStyle name="Entrada 6 3 12" xfId="17079" xr:uid="{00000000-0005-0000-0000-0000712B0000}"/>
    <cellStyle name="Entrada 6 3 2" xfId="2414" xr:uid="{00000000-0005-0000-0000-0000722B0000}"/>
    <cellStyle name="Entrada 6 3 2 2" xfId="5051" xr:uid="{00000000-0005-0000-0000-0000732B0000}"/>
    <cellStyle name="Entrada 6 3 2 2 2" xfId="11415" xr:uid="{00000000-0005-0000-0000-0000742B0000}"/>
    <cellStyle name="Entrada 6 3 2 2 2 2" xfId="26523" xr:uid="{00000000-0005-0000-0000-0000752B0000}"/>
    <cellStyle name="Entrada 6 3 2 2 3" xfId="7253" xr:uid="{00000000-0005-0000-0000-0000762B0000}"/>
    <cellStyle name="Entrada 6 3 2 2 3 2" xfId="22361" xr:uid="{00000000-0005-0000-0000-0000772B0000}"/>
    <cellStyle name="Entrada 6 3 2 2 4" xfId="20159" xr:uid="{00000000-0005-0000-0000-0000782B0000}"/>
    <cellStyle name="Entrada 6 3 2 3" xfId="8881" xr:uid="{00000000-0005-0000-0000-0000792B0000}"/>
    <cellStyle name="Entrada 6 3 2 3 2" xfId="23989" xr:uid="{00000000-0005-0000-0000-00007A2B0000}"/>
    <cellStyle name="Entrada 6 3 2 4" xfId="14215" xr:uid="{00000000-0005-0000-0000-00007B2B0000}"/>
    <cellStyle name="Entrada 6 3 2 4 2" xfId="29323" xr:uid="{00000000-0005-0000-0000-00007C2B0000}"/>
    <cellStyle name="Entrada 6 3 2 5" xfId="14931" xr:uid="{00000000-0005-0000-0000-00007D2B0000}"/>
    <cellStyle name="Entrada 6 3 2 5 2" xfId="30039" xr:uid="{00000000-0005-0000-0000-00007E2B0000}"/>
    <cellStyle name="Entrada 6 3 2 6" xfId="17605" xr:uid="{00000000-0005-0000-0000-00007F2B0000}"/>
    <cellStyle name="Entrada 6 3 3" xfId="2206" xr:uid="{00000000-0005-0000-0000-0000802B0000}"/>
    <cellStyle name="Entrada 6 3 3 2" xfId="4843" xr:uid="{00000000-0005-0000-0000-0000812B0000}"/>
    <cellStyle name="Entrada 6 3 3 2 2" xfId="16141" xr:uid="{00000000-0005-0000-0000-0000822B0000}"/>
    <cellStyle name="Entrada 6 3 3 2 2 2" xfId="31249" xr:uid="{00000000-0005-0000-0000-0000832B0000}"/>
    <cellStyle name="Entrada 6 3 3 2 3" xfId="19951" xr:uid="{00000000-0005-0000-0000-0000842B0000}"/>
    <cellStyle name="Entrada 6 3 3 3" xfId="14047" xr:uid="{00000000-0005-0000-0000-0000852B0000}"/>
    <cellStyle name="Entrada 6 3 3 3 2" xfId="29155" xr:uid="{00000000-0005-0000-0000-0000862B0000}"/>
    <cellStyle name="Entrada 6 3 3 4" xfId="17431" xr:uid="{00000000-0005-0000-0000-0000872B0000}"/>
    <cellStyle name="Entrada 6 3 4" xfId="2948" xr:uid="{00000000-0005-0000-0000-0000882B0000}"/>
    <cellStyle name="Entrada 6 3 4 2" xfId="5585" xr:uid="{00000000-0005-0000-0000-0000892B0000}"/>
    <cellStyle name="Entrada 6 3 4 2 2" xfId="11896" xr:uid="{00000000-0005-0000-0000-00008A2B0000}"/>
    <cellStyle name="Entrada 6 3 4 2 2 2" xfId="27004" xr:uid="{00000000-0005-0000-0000-00008B2B0000}"/>
    <cellStyle name="Entrada 6 3 4 2 3" xfId="13568" xr:uid="{00000000-0005-0000-0000-00008C2B0000}"/>
    <cellStyle name="Entrada 6 3 4 2 3 2" xfId="28676" xr:uid="{00000000-0005-0000-0000-00008D2B0000}"/>
    <cellStyle name="Entrada 6 3 4 2 4" xfId="20693" xr:uid="{00000000-0005-0000-0000-00008E2B0000}"/>
    <cellStyle name="Entrada 6 3 4 3" xfId="9330" xr:uid="{00000000-0005-0000-0000-00008F2B0000}"/>
    <cellStyle name="Entrada 6 3 4 3 2" xfId="24438" xr:uid="{00000000-0005-0000-0000-0000902B0000}"/>
    <cellStyle name="Entrada 6 3 4 4" xfId="15683" xr:uid="{00000000-0005-0000-0000-0000912B0000}"/>
    <cellStyle name="Entrada 6 3 4 4 2" xfId="30791" xr:uid="{00000000-0005-0000-0000-0000922B0000}"/>
    <cellStyle name="Entrada 6 3 4 5" xfId="18056" xr:uid="{00000000-0005-0000-0000-0000932B0000}"/>
    <cellStyle name="Entrada 6 3 5" xfId="3274" xr:uid="{00000000-0005-0000-0000-0000942B0000}"/>
    <cellStyle name="Entrada 6 3 5 2" xfId="5911" xr:uid="{00000000-0005-0000-0000-0000952B0000}"/>
    <cellStyle name="Entrada 6 3 5 2 2" xfId="12222" xr:uid="{00000000-0005-0000-0000-0000962B0000}"/>
    <cellStyle name="Entrada 6 3 5 2 2 2" xfId="27330" xr:uid="{00000000-0005-0000-0000-0000972B0000}"/>
    <cellStyle name="Entrada 6 3 5 2 3" xfId="14266" xr:uid="{00000000-0005-0000-0000-0000982B0000}"/>
    <cellStyle name="Entrada 6 3 5 2 3 2" xfId="29374" xr:uid="{00000000-0005-0000-0000-0000992B0000}"/>
    <cellStyle name="Entrada 6 3 5 2 4" xfId="21019" xr:uid="{00000000-0005-0000-0000-00009A2B0000}"/>
    <cellStyle name="Entrada 6 3 5 3" xfId="9656" xr:uid="{00000000-0005-0000-0000-00009B2B0000}"/>
    <cellStyle name="Entrada 6 3 5 3 2" xfId="24764" xr:uid="{00000000-0005-0000-0000-00009C2B0000}"/>
    <cellStyle name="Entrada 6 3 5 4" xfId="14820" xr:uid="{00000000-0005-0000-0000-00009D2B0000}"/>
    <cellStyle name="Entrada 6 3 5 4 2" xfId="29928" xr:uid="{00000000-0005-0000-0000-00009E2B0000}"/>
    <cellStyle name="Entrada 6 3 5 5" xfId="18382" xr:uid="{00000000-0005-0000-0000-00009F2B0000}"/>
    <cellStyle name="Entrada 6 3 6" xfId="3580" xr:uid="{00000000-0005-0000-0000-0000A02B0000}"/>
    <cellStyle name="Entrada 6 3 6 2" xfId="6217" xr:uid="{00000000-0005-0000-0000-0000A12B0000}"/>
    <cellStyle name="Entrada 6 3 6 2 2" xfId="12528" xr:uid="{00000000-0005-0000-0000-0000A22B0000}"/>
    <cellStyle name="Entrada 6 3 6 2 2 2" xfId="27636" xr:uid="{00000000-0005-0000-0000-0000A32B0000}"/>
    <cellStyle name="Entrada 6 3 6 2 3" xfId="14933" xr:uid="{00000000-0005-0000-0000-0000A42B0000}"/>
    <cellStyle name="Entrada 6 3 6 2 3 2" xfId="30041" xr:uid="{00000000-0005-0000-0000-0000A52B0000}"/>
    <cellStyle name="Entrada 6 3 6 2 4" xfId="21325" xr:uid="{00000000-0005-0000-0000-0000A62B0000}"/>
    <cellStyle name="Entrada 6 3 6 3" xfId="9962" xr:uid="{00000000-0005-0000-0000-0000A72B0000}"/>
    <cellStyle name="Entrada 6 3 6 3 2" xfId="25070" xr:uid="{00000000-0005-0000-0000-0000A82B0000}"/>
    <cellStyle name="Entrada 6 3 6 4" xfId="14990" xr:uid="{00000000-0005-0000-0000-0000A92B0000}"/>
    <cellStyle name="Entrada 6 3 6 4 2" xfId="30098" xr:uid="{00000000-0005-0000-0000-0000AA2B0000}"/>
    <cellStyle name="Entrada 6 3 6 5" xfId="18688" xr:uid="{00000000-0005-0000-0000-0000AB2B0000}"/>
    <cellStyle name="Entrada 6 3 7" xfId="3926" xr:uid="{00000000-0005-0000-0000-0000AC2B0000}"/>
    <cellStyle name="Entrada 6 3 7 2" xfId="6563" xr:uid="{00000000-0005-0000-0000-0000AD2B0000}"/>
    <cellStyle name="Entrada 6 3 7 2 2" xfId="12874" xr:uid="{00000000-0005-0000-0000-0000AE2B0000}"/>
    <cellStyle name="Entrada 6 3 7 2 2 2" xfId="27982" xr:uid="{00000000-0005-0000-0000-0000AF2B0000}"/>
    <cellStyle name="Entrada 6 3 7 2 3" xfId="16579" xr:uid="{00000000-0005-0000-0000-0000B02B0000}"/>
    <cellStyle name="Entrada 6 3 7 2 3 2" xfId="31687" xr:uid="{00000000-0005-0000-0000-0000B12B0000}"/>
    <cellStyle name="Entrada 6 3 7 2 4" xfId="21671" xr:uid="{00000000-0005-0000-0000-0000B22B0000}"/>
    <cellStyle name="Entrada 6 3 7 3" xfId="10308" xr:uid="{00000000-0005-0000-0000-0000B32B0000}"/>
    <cellStyle name="Entrada 6 3 7 3 2" xfId="25416" xr:uid="{00000000-0005-0000-0000-0000B42B0000}"/>
    <cellStyle name="Entrada 6 3 7 4" xfId="8237" xr:uid="{00000000-0005-0000-0000-0000B52B0000}"/>
    <cellStyle name="Entrada 6 3 7 4 2" xfId="23345" xr:uid="{00000000-0005-0000-0000-0000B62B0000}"/>
    <cellStyle name="Entrada 6 3 7 5" xfId="19034" xr:uid="{00000000-0005-0000-0000-0000B72B0000}"/>
    <cellStyle name="Entrada 6 3 8" xfId="4491" xr:uid="{00000000-0005-0000-0000-0000B82B0000}"/>
    <cellStyle name="Entrada 6 3 8 2" xfId="10873" xr:uid="{00000000-0005-0000-0000-0000B92B0000}"/>
    <cellStyle name="Entrada 6 3 8 2 2" xfId="25981" xr:uid="{00000000-0005-0000-0000-0000BA2B0000}"/>
    <cellStyle name="Entrada 6 3 8 3" xfId="11776" xr:uid="{00000000-0005-0000-0000-0000BB2B0000}"/>
    <cellStyle name="Entrada 6 3 8 3 2" xfId="26884" xr:uid="{00000000-0005-0000-0000-0000BC2B0000}"/>
    <cellStyle name="Entrada 6 3 8 4" xfId="19599" xr:uid="{00000000-0005-0000-0000-0000BD2B0000}"/>
    <cellStyle name="Entrada 6 3 9" xfId="8355" xr:uid="{00000000-0005-0000-0000-0000BE2B0000}"/>
    <cellStyle name="Entrada 6 3 9 2" xfId="23463" xr:uid="{00000000-0005-0000-0000-0000BF2B0000}"/>
    <cellStyle name="Entrada 6 4" xfId="2091" xr:uid="{00000000-0005-0000-0000-0000C02B0000}"/>
    <cellStyle name="Entrada 6 4 10" xfId="8146" xr:uid="{00000000-0005-0000-0000-0000C12B0000}"/>
    <cellStyle name="Entrada 6 4 10 2" xfId="23254" xr:uid="{00000000-0005-0000-0000-0000C22B0000}"/>
    <cellStyle name="Entrada 6 4 11" xfId="16454" xr:uid="{00000000-0005-0000-0000-0000C32B0000}"/>
    <cellStyle name="Entrada 6 4 11 2" xfId="31562" xr:uid="{00000000-0005-0000-0000-0000C42B0000}"/>
    <cellStyle name="Entrada 6 4 12" xfId="17316" xr:uid="{00000000-0005-0000-0000-0000C52B0000}"/>
    <cellStyle name="Entrada 6 4 2" xfId="2581" xr:uid="{00000000-0005-0000-0000-0000C62B0000}"/>
    <cellStyle name="Entrada 6 4 2 2" xfId="5218" xr:uid="{00000000-0005-0000-0000-0000C72B0000}"/>
    <cellStyle name="Entrada 6 4 2 2 2" xfId="11582" xr:uid="{00000000-0005-0000-0000-0000C82B0000}"/>
    <cellStyle name="Entrada 6 4 2 2 2 2" xfId="26690" xr:uid="{00000000-0005-0000-0000-0000C92B0000}"/>
    <cellStyle name="Entrada 6 4 2 2 3" xfId="16024" xr:uid="{00000000-0005-0000-0000-0000CA2B0000}"/>
    <cellStyle name="Entrada 6 4 2 2 3 2" xfId="31132" xr:uid="{00000000-0005-0000-0000-0000CB2B0000}"/>
    <cellStyle name="Entrada 6 4 2 2 4" xfId="20326" xr:uid="{00000000-0005-0000-0000-0000CC2B0000}"/>
    <cellStyle name="Entrada 6 4 2 3" xfId="9048" xr:uid="{00000000-0005-0000-0000-0000CD2B0000}"/>
    <cellStyle name="Entrada 6 4 2 3 2" xfId="24156" xr:uid="{00000000-0005-0000-0000-0000CE2B0000}"/>
    <cellStyle name="Entrada 6 4 2 4" xfId="8010" xr:uid="{00000000-0005-0000-0000-0000CF2B0000}"/>
    <cellStyle name="Entrada 6 4 2 4 2" xfId="23118" xr:uid="{00000000-0005-0000-0000-0000D02B0000}"/>
    <cellStyle name="Entrada 6 4 2 5" xfId="16363" xr:uid="{00000000-0005-0000-0000-0000D12B0000}"/>
    <cellStyle name="Entrada 6 4 2 5 2" xfId="31471" xr:uid="{00000000-0005-0000-0000-0000D22B0000}"/>
    <cellStyle name="Entrada 6 4 2 6" xfId="17689" xr:uid="{00000000-0005-0000-0000-0000D32B0000}"/>
    <cellStyle name="Entrada 6 4 3" xfId="2851" xr:uid="{00000000-0005-0000-0000-0000D42B0000}"/>
    <cellStyle name="Entrada 6 4 3 2" xfId="5488" xr:uid="{00000000-0005-0000-0000-0000D52B0000}"/>
    <cellStyle name="Entrada 6 4 3 2 2" xfId="13459" xr:uid="{00000000-0005-0000-0000-0000D62B0000}"/>
    <cellStyle name="Entrada 6 4 3 2 2 2" xfId="28567" xr:uid="{00000000-0005-0000-0000-0000D72B0000}"/>
    <cellStyle name="Entrada 6 4 3 2 3" xfId="20596" xr:uid="{00000000-0005-0000-0000-0000D82B0000}"/>
    <cellStyle name="Entrada 6 4 3 3" xfId="14000" xr:uid="{00000000-0005-0000-0000-0000D92B0000}"/>
    <cellStyle name="Entrada 6 4 3 3 2" xfId="29108" xr:uid="{00000000-0005-0000-0000-0000DA2B0000}"/>
    <cellStyle name="Entrada 6 4 3 4" xfId="17959" xr:uid="{00000000-0005-0000-0000-0000DB2B0000}"/>
    <cellStyle name="Entrada 6 4 4" xfId="3154" xr:uid="{00000000-0005-0000-0000-0000DC2B0000}"/>
    <cellStyle name="Entrada 6 4 4 2" xfId="5791" xr:uid="{00000000-0005-0000-0000-0000DD2B0000}"/>
    <cellStyle name="Entrada 6 4 4 2 2" xfId="12102" xr:uid="{00000000-0005-0000-0000-0000DE2B0000}"/>
    <cellStyle name="Entrada 6 4 4 2 2 2" xfId="27210" xr:uid="{00000000-0005-0000-0000-0000DF2B0000}"/>
    <cellStyle name="Entrada 6 4 4 2 3" xfId="11229" xr:uid="{00000000-0005-0000-0000-0000E02B0000}"/>
    <cellStyle name="Entrada 6 4 4 2 3 2" xfId="26337" xr:uid="{00000000-0005-0000-0000-0000E12B0000}"/>
    <cellStyle name="Entrada 6 4 4 2 4" xfId="20899" xr:uid="{00000000-0005-0000-0000-0000E22B0000}"/>
    <cellStyle name="Entrada 6 4 4 3" xfId="9536" xr:uid="{00000000-0005-0000-0000-0000E32B0000}"/>
    <cellStyle name="Entrada 6 4 4 3 2" xfId="24644" xr:uid="{00000000-0005-0000-0000-0000E42B0000}"/>
    <cellStyle name="Entrada 6 4 4 4" xfId="16551" xr:uid="{00000000-0005-0000-0000-0000E52B0000}"/>
    <cellStyle name="Entrada 6 4 4 4 2" xfId="31659" xr:uid="{00000000-0005-0000-0000-0000E62B0000}"/>
    <cellStyle name="Entrada 6 4 4 5" xfId="18262" xr:uid="{00000000-0005-0000-0000-0000E72B0000}"/>
    <cellStyle name="Entrada 6 4 5" xfId="3480" xr:uid="{00000000-0005-0000-0000-0000E82B0000}"/>
    <cellStyle name="Entrada 6 4 5 2" xfId="6117" xr:uid="{00000000-0005-0000-0000-0000E92B0000}"/>
    <cellStyle name="Entrada 6 4 5 2 2" xfId="12428" xr:uid="{00000000-0005-0000-0000-0000EA2B0000}"/>
    <cellStyle name="Entrada 6 4 5 2 2 2" xfId="27536" xr:uid="{00000000-0005-0000-0000-0000EB2B0000}"/>
    <cellStyle name="Entrada 6 4 5 2 3" xfId="15988" xr:uid="{00000000-0005-0000-0000-0000EC2B0000}"/>
    <cellStyle name="Entrada 6 4 5 2 3 2" xfId="31096" xr:uid="{00000000-0005-0000-0000-0000ED2B0000}"/>
    <cellStyle name="Entrada 6 4 5 2 4" xfId="21225" xr:uid="{00000000-0005-0000-0000-0000EE2B0000}"/>
    <cellStyle name="Entrada 6 4 5 3" xfId="9862" xr:uid="{00000000-0005-0000-0000-0000EF2B0000}"/>
    <cellStyle name="Entrada 6 4 5 3 2" xfId="24970" xr:uid="{00000000-0005-0000-0000-0000F02B0000}"/>
    <cellStyle name="Entrada 6 4 5 4" xfId="15461" xr:uid="{00000000-0005-0000-0000-0000F12B0000}"/>
    <cellStyle name="Entrada 6 4 5 4 2" xfId="30569" xr:uid="{00000000-0005-0000-0000-0000F22B0000}"/>
    <cellStyle name="Entrada 6 4 5 5" xfId="18588" xr:uid="{00000000-0005-0000-0000-0000F32B0000}"/>
    <cellStyle name="Entrada 6 4 6" xfId="3786" xr:uid="{00000000-0005-0000-0000-0000F42B0000}"/>
    <cellStyle name="Entrada 6 4 6 2" xfId="6423" xr:uid="{00000000-0005-0000-0000-0000F52B0000}"/>
    <cellStyle name="Entrada 6 4 6 2 2" xfId="12734" xr:uid="{00000000-0005-0000-0000-0000F62B0000}"/>
    <cellStyle name="Entrada 6 4 6 2 2 2" xfId="27842" xr:uid="{00000000-0005-0000-0000-0000F72B0000}"/>
    <cellStyle name="Entrada 6 4 6 2 3" xfId="15787" xr:uid="{00000000-0005-0000-0000-0000F82B0000}"/>
    <cellStyle name="Entrada 6 4 6 2 3 2" xfId="30895" xr:uid="{00000000-0005-0000-0000-0000F92B0000}"/>
    <cellStyle name="Entrada 6 4 6 2 4" xfId="21531" xr:uid="{00000000-0005-0000-0000-0000FA2B0000}"/>
    <cellStyle name="Entrada 6 4 6 3" xfId="10168" xr:uid="{00000000-0005-0000-0000-0000FB2B0000}"/>
    <cellStyle name="Entrada 6 4 6 3 2" xfId="25276" xr:uid="{00000000-0005-0000-0000-0000FC2B0000}"/>
    <cellStyle name="Entrada 6 4 6 4" xfId="14397" xr:uid="{00000000-0005-0000-0000-0000FD2B0000}"/>
    <cellStyle name="Entrada 6 4 6 4 2" xfId="29505" xr:uid="{00000000-0005-0000-0000-0000FE2B0000}"/>
    <cellStyle name="Entrada 6 4 6 5" xfId="18894" xr:uid="{00000000-0005-0000-0000-0000FF2B0000}"/>
    <cellStyle name="Entrada 6 4 7" xfId="4163" xr:uid="{00000000-0005-0000-0000-0000002C0000}"/>
    <cellStyle name="Entrada 6 4 7 2" xfId="6800" xr:uid="{00000000-0005-0000-0000-0000012C0000}"/>
    <cellStyle name="Entrada 6 4 7 2 2" xfId="13111" xr:uid="{00000000-0005-0000-0000-0000022C0000}"/>
    <cellStyle name="Entrada 6 4 7 2 2 2" xfId="28219" xr:uid="{00000000-0005-0000-0000-0000032C0000}"/>
    <cellStyle name="Entrada 6 4 7 2 3" xfId="16785" xr:uid="{00000000-0005-0000-0000-0000042C0000}"/>
    <cellStyle name="Entrada 6 4 7 2 3 2" xfId="31893" xr:uid="{00000000-0005-0000-0000-0000052C0000}"/>
    <cellStyle name="Entrada 6 4 7 2 4" xfId="21908" xr:uid="{00000000-0005-0000-0000-0000062C0000}"/>
    <cellStyle name="Entrada 6 4 7 3" xfId="10545" xr:uid="{00000000-0005-0000-0000-0000072C0000}"/>
    <cellStyle name="Entrada 6 4 7 3 2" xfId="25653" xr:uid="{00000000-0005-0000-0000-0000082C0000}"/>
    <cellStyle name="Entrada 6 4 7 4" xfId="7163" xr:uid="{00000000-0005-0000-0000-0000092C0000}"/>
    <cellStyle name="Entrada 6 4 7 4 2" xfId="22271" xr:uid="{00000000-0005-0000-0000-00000A2C0000}"/>
    <cellStyle name="Entrada 6 4 7 5" xfId="19271" xr:uid="{00000000-0005-0000-0000-00000B2C0000}"/>
    <cellStyle name="Entrada 6 4 8" xfId="4728" xr:uid="{00000000-0005-0000-0000-00000C2C0000}"/>
    <cellStyle name="Entrada 6 4 8 2" xfId="11110" xr:uid="{00000000-0005-0000-0000-00000D2C0000}"/>
    <cellStyle name="Entrada 6 4 8 2 2" xfId="26218" xr:uid="{00000000-0005-0000-0000-00000E2C0000}"/>
    <cellStyle name="Entrada 6 4 8 3" xfId="14458" xr:uid="{00000000-0005-0000-0000-00000F2C0000}"/>
    <cellStyle name="Entrada 6 4 8 3 2" xfId="29566" xr:uid="{00000000-0005-0000-0000-0000102C0000}"/>
    <cellStyle name="Entrada 6 4 8 4" xfId="19836" xr:uid="{00000000-0005-0000-0000-0000112C0000}"/>
    <cellStyle name="Entrada 6 4 9" xfId="8589" xr:uid="{00000000-0005-0000-0000-0000122C0000}"/>
    <cellStyle name="Entrada 6 4 9 2" xfId="23697" xr:uid="{00000000-0005-0000-0000-0000132C0000}"/>
    <cellStyle name="Entrada 6 5" xfId="2030" xr:uid="{00000000-0005-0000-0000-0000142C0000}"/>
    <cellStyle name="Entrada 6 5 10" xfId="13444" xr:uid="{00000000-0005-0000-0000-0000152C0000}"/>
    <cellStyle name="Entrada 6 5 10 2" xfId="28552" xr:uid="{00000000-0005-0000-0000-0000162C0000}"/>
    <cellStyle name="Entrada 6 5 11" xfId="17255" xr:uid="{00000000-0005-0000-0000-0000172C0000}"/>
    <cellStyle name="Entrada 6 5 2" xfId="2790" xr:uid="{00000000-0005-0000-0000-0000182C0000}"/>
    <cellStyle name="Entrada 6 5 2 2" xfId="5427" xr:uid="{00000000-0005-0000-0000-0000192C0000}"/>
    <cellStyle name="Entrada 6 5 2 2 2" xfId="13613" xr:uid="{00000000-0005-0000-0000-00001A2C0000}"/>
    <cellStyle name="Entrada 6 5 2 2 2 2" xfId="28721" xr:uid="{00000000-0005-0000-0000-00001B2C0000}"/>
    <cellStyle name="Entrada 6 5 2 2 3" xfId="20535" xr:uid="{00000000-0005-0000-0000-00001C2C0000}"/>
    <cellStyle name="Entrada 6 5 2 3" xfId="7950" xr:uid="{00000000-0005-0000-0000-00001D2C0000}"/>
    <cellStyle name="Entrada 6 5 2 3 2" xfId="23058" xr:uid="{00000000-0005-0000-0000-00001E2C0000}"/>
    <cellStyle name="Entrada 6 5 2 4" xfId="17898" xr:uid="{00000000-0005-0000-0000-00001F2C0000}"/>
    <cellStyle name="Entrada 6 5 3" xfId="3093" xr:uid="{00000000-0005-0000-0000-0000202C0000}"/>
    <cellStyle name="Entrada 6 5 3 2" xfId="5730" xr:uid="{00000000-0005-0000-0000-0000212C0000}"/>
    <cellStyle name="Entrada 6 5 3 2 2" xfId="12041" xr:uid="{00000000-0005-0000-0000-0000222C0000}"/>
    <cellStyle name="Entrada 6 5 3 2 2 2" xfId="27149" xr:uid="{00000000-0005-0000-0000-0000232C0000}"/>
    <cellStyle name="Entrada 6 5 3 2 3" xfId="7347" xr:uid="{00000000-0005-0000-0000-0000242C0000}"/>
    <cellStyle name="Entrada 6 5 3 2 3 2" xfId="22455" xr:uid="{00000000-0005-0000-0000-0000252C0000}"/>
    <cellStyle name="Entrada 6 5 3 2 4" xfId="20838" xr:uid="{00000000-0005-0000-0000-0000262C0000}"/>
    <cellStyle name="Entrada 6 5 3 3" xfId="9475" xr:uid="{00000000-0005-0000-0000-0000272C0000}"/>
    <cellStyle name="Entrada 6 5 3 3 2" xfId="24583" xr:uid="{00000000-0005-0000-0000-0000282C0000}"/>
    <cellStyle name="Entrada 6 5 3 4" xfId="15484" xr:uid="{00000000-0005-0000-0000-0000292C0000}"/>
    <cellStyle name="Entrada 6 5 3 4 2" xfId="30592" xr:uid="{00000000-0005-0000-0000-00002A2C0000}"/>
    <cellStyle name="Entrada 6 5 3 5" xfId="18201" xr:uid="{00000000-0005-0000-0000-00002B2C0000}"/>
    <cellStyle name="Entrada 6 5 4" xfId="3419" xr:uid="{00000000-0005-0000-0000-00002C2C0000}"/>
    <cellStyle name="Entrada 6 5 4 2" xfId="6056" xr:uid="{00000000-0005-0000-0000-00002D2C0000}"/>
    <cellStyle name="Entrada 6 5 4 2 2" xfId="12367" xr:uid="{00000000-0005-0000-0000-00002E2C0000}"/>
    <cellStyle name="Entrada 6 5 4 2 2 2" xfId="27475" xr:uid="{00000000-0005-0000-0000-00002F2C0000}"/>
    <cellStyle name="Entrada 6 5 4 2 3" xfId="14476" xr:uid="{00000000-0005-0000-0000-0000302C0000}"/>
    <cellStyle name="Entrada 6 5 4 2 3 2" xfId="29584" xr:uid="{00000000-0005-0000-0000-0000312C0000}"/>
    <cellStyle name="Entrada 6 5 4 2 4" xfId="21164" xr:uid="{00000000-0005-0000-0000-0000322C0000}"/>
    <cellStyle name="Entrada 6 5 4 3" xfId="9801" xr:uid="{00000000-0005-0000-0000-0000332C0000}"/>
    <cellStyle name="Entrada 6 5 4 3 2" xfId="24909" xr:uid="{00000000-0005-0000-0000-0000342C0000}"/>
    <cellStyle name="Entrada 6 5 4 4" xfId="14470" xr:uid="{00000000-0005-0000-0000-0000352C0000}"/>
    <cellStyle name="Entrada 6 5 4 4 2" xfId="29578" xr:uid="{00000000-0005-0000-0000-0000362C0000}"/>
    <cellStyle name="Entrada 6 5 4 5" xfId="18527" xr:uid="{00000000-0005-0000-0000-0000372C0000}"/>
    <cellStyle name="Entrada 6 5 5" xfId="3725" xr:uid="{00000000-0005-0000-0000-0000382C0000}"/>
    <cellStyle name="Entrada 6 5 5 2" xfId="6362" xr:uid="{00000000-0005-0000-0000-0000392C0000}"/>
    <cellStyle name="Entrada 6 5 5 2 2" xfId="12673" xr:uid="{00000000-0005-0000-0000-00003A2C0000}"/>
    <cellStyle name="Entrada 6 5 5 2 2 2" xfId="27781" xr:uid="{00000000-0005-0000-0000-00003B2C0000}"/>
    <cellStyle name="Entrada 6 5 5 2 3" xfId="11241" xr:uid="{00000000-0005-0000-0000-00003C2C0000}"/>
    <cellStyle name="Entrada 6 5 5 2 3 2" xfId="26349" xr:uid="{00000000-0005-0000-0000-00003D2C0000}"/>
    <cellStyle name="Entrada 6 5 5 2 4" xfId="21470" xr:uid="{00000000-0005-0000-0000-00003E2C0000}"/>
    <cellStyle name="Entrada 6 5 5 3" xfId="10107" xr:uid="{00000000-0005-0000-0000-00003F2C0000}"/>
    <cellStyle name="Entrada 6 5 5 3 2" xfId="25215" xr:uid="{00000000-0005-0000-0000-0000402C0000}"/>
    <cellStyle name="Entrada 6 5 5 4" xfId="15282" xr:uid="{00000000-0005-0000-0000-0000412C0000}"/>
    <cellStyle name="Entrada 6 5 5 4 2" xfId="30390" xr:uid="{00000000-0005-0000-0000-0000422C0000}"/>
    <cellStyle name="Entrada 6 5 5 5" xfId="18833" xr:uid="{00000000-0005-0000-0000-0000432C0000}"/>
    <cellStyle name="Entrada 6 5 6" xfId="4102" xr:uid="{00000000-0005-0000-0000-0000442C0000}"/>
    <cellStyle name="Entrada 6 5 6 2" xfId="6739" xr:uid="{00000000-0005-0000-0000-0000452C0000}"/>
    <cellStyle name="Entrada 6 5 6 2 2" xfId="13050" xr:uid="{00000000-0005-0000-0000-0000462C0000}"/>
    <cellStyle name="Entrada 6 5 6 2 2 2" xfId="28158" xr:uid="{00000000-0005-0000-0000-0000472C0000}"/>
    <cellStyle name="Entrada 6 5 6 2 3" xfId="16724" xr:uid="{00000000-0005-0000-0000-0000482C0000}"/>
    <cellStyle name="Entrada 6 5 6 2 3 2" xfId="31832" xr:uid="{00000000-0005-0000-0000-0000492C0000}"/>
    <cellStyle name="Entrada 6 5 6 2 4" xfId="21847" xr:uid="{00000000-0005-0000-0000-00004A2C0000}"/>
    <cellStyle name="Entrada 6 5 6 3" xfId="10484" xr:uid="{00000000-0005-0000-0000-00004B2C0000}"/>
    <cellStyle name="Entrada 6 5 6 3 2" xfId="25592" xr:uid="{00000000-0005-0000-0000-00004C2C0000}"/>
    <cellStyle name="Entrada 6 5 6 4" xfId="16438" xr:uid="{00000000-0005-0000-0000-00004D2C0000}"/>
    <cellStyle name="Entrada 6 5 6 4 2" xfId="31546" xr:uid="{00000000-0005-0000-0000-00004E2C0000}"/>
    <cellStyle name="Entrada 6 5 6 5" xfId="19210" xr:uid="{00000000-0005-0000-0000-00004F2C0000}"/>
    <cellStyle name="Entrada 6 5 7" xfId="4667" xr:uid="{00000000-0005-0000-0000-0000502C0000}"/>
    <cellStyle name="Entrada 6 5 7 2" xfId="11049" xr:uid="{00000000-0005-0000-0000-0000512C0000}"/>
    <cellStyle name="Entrada 6 5 7 2 2" xfId="26157" xr:uid="{00000000-0005-0000-0000-0000522C0000}"/>
    <cellStyle name="Entrada 6 5 7 3" xfId="13397" xr:uid="{00000000-0005-0000-0000-0000532C0000}"/>
    <cellStyle name="Entrada 6 5 7 3 2" xfId="28505" xr:uid="{00000000-0005-0000-0000-0000542C0000}"/>
    <cellStyle name="Entrada 6 5 7 4" xfId="19775" xr:uid="{00000000-0005-0000-0000-0000552C0000}"/>
    <cellStyle name="Entrada 6 5 8" xfId="8528" xr:uid="{00000000-0005-0000-0000-0000562C0000}"/>
    <cellStyle name="Entrada 6 5 8 2" xfId="23636" xr:uid="{00000000-0005-0000-0000-0000572C0000}"/>
    <cellStyle name="Entrada 6 5 9" xfId="15497" xr:uid="{00000000-0005-0000-0000-0000582C0000}"/>
    <cellStyle name="Entrada 6 5 9 2" xfId="30605" xr:uid="{00000000-0005-0000-0000-0000592C0000}"/>
    <cellStyle name="Entrada 7" xfId="1156" xr:uid="{00000000-0005-0000-0000-00005A2C0000}"/>
    <cellStyle name="Entrada 7 2" xfId="1872" xr:uid="{00000000-0005-0000-0000-00005B2C0000}"/>
    <cellStyle name="Entrada 7 2 10" xfId="8373" xr:uid="{00000000-0005-0000-0000-00005C2C0000}"/>
    <cellStyle name="Entrada 7 2 10 2" xfId="23481" xr:uid="{00000000-0005-0000-0000-00005D2C0000}"/>
    <cellStyle name="Entrada 7 2 11" xfId="13981" xr:uid="{00000000-0005-0000-0000-00005E2C0000}"/>
    <cellStyle name="Entrada 7 2 11 2" xfId="29089" xr:uid="{00000000-0005-0000-0000-00005F2C0000}"/>
    <cellStyle name="Entrada 7 2 12" xfId="8188" xr:uid="{00000000-0005-0000-0000-0000602C0000}"/>
    <cellStyle name="Entrada 7 2 12 2" xfId="23296" xr:uid="{00000000-0005-0000-0000-0000612C0000}"/>
    <cellStyle name="Entrada 7 2 13" xfId="17097" xr:uid="{00000000-0005-0000-0000-0000622C0000}"/>
    <cellStyle name="Entrada 7 2 2" xfId="2432" xr:uid="{00000000-0005-0000-0000-0000632C0000}"/>
    <cellStyle name="Entrada 7 2 2 2" xfId="5069" xr:uid="{00000000-0005-0000-0000-0000642C0000}"/>
    <cellStyle name="Entrada 7 2 2 2 2" xfId="11433" xr:uid="{00000000-0005-0000-0000-0000652C0000}"/>
    <cellStyle name="Entrada 7 2 2 2 2 2" xfId="26541" xr:uid="{00000000-0005-0000-0000-0000662C0000}"/>
    <cellStyle name="Entrada 7 2 2 2 3" xfId="13900" xr:uid="{00000000-0005-0000-0000-0000672C0000}"/>
    <cellStyle name="Entrada 7 2 2 2 3 2" xfId="29008" xr:uid="{00000000-0005-0000-0000-0000682C0000}"/>
    <cellStyle name="Entrada 7 2 2 2 4" xfId="20177" xr:uid="{00000000-0005-0000-0000-0000692C0000}"/>
    <cellStyle name="Entrada 7 2 2 3" xfId="8899" xr:uid="{00000000-0005-0000-0000-00006A2C0000}"/>
    <cellStyle name="Entrada 7 2 2 3 2" xfId="24007" xr:uid="{00000000-0005-0000-0000-00006B2C0000}"/>
    <cellStyle name="Entrada 7 2 3" xfId="2662" xr:uid="{00000000-0005-0000-0000-00006C2C0000}"/>
    <cellStyle name="Entrada 7 2 3 2" xfId="5299" xr:uid="{00000000-0005-0000-0000-00006D2C0000}"/>
    <cellStyle name="Entrada 7 2 3 2 2" xfId="13502" xr:uid="{00000000-0005-0000-0000-00006E2C0000}"/>
    <cellStyle name="Entrada 7 2 3 2 2 2" xfId="28610" xr:uid="{00000000-0005-0000-0000-00006F2C0000}"/>
    <cellStyle name="Entrada 7 2 3 2 3" xfId="20407" xr:uid="{00000000-0005-0000-0000-0000702C0000}"/>
    <cellStyle name="Entrada 7 2 3 3" xfId="14581" xr:uid="{00000000-0005-0000-0000-0000712C0000}"/>
    <cellStyle name="Entrada 7 2 3 3 2" xfId="29689" xr:uid="{00000000-0005-0000-0000-0000722C0000}"/>
    <cellStyle name="Entrada 7 2 3 4" xfId="17770" xr:uid="{00000000-0005-0000-0000-0000732C0000}"/>
    <cellStyle name="Entrada 7 2 4" xfId="2966" xr:uid="{00000000-0005-0000-0000-0000742C0000}"/>
    <cellStyle name="Entrada 7 2 4 2" xfId="5603" xr:uid="{00000000-0005-0000-0000-0000752C0000}"/>
    <cellStyle name="Entrada 7 2 4 2 2" xfId="11914" xr:uid="{00000000-0005-0000-0000-0000762C0000}"/>
    <cellStyle name="Entrada 7 2 4 2 2 2" xfId="27022" xr:uid="{00000000-0005-0000-0000-0000772C0000}"/>
    <cellStyle name="Entrada 7 2 4 2 3" xfId="14245" xr:uid="{00000000-0005-0000-0000-0000782C0000}"/>
    <cellStyle name="Entrada 7 2 4 2 3 2" xfId="29353" xr:uid="{00000000-0005-0000-0000-0000792C0000}"/>
    <cellStyle name="Entrada 7 2 4 2 4" xfId="20711" xr:uid="{00000000-0005-0000-0000-00007A2C0000}"/>
    <cellStyle name="Entrada 7 2 4 3" xfId="9348" xr:uid="{00000000-0005-0000-0000-00007B2C0000}"/>
    <cellStyle name="Entrada 7 2 4 3 2" xfId="24456" xr:uid="{00000000-0005-0000-0000-00007C2C0000}"/>
    <cellStyle name="Entrada 7 2 4 4" xfId="13987" xr:uid="{00000000-0005-0000-0000-00007D2C0000}"/>
    <cellStyle name="Entrada 7 2 4 4 2" xfId="29095" xr:uid="{00000000-0005-0000-0000-00007E2C0000}"/>
    <cellStyle name="Entrada 7 2 4 5" xfId="18074" xr:uid="{00000000-0005-0000-0000-00007F2C0000}"/>
    <cellStyle name="Entrada 7 2 5" xfId="3292" xr:uid="{00000000-0005-0000-0000-0000802C0000}"/>
    <cellStyle name="Entrada 7 2 5 2" xfId="5929" xr:uid="{00000000-0005-0000-0000-0000812C0000}"/>
    <cellStyle name="Entrada 7 2 5 2 2" xfId="12240" xr:uid="{00000000-0005-0000-0000-0000822C0000}"/>
    <cellStyle name="Entrada 7 2 5 2 2 2" xfId="27348" xr:uid="{00000000-0005-0000-0000-0000832C0000}"/>
    <cellStyle name="Entrada 7 2 5 2 3" xfId="15026" xr:uid="{00000000-0005-0000-0000-0000842C0000}"/>
    <cellStyle name="Entrada 7 2 5 2 3 2" xfId="30134" xr:uid="{00000000-0005-0000-0000-0000852C0000}"/>
    <cellStyle name="Entrada 7 2 5 2 4" xfId="21037" xr:uid="{00000000-0005-0000-0000-0000862C0000}"/>
    <cellStyle name="Entrada 7 2 5 3" xfId="9674" xr:uid="{00000000-0005-0000-0000-0000872C0000}"/>
    <cellStyle name="Entrada 7 2 5 3 2" xfId="24782" xr:uid="{00000000-0005-0000-0000-0000882C0000}"/>
    <cellStyle name="Entrada 7 2 5 4" xfId="16189" xr:uid="{00000000-0005-0000-0000-0000892C0000}"/>
    <cellStyle name="Entrada 7 2 5 4 2" xfId="31297" xr:uid="{00000000-0005-0000-0000-00008A2C0000}"/>
    <cellStyle name="Entrada 7 2 5 5" xfId="18400" xr:uid="{00000000-0005-0000-0000-00008B2C0000}"/>
    <cellStyle name="Entrada 7 2 6" xfId="3598" xr:uid="{00000000-0005-0000-0000-00008C2C0000}"/>
    <cellStyle name="Entrada 7 2 6 2" xfId="6235" xr:uid="{00000000-0005-0000-0000-00008D2C0000}"/>
    <cellStyle name="Entrada 7 2 6 2 2" xfId="12546" xr:uid="{00000000-0005-0000-0000-00008E2C0000}"/>
    <cellStyle name="Entrada 7 2 6 2 2 2" xfId="27654" xr:uid="{00000000-0005-0000-0000-00008F2C0000}"/>
    <cellStyle name="Entrada 7 2 6 2 3" xfId="14328" xr:uid="{00000000-0005-0000-0000-0000902C0000}"/>
    <cellStyle name="Entrada 7 2 6 2 3 2" xfId="29436" xr:uid="{00000000-0005-0000-0000-0000912C0000}"/>
    <cellStyle name="Entrada 7 2 6 2 4" xfId="21343" xr:uid="{00000000-0005-0000-0000-0000922C0000}"/>
    <cellStyle name="Entrada 7 2 6 3" xfId="9980" xr:uid="{00000000-0005-0000-0000-0000932C0000}"/>
    <cellStyle name="Entrada 7 2 6 3 2" xfId="25088" xr:uid="{00000000-0005-0000-0000-0000942C0000}"/>
    <cellStyle name="Entrada 7 2 6 4" xfId="7994" xr:uid="{00000000-0005-0000-0000-0000952C0000}"/>
    <cellStyle name="Entrada 7 2 6 4 2" xfId="23102" xr:uid="{00000000-0005-0000-0000-0000962C0000}"/>
    <cellStyle name="Entrada 7 2 6 5" xfId="18706" xr:uid="{00000000-0005-0000-0000-0000972C0000}"/>
    <cellStyle name="Entrada 7 2 7" xfId="3944" xr:uid="{00000000-0005-0000-0000-0000982C0000}"/>
    <cellStyle name="Entrada 7 2 7 2" xfId="6581" xr:uid="{00000000-0005-0000-0000-0000992C0000}"/>
    <cellStyle name="Entrada 7 2 7 2 2" xfId="12892" xr:uid="{00000000-0005-0000-0000-00009A2C0000}"/>
    <cellStyle name="Entrada 7 2 7 2 2 2" xfId="28000" xr:uid="{00000000-0005-0000-0000-00009B2C0000}"/>
    <cellStyle name="Entrada 7 2 7 2 3" xfId="16597" xr:uid="{00000000-0005-0000-0000-00009C2C0000}"/>
    <cellStyle name="Entrada 7 2 7 2 3 2" xfId="31705" xr:uid="{00000000-0005-0000-0000-00009D2C0000}"/>
    <cellStyle name="Entrada 7 2 7 2 4" xfId="21689" xr:uid="{00000000-0005-0000-0000-00009E2C0000}"/>
    <cellStyle name="Entrada 7 2 7 3" xfId="10326" xr:uid="{00000000-0005-0000-0000-00009F2C0000}"/>
    <cellStyle name="Entrada 7 2 7 3 2" xfId="25434" xr:uid="{00000000-0005-0000-0000-0000A02C0000}"/>
    <cellStyle name="Entrada 7 2 7 4" xfId="15099" xr:uid="{00000000-0005-0000-0000-0000A12C0000}"/>
    <cellStyle name="Entrada 7 2 7 4 2" xfId="30207" xr:uid="{00000000-0005-0000-0000-0000A22C0000}"/>
    <cellStyle name="Entrada 7 2 7 5" xfId="19052" xr:uid="{00000000-0005-0000-0000-0000A32C0000}"/>
    <cellStyle name="Entrada 7 2 8" xfId="4291" xr:uid="{00000000-0005-0000-0000-0000A42C0000}"/>
    <cellStyle name="Entrada 7 2 8 2" xfId="6928" xr:uid="{00000000-0005-0000-0000-0000A52C0000}"/>
    <cellStyle name="Entrada 7 2 8 2 2" xfId="13239" xr:uid="{00000000-0005-0000-0000-0000A62C0000}"/>
    <cellStyle name="Entrada 7 2 8 2 2 2" xfId="28347" xr:uid="{00000000-0005-0000-0000-0000A72C0000}"/>
    <cellStyle name="Entrada 7 2 8 2 3" xfId="16903" xr:uid="{00000000-0005-0000-0000-0000A82C0000}"/>
    <cellStyle name="Entrada 7 2 8 2 3 2" xfId="32011" xr:uid="{00000000-0005-0000-0000-0000A92C0000}"/>
    <cellStyle name="Entrada 7 2 8 2 4" xfId="22036" xr:uid="{00000000-0005-0000-0000-0000AA2C0000}"/>
    <cellStyle name="Entrada 7 2 8 3" xfId="10673" xr:uid="{00000000-0005-0000-0000-0000AB2C0000}"/>
    <cellStyle name="Entrada 7 2 8 3 2" xfId="25781" xr:uid="{00000000-0005-0000-0000-0000AC2C0000}"/>
    <cellStyle name="Entrada 7 2 8 4" xfId="14914" xr:uid="{00000000-0005-0000-0000-0000AD2C0000}"/>
    <cellStyle name="Entrada 7 2 8 4 2" xfId="30022" xr:uid="{00000000-0005-0000-0000-0000AE2C0000}"/>
    <cellStyle name="Entrada 7 2 8 5" xfId="19399" xr:uid="{00000000-0005-0000-0000-0000AF2C0000}"/>
    <cellStyle name="Entrada 7 2 9" xfId="4509" xr:uid="{00000000-0005-0000-0000-0000B02C0000}"/>
    <cellStyle name="Entrada 7 2 9 2" xfId="10891" xr:uid="{00000000-0005-0000-0000-0000B12C0000}"/>
    <cellStyle name="Entrada 7 2 9 2 2" xfId="25999" xr:uid="{00000000-0005-0000-0000-0000B22C0000}"/>
    <cellStyle name="Entrada 7 2 9 3" xfId="16430" xr:uid="{00000000-0005-0000-0000-0000B32C0000}"/>
    <cellStyle name="Entrada 7 2 9 3 2" xfId="31538" xr:uid="{00000000-0005-0000-0000-0000B42C0000}"/>
    <cellStyle name="Entrada 7 2 9 4" xfId="19617" xr:uid="{00000000-0005-0000-0000-0000B52C0000}"/>
    <cellStyle name="Entrada 7 3" xfId="1855" xr:uid="{00000000-0005-0000-0000-0000B62C0000}"/>
    <cellStyle name="Entrada 7 3 10" xfId="15354" xr:uid="{00000000-0005-0000-0000-0000B72C0000}"/>
    <cellStyle name="Entrada 7 3 10 2" xfId="30462" xr:uid="{00000000-0005-0000-0000-0000B82C0000}"/>
    <cellStyle name="Entrada 7 3 11" xfId="14311" xr:uid="{00000000-0005-0000-0000-0000B92C0000}"/>
    <cellStyle name="Entrada 7 3 11 2" xfId="29419" xr:uid="{00000000-0005-0000-0000-0000BA2C0000}"/>
    <cellStyle name="Entrada 7 3 12" xfId="17080" xr:uid="{00000000-0005-0000-0000-0000BB2C0000}"/>
    <cellStyle name="Entrada 7 3 2" xfId="2415" xr:uid="{00000000-0005-0000-0000-0000BC2C0000}"/>
    <cellStyle name="Entrada 7 3 2 2" xfId="5052" xr:uid="{00000000-0005-0000-0000-0000BD2C0000}"/>
    <cellStyle name="Entrada 7 3 2 2 2" xfId="11416" xr:uid="{00000000-0005-0000-0000-0000BE2C0000}"/>
    <cellStyle name="Entrada 7 3 2 2 2 2" xfId="26524" xr:uid="{00000000-0005-0000-0000-0000BF2C0000}"/>
    <cellStyle name="Entrada 7 3 2 2 3" xfId="16006" xr:uid="{00000000-0005-0000-0000-0000C02C0000}"/>
    <cellStyle name="Entrada 7 3 2 2 3 2" xfId="31114" xr:uid="{00000000-0005-0000-0000-0000C12C0000}"/>
    <cellStyle name="Entrada 7 3 2 2 4" xfId="20160" xr:uid="{00000000-0005-0000-0000-0000C22C0000}"/>
    <cellStyle name="Entrada 7 3 2 3" xfId="8882" xr:uid="{00000000-0005-0000-0000-0000C32C0000}"/>
    <cellStyle name="Entrada 7 3 2 3 2" xfId="23990" xr:uid="{00000000-0005-0000-0000-0000C42C0000}"/>
    <cellStyle name="Entrada 7 3 2 4" xfId="15895" xr:uid="{00000000-0005-0000-0000-0000C52C0000}"/>
    <cellStyle name="Entrada 7 3 2 4 2" xfId="31003" xr:uid="{00000000-0005-0000-0000-0000C62C0000}"/>
    <cellStyle name="Entrada 7 3 2 5" xfId="7375" xr:uid="{00000000-0005-0000-0000-0000C72C0000}"/>
    <cellStyle name="Entrada 7 3 2 5 2" xfId="22483" xr:uid="{00000000-0005-0000-0000-0000C82C0000}"/>
    <cellStyle name="Entrada 7 3 2 6" xfId="17606" xr:uid="{00000000-0005-0000-0000-0000C92C0000}"/>
    <cellStyle name="Entrada 7 3 3" xfId="2205" xr:uid="{00000000-0005-0000-0000-0000CA2C0000}"/>
    <cellStyle name="Entrada 7 3 3 2" xfId="4842" xr:uid="{00000000-0005-0000-0000-0000CB2C0000}"/>
    <cellStyle name="Entrada 7 3 3 2 2" xfId="13842" xr:uid="{00000000-0005-0000-0000-0000CC2C0000}"/>
    <cellStyle name="Entrada 7 3 3 2 2 2" xfId="28950" xr:uid="{00000000-0005-0000-0000-0000CD2C0000}"/>
    <cellStyle name="Entrada 7 3 3 2 3" xfId="19950" xr:uid="{00000000-0005-0000-0000-0000CE2C0000}"/>
    <cellStyle name="Entrada 7 3 3 3" xfId="16009" xr:uid="{00000000-0005-0000-0000-0000CF2C0000}"/>
    <cellStyle name="Entrada 7 3 3 3 2" xfId="31117" xr:uid="{00000000-0005-0000-0000-0000D02C0000}"/>
    <cellStyle name="Entrada 7 3 3 4" xfId="17430" xr:uid="{00000000-0005-0000-0000-0000D12C0000}"/>
    <cellStyle name="Entrada 7 3 4" xfId="2949" xr:uid="{00000000-0005-0000-0000-0000D22C0000}"/>
    <cellStyle name="Entrada 7 3 4 2" xfId="5586" xr:uid="{00000000-0005-0000-0000-0000D32C0000}"/>
    <cellStyle name="Entrada 7 3 4 2 2" xfId="11897" xr:uid="{00000000-0005-0000-0000-0000D42C0000}"/>
    <cellStyle name="Entrada 7 3 4 2 2 2" xfId="27005" xr:uid="{00000000-0005-0000-0000-0000D52C0000}"/>
    <cellStyle name="Entrada 7 3 4 2 3" xfId="14216" xr:uid="{00000000-0005-0000-0000-0000D62C0000}"/>
    <cellStyle name="Entrada 7 3 4 2 3 2" xfId="29324" xr:uid="{00000000-0005-0000-0000-0000D72C0000}"/>
    <cellStyle name="Entrada 7 3 4 2 4" xfId="20694" xr:uid="{00000000-0005-0000-0000-0000D82C0000}"/>
    <cellStyle name="Entrada 7 3 4 3" xfId="9331" xr:uid="{00000000-0005-0000-0000-0000D92C0000}"/>
    <cellStyle name="Entrada 7 3 4 3 2" xfId="24439" xr:uid="{00000000-0005-0000-0000-0000DA2C0000}"/>
    <cellStyle name="Entrada 7 3 4 4" xfId="15493" xr:uid="{00000000-0005-0000-0000-0000DB2C0000}"/>
    <cellStyle name="Entrada 7 3 4 4 2" xfId="30601" xr:uid="{00000000-0005-0000-0000-0000DC2C0000}"/>
    <cellStyle name="Entrada 7 3 4 5" xfId="18057" xr:uid="{00000000-0005-0000-0000-0000DD2C0000}"/>
    <cellStyle name="Entrada 7 3 5" xfId="3275" xr:uid="{00000000-0005-0000-0000-0000DE2C0000}"/>
    <cellStyle name="Entrada 7 3 5 2" xfId="5912" xr:uid="{00000000-0005-0000-0000-0000DF2C0000}"/>
    <cellStyle name="Entrada 7 3 5 2 2" xfId="12223" xr:uid="{00000000-0005-0000-0000-0000E02C0000}"/>
    <cellStyle name="Entrada 7 3 5 2 2 2" xfId="27331" xr:uid="{00000000-0005-0000-0000-0000E12C0000}"/>
    <cellStyle name="Entrada 7 3 5 2 3" xfId="15514" xr:uid="{00000000-0005-0000-0000-0000E22C0000}"/>
    <cellStyle name="Entrada 7 3 5 2 3 2" xfId="30622" xr:uid="{00000000-0005-0000-0000-0000E32C0000}"/>
    <cellStyle name="Entrada 7 3 5 2 4" xfId="21020" xr:uid="{00000000-0005-0000-0000-0000E42C0000}"/>
    <cellStyle name="Entrada 7 3 5 3" xfId="9657" xr:uid="{00000000-0005-0000-0000-0000E52C0000}"/>
    <cellStyle name="Entrada 7 3 5 3 2" xfId="24765" xr:uid="{00000000-0005-0000-0000-0000E62C0000}"/>
    <cellStyle name="Entrada 7 3 5 4" xfId="14282" xr:uid="{00000000-0005-0000-0000-0000E72C0000}"/>
    <cellStyle name="Entrada 7 3 5 4 2" xfId="29390" xr:uid="{00000000-0005-0000-0000-0000E82C0000}"/>
    <cellStyle name="Entrada 7 3 5 5" xfId="18383" xr:uid="{00000000-0005-0000-0000-0000E92C0000}"/>
    <cellStyle name="Entrada 7 3 6" xfId="3581" xr:uid="{00000000-0005-0000-0000-0000EA2C0000}"/>
    <cellStyle name="Entrada 7 3 6 2" xfId="6218" xr:uid="{00000000-0005-0000-0000-0000EB2C0000}"/>
    <cellStyle name="Entrada 7 3 6 2 2" xfId="12529" xr:uid="{00000000-0005-0000-0000-0000EC2C0000}"/>
    <cellStyle name="Entrada 7 3 6 2 2 2" xfId="27637" xr:uid="{00000000-0005-0000-0000-0000ED2C0000}"/>
    <cellStyle name="Entrada 7 3 6 2 3" xfId="15086" xr:uid="{00000000-0005-0000-0000-0000EE2C0000}"/>
    <cellStyle name="Entrada 7 3 6 2 3 2" xfId="30194" xr:uid="{00000000-0005-0000-0000-0000EF2C0000}"/>
    <cellStyle name="Entrada 7 3 6 2 4" xfId="21326" xr:uid="{00000000-0005-0000-0000-0000F02C0000}"/>
    <cellStyle name="Entrada 7 3 6 3" xfId="9963" xr:uid="{00000000-0005-0000-0000-0000F12C0000}"/>
    <cellStyle name="Entrada 7 3 6 3 2" xfId="25071" xr:uid="{00000000-0005-0000-0000-0000F22C0000}"/>
    <cellStyle name="Entrada 7 3 6 4" xfId="14568" xr:uid="{00000000-0005-0000-0000-0000F32C0000}"/>
    <cellStyle name="Entrada 7 3 6 4 2" xfId="29676" xr:uid="{00000000-0005-0000-0000-0000F42C0000}"/>
    <cellStyle name="Entrada 7 3 6 5" xfId="18689" xr:uid="{00000000-0005-0000-0000-0000F52C0000}"/>
    <cellStyle name="Entrada 7 3 7" xfId="3927" xr:uid="{00000000-0005-0000-0000-0000F62C0000}"/>
    <cellStyle name="Entrada 7 3 7 2" xfId="6564" xr:uid="{00000000-0005-0000-0000-0000F72C0000}"/>
    <cellStyle name="Entrada 7 3 7 2 2" xfId="12875" xr:uid="{00000000-0005-0000-0000-0000F82C0000}"/>
    <cellStyle name="Entrada 7 3 7 2 2 2" xfId="27983" xr:uid="{00000000-0005-0000-0000-0000F92C0000}"/>
    <cellStyle name="Entrada 7 3 7 2 3" xfId="16580" xr:uid="{00000000-0005-0000-0000-0000FA2C0000}"/>
    <cellStyle name="Entrada 7 3 7 2 3 2" xfId="31688" xr:uid="{00000000-0005-0000-0000-0000FB2C0000}"/>
    <cellStyle name="Entrada 7 3 7 2 4" xfId="21672" xr:uid="{00000000-0005-0000-0000-0000FC2C0000}"/>
    <cellStyle name="Entrada 7 3 7 3" xfId="10309" xr:uid="{00000000-0005-0000-0000-0000FD2C0000}"/>
    <cellStyle name="Entrada 7 3 7 3 2" xfId="25417" xr:uid="{00000000-0005-0000-0000-0000FE2C0000}"/>
    <cellStyle name="Entrada 7 3 7 4" xfId="13990" xr:uid="{00000000-0005-0000-0000-0000FF2C0000}"/>
    <cellStyle name="Entrada 7 3 7 4 2" xfId="29098" xr:uid="{00000000-0005-0000-0000-0000002D0000}"/>
    <cellStyle name="Entrada 7 3 7 5" xfId="19035" xr:uid="{00000000-0005-0000-0000-0000012D0000}"/>
    <cellStyle name="Entrada 7 3 8" xfId="4492" xr:uid="{00000000-0005-0000-0000-0000022D0000}"/>
    <cellStyle name="Entrada 7 3 8 2" xfId="10874" xr:uid="{00000000-0005-0000-0000-0000032D0000}"/>
    <cellStyle name="Entrada 7 3 8 2 2" xfId="25982" xr:uid="{00000000-0005-0000-0000-0000042D0000}"/>
    <cellStyle name="Entrada 7 3 8 3" xfId="14436" xr:uid="{00000000-0005-0000-0000-0000052D0000}"/>
    <cellStyle name="Entrada 7 3 8 3 2" xfId="29544" xr:uid="{00000000-0005-0000-0000-0000062D0000}"/>
    <cellStyle name="Entrada 7 3 8 4" xfId="19600" xr:uid="{00000000-0005-0000-0000-0000072D0000}"/>
    <cellStyle name="Entrada 7 3 9" xfId="8356" xr:uid="{00000000-0005-0000-0000-0000082D0000}"/>
    <cellStyle name="Entrada 7 3 9 2" xfId="23464" xr:uid="{00000000-0005-0000-0000-0000092D0000}"/>
    <cellStyle name="Entrada 7 4" xfId="2092" xr:uid="{00000000-0005-0000-0000-00000A2D0000}"/>
    <cellStyle name="Entrada 7 4 10" xfId="13583" xr:uid="{00000000-0005-0000-0000-00000B2D0000}"/>
    <cellStyle name="Entrada 7 4 10 2" xfId="28691" xr:uid="{00000000-0005-0000-0000-00000C2D0000}"/>
    <cellStyle name="Entrada 7 4 11" xfId="15221" xr:uid="{00000000-0005-0000-0000-00000D2D0000}"/>
    <cellStyle name="Entrada 7 4 11 2" xfId="30329" xr:uid="{00000000-0005-0000-0000-00000E2D0000}"/>
    <cellStyle name="Entrada 7 4 12" xfId="17317" xr:uid="{00000000-0005-0000-0000-00000F2D0000}"/>
    <cellStyle name="Entrada 7 4 2" xfId="2582" xr:uid="{00000000-0005-0000-0000-0000102D0000}"/>
    <cellStyle name="Entrada 7 4 2 2" xfId="5219" xr:uid="{00000000-0005-0000-0000-0000112D0000}"/>
    <cellStyle name="Entrada 7 4 2 2 2" xfId="11583" xr:uid="{00000000-0005-0000-0000-0000122D0000}"/>
    <cellStyle name="Entrada 7 4 2 2 2 2" xfId="26691" xr:uid="{00000000-0005-0000-0000-0000132D0000}"/>
    <cellStyle name="Entrada 7 4 2 2 3" xfId="15908" xr:uid="{00000000-0005-0000-0000-0000142D0000}"/>
    <cellStyle name="Entrada 7 4 2 2 3 2" xfId="31016" xr:uid="{00000000-0005-0000-0000-0000152D0000}"/>
    <cellStyle name="Entrada 7 4 2 2 4" xfId="20327" xr:uid="{00000000-0005-0000-0000-0000162D0000}"/>
    <cellStyle name="Entrada 7 4 2 3" xfId="9049" xr:uid="{00000000-0005-0000-0000-0000172D0000}"/>
    <cellStyle name="Entrada 7 4 2 3 2" xfId="24157" xr:uid="{00000000-0005-0000-0000-0000182D0000}"/>
    <cellStyle name="Entrada 7 4 2 4" xfId="15001" xr:uid="{00000000-0005-0000-0000-0000192D0000}"/>
    <cellStyle name="Entrada 7 4 2 4 2" xfId="30109" xr:uid="{00000000-0005-0000-0000-00001A2D0000}"/>
    <cellStyle name="Entrada 7 4 2 5" xfId="14587" xr:uid="{00000000-0005-0000-0000-00001B2D0000}"/>
    <cellStyle name="Entrada 7 4 2 5 2" xfId="29695" xr:uid="{00000000-0005-0000-0000-00001C2D0000}"/>
    <cellStyle name="Entrada 7 4 2 6" xfId="17690" xr:uid="{00000000-0005-0000-0000-00001D2D0000}"/>
    <cellStyle name="Entrada 7 4 3" xfId="2852" xr:uid="{00000000-0005-0000-0000-00001E2D0000}"/>
    <cellStyle name="Entrada 7 4 3 2" xfId="5489" xr:uid="{00000000-0005-0000-0000-00001F2D0000}"/>
    <cellStyle name="Entrada 7 4 3 2 2" xfId="13617" xr:uid="{00000000-0005-0000-0000-0000202D0000}"/>
    <cellStyle name="Entrada 7 4 3 2 2 2" xfId="28725" xr:uid="{00000000-0005-0000-0000-0000212D0000}"/>
    <cellStyle name="Entrada 7 4 3 2 3" xfId="20597" xr:uid="{00000000-0005-0000-0000-0000222D0000}"/>
    <cellStyle name="Entrada 7 4 3 3" xfId="14490" xr:uid="{00000000-0005-0000-0000-0000232D0000}"/>
    <cellStyle name="Entrada 7 4 3 3 2" xfId="29598" xr:uid="{00000000-0005-0000-0000-0000242D0000}"/>
    <cellStyle name="Entrada 7 4 3 4" xfId="17960" xr:uid="{00000000-0005-0000-0000-0000252D0000}"/>
    <cellStyle name="Entrada 7 4 4" xfId="3155" xr:uid="{00000000-0005-0000-0000-0000262D0000}"/>
    <cellStyle name="Entrada 7 4 4 2" xfId="5792" xr:uid="{00000000-0005-0000-0000-0000272D0000}"/>
    <cellStyle name="Entrada 7 4 4 2 2" xfId="12103" xr:uid="{00000000-0005-0000-0000-0000282D0000}"/>
    <cellStyle name="Entrada 7 4 4 2 2 2" xfId="27211" xr:uid="{00000000-0005-0000-0000-0000292D0000}"/>
    <cellStyle name="Entrada 7 4 4 2 3" xfId="15584" xr:uid="{00000000-0005-0000-0000-00002A2D0000}"/>
    <cellStyle name="Entrada 7 4 4 2 3 2" xfId="30692" xr:uid="{00000000-0005-0000-0000-00002B2D0000}"/>
    <cellStyle name="Entrada 7 4 4 2 4" xfId="20900" xr:uid="{00000000-0005-0000-0000-00002C2D0000}"/>
    <cellStyle name="Entrada 7 4 4 3" xfId="9537" xr:uid="{00000000-0005-0000-0000-00002D2D0000}"/>
    <cellStyle name="Entrada 7 4 4 3 2" xfId="24645" xr:uid="{00000000-0005-0000-0000-00002E2D0000}"/>
    <cellStyle name="Entrada 7 4 4 4" xfId="13974" xr:uid="{00000000-0005-0000-0000-00002F2D0000}"/>
    <cellStyle name="Entrada 7 4 4 4 2" xfId="29082" xr:uid="{00000000-0005-0000-0000-0000302D0000}"/>
    <cellStyle name="Entrada 7 4 4 5" xfId="18263" xr:uid="{00000000-0005-0000-0000-0000312D0000}"/>
    <cellStyle name="Entrada 7 4 5" xfId="3481" xr:uid="{00000000-0005-0000-0000-0000322D0000}"/>
    <cellStyle name="Entrada 7 4 5 2" xfId="6118" xr:uid="{00000000-0005-0000-0000-0000332D0000}"/>
    <cellStyle name="Entrada 7 4 5 2 2" xfId="12429" xr:uid="{00000000-0005-0000-0000-0000342D0000}"/>
    <cellStyle name="Entrada 7 4 5 2 2 2" xfId="27537" xr:uid="{00000000-0005-0000-0000-0000352D0000}"/>
    <cellStyle name="Entrada 7 4 5 2 3" xfId="15810" xr:uid="{00000000-0005-0000-0000-0000362D0000}"/>
    <cellStyle name="Entrada 7 4 5 2 3 2" xfId="30918" xr:uid="{00000000-0005-0000-0000-0000372D0000}"/>
    <cellStyle name="Entrada 7 4 5 2 4" xfId="21226" xr:uid="{00000000-0005-0000-0000-0000382D0000}"/>
    <cellStyle name="Entrada 7 4 5 3" xfId="9863" xr:uid="{00000000-0005-0000-0000-0000392D0000}"/>
    <cellStyle name="Entrada 7 4 5 3 2" xfId="24971" xr:uid="{00000000-0005-0000-0000-00003A2D0000}"/>
    <cellStyle name="Entrada 7 4 5 4" xfId="14808" xr:uid="{00000000-0005-0000-0000-00003B2D0000}"/>
    <cellStyle name="Entrada 7 4 5 4 2" xfId="29916" xr:uid="{00000000-0005-0000-0000-00003C2D0000}"/>
    <cellStyle name="Entrada 7 4 5 5" xfId="18589" xr:uid="{00000000-0005-0000-0000-00003D2D0000}"/>
    <cellStyle name="Entrada 7 4 6" xfId="3787" xr:uid="{00000000-0005-0000-0000-00003E2D0000}"/>
    <cellStyle name="Entrada 7 4 6 2" xfId="6424" xr:uid="{00000000-0005-0000-0000-00003F2D0000}"/>
    <cellStyle name="Entrada 7 4 6 2 2" xfId="12735" xr:uid="{00000000-0005-0000-0000-0000402D0000}"/>
    <cellStyle name="Entrada 7 4 6 2 2 2" xfId="27843" xr:uid="{00000000-0005-0000-0000-0000412D0000}"/>
    <cellStyle name="Entrada 7 4 6 2 3" xfId="16216" xr:uid="{00000000-0005-0000-0000-0000422D0000}"/>
    <cellStyle name="Entrada 7 4 6 2 3 2" xfId="31324" xr:uid="{00000000-0005-0000-0000-0000432D0000}"/>
    <cellStyle name="Entrada 7 4 6 2 4" xfId="21532" xr:uid="{00000000-0005-0000-0000-0000442D0000}"/>
    <cellStyle name="Entrada 7 4 6 3" xfId="10169" xr:uid="{00000000-0005-0000-0000-0000452D0000}"/>
    <cellStyle name="Entrada 7 4 6 3 2" xfId="25277" xr:uid="{00000000-0005-0000-0000-0000462D0000}"/>
    <cellStyle name="Entrada 7 4 6 4" xfId="9133" xr:uid="{00000000-0005-0000-0000-0000472D0000}"/>
    <cellStyle name="Entrada 7 4 6 4 2" xfId="24241" xr:uid="{00000000-0005-0000-0000-0000482D0000}"/>
    <cellStyle name="Entrada 7 4 6 5" xfId="18895" xr:uid="{00000000-0005-0000-0000-0000492D0000}"/>
    <cellStyle name="Entrada 7 4 7" xfId="4164" xr:uid="{00000000-0005-0000-0000-00004A2D0000}"/>
    <cellStyle name="Entrada 7 4 7 2" xfId="6801" xr:uid="{00000000-0005-0000-0000-00004B2D0000}"/>
    <cellStyle name="Entrada 7 4 7 2 2" xfId="13112" xr:uid="{00000000-0005-0000-0000-00004C2D0000}"/>
    <cellStyle name="Entrada 7 4 7 2 2 2" xfId="28220" xr:uid="{00000000-0005-0000-0000-00004D2D0000}"/>
    <cellStyle name="Entrada 7 4 7 2 3" xfId="16786" xr:uid="{00000000-0005-0000-0000-00004E2D0000}"/>
    <cellStyle name="Entrada 7 4 7 2 3 2" xfId="31894" xr:uid="{00000000-0005-0000-0000-00004F2D0000}"/>
    <cellStyle name="Entrada 7 4 7 2 4" xfId="21909" xr:uid="{00000000-0005-0000-0000-0000502D0000}"/>
    <cellStyle name="Entrada 7 4 7 3" xfId="10546" xr:uid="{00000000-0005-0000-0000-0000512D0000}"/>
    <cellStyle name="Entrada 7 4 7 3 2" xfId="25654" xr:uid="{00000000-0005-0000-0000-0000522D0000}"/>
    <cellStyle name="Entrada 7 4 7 4" xfId="7670" xr:uid="{00000000-0005-0000-0000-0000532D0000}"/>
    <cellStyle name="Entrada 7 4 7 4 2" xfId="22778" xr:uid="{00000000-0005-0000-0000-0000542D0000}"/>
    <cellStyle name="Entrada 7 4 7 5" xfId="19272" xr:uid="{00000000-0005-0000-0000-0000552D0000}"/>
    <cellStyle name="Entrada 7 4 8" xfId="4729" xr:uid="{00000000-0005-0000-0000-0000562D0000}"/>
    <cellStyle name="Entrada 7 4 8 2" xfId="11111" xr:uid="{00000000-0005-0000-0000-0000572D0000}"/>
    <cellStyle name="Entrada 7 4 8 2 2" xfId="26219" xr:uid="{00000000-0005-0000-0000-0000582D0000}"/>
    <cellStyle name="Entrada 7 4 8 3" xfId="7977" xr:uid="{00000000-0005-0000-0000-0000592D0000}"/>
    <cellStyle name="Entrada 7 4 8 3 2" xfId="23085" xr:uid="{00000000-0005-0000-0000-00005A2D0000}"/>
    <cellStyle name="Entrada 7 4 8 4" xfId="19837" xr:uid="{00000000-0005-0000-0000-00005B2D0000}"/>
    <cellStyle name="Entrada 7 4 9" xfId="8590" xr:uid="{00000000-0005-0000-0000-00005C2D0000}"/>
    <cellStyle name="Entrada 7 4 9 2" xfId="23698" xr:uid="{00000000-0005-0000-0000-00005D2D0000}"/>
    <cellStyle name="Entrada 7 5" xfId="2029" xr:uid="{00000000-0005-0000-0000-00005E2D0000}"/>
    <cellStyle name="Entrada 7 5 10" xfId="15432" xr:uid="{00000000-0005-0000-0000-00005F2D0000}"/>
    <cellStyle name="Entrada 7 5 10 2" xfId="30540" xr:uid="{00000000-0005-0000-0000-0000602D0000}"/>
    <cellStyle name="Entrada 7 5 11" xfId="17254" xr:uid="{00000000-0005-0000-0000-0000612D0000}"/>
    <cellStyle name="Entrada 7 5 2" xfId="2789" xr:uid="{00000000-0005-0000-0000-0000622D0000}"/>
    <cellStyle name="Entrada 7 5 2 2" xfId="5426" xr:uid="{00000000-0005-0000-0000-0000632D0000}"/>
    <cellStyle name="Entrada 7 5 2 2 2" xfId="16256" xr:uid="{00000000-0005-0000-0000-0000642D0000}"/>
    <cellStyle name="Entrada 7 5 2 2 2 2" xfId="31364" xr:uid="{00000000-0005-0000-0000-0000652D0000}"/>
    <cellStyle name="Entrada 7 5 2 2 3" xfId="20534" xr:uid="{00000000-0005-0000-0000-0000662D0000}"/>
    <cellStyle name="Entrada 7 5 2 3" xfId="15352" xr:uid="{00000000-0005-0000-0000-0000672D0000}"/>
    <cellStyle name="Entrada 7 5 2 3 2" xfId="30460" xr:uid="{00000000-0005-0000-0000-0000682D0000}"/>
    <cellStyle name="Entrada 7 5 2 4" xfId="17897" xr:uid="{00000000-0005-0000-0000-0000692D0000}"/>
    <cellStyle name="Entrada 7 5 3" xfId="3092" xr:uid="{00000000-0005-0000-0000-00006A2D0000}"/>
    <cellStyle name="Entrada 7 5 3 2" xfId="5729" xr:uid="{00000000-0005-0000-0000-00006B2D0000}"/>
    <cellStyle name="Entrada 7 5 3 2 2" xfId="12040" xr:uid="{00000000-0005-0000-0000-00006C2D0000}"/>
    <cellStyle name="Entrada 7 5 3 2 2 2" xfId="27148" xr:uid="{00000000-0005-0000-0000-00006D2D0000}"/>
    <cellStyle name="Entrada 7 5 3 2 3" xfId="7180" xr:uid="{00000000-0005-0000-0000-00006E2D0000}"/>
    <cellStyle name="Entrada 7 5 3 2 3 2" xfId="22288" xr:uid="{00000000-0005-0000-0000-00006F2D0000}"/>
    <cellStyle name="Entrada 7 5 3 2 4" xfId="20837" xr:uid="{00000000-0005-0000-0000-0000702D0000}"/>
    <cellStyle name="Entrada 7 5 3 3" xfId="9474" xr:uid="{00000000-0005-0000-0000-0000712D0000}"/>
    <cellStyle name="Entrada 7 5 3 3 2" xfId="24582" xr:uid="{00000000-0005-0000-0000-0000722D0000}"/>
    <cellStyle name="Entrada 7 5 3 4" xfId="7278" xr:uid="{00000000-0005-0000-0000-0000732D0000}"/>
    <cellStyle name="Entrada 7 5 3 4 2" xfId="22386" xr:uid="{00000000-0005-0000-0000-0000742D0000}"/>
    <cellStyle name="Entrada 7 5 3 5" xfId="18200" xr:uid="{00000000-0005-0000-0000-0000752D0000}"/>
    <cellStyle name="Entrada 7 5 4" xfId="3418" xr:uid="{00000000-0005-0000-0000-0000762D0000}"/>
    <cellStyle name="Entrada 7 5 4 2" xfId="6055" xr:uid="{00000000-0005-0000-0000-0000772D0000}"/>
    <cellStyle name="Entrada 7 5 4 2 2" xfId="12366" xr:uid="{00000000-0005-0000-0000-0000782D0000}"/>
    <cellStyle name="Entrada 7 5 4 2 2 2" xfId="27474" xr:uid="{00000000-0005-0000-0000-0000792D0000}"/>
    <cellStyle name="Entrada 7 5 4 2 3" xfId="8238" xr:uid="{00000000-0005-0000-0000-00007A2D0000}"/>
    <cellStyle name="Entrada 7 5 4 2 3 2" xfId="23346" xr:uid="{00000000-0005-0000-0000-00007B2D0000}"/>
    <cellStyle name="Entrada 7 5 4 2 4" xfId="21163" xr:uid="{00000000-0005-0000-0000-00007C2D0000}"/>
    <cellStyle name="Entrada 7 5 4 3" xfId="9800" xr:uid="{00000000-0005-0000-0000-00007D2D0000}"/>
    <cellStyle name="Entrada 7 5 4 3 2" xfId="24908" xr:uid="{00000000-0005-0000-0000-00007E2D0000}"/>
    <cellStyle name="Entrada 7 5 4 4" xfId="14135" xr:uid="{00000000-0005-0000-0000-00007F2D0000}"/>
    <cellStyle name="Entrada 7 5 4 4 2" xfId="29243" xr:uid="{00000000-0005-0000-0000-0000802D0000}"/>
    <cellStyle name="Entrada 7 5 4 5" xfId="18526" xr:uid="{00000000-0005-0000-0000-0000812D0000}"/>
    <cellStyle name="Entrada 7 5 5" xfId="3724" xr:uid="{00000000-0005-0000-0000-0000822D0000}"/>
    <cellStyle name="Entrada 7 5 5 2" xfId="6361" xr:uid="{00000000-0005-0000-0000-0000832D0000}"/>
    <cellStyle name="Entrada 7 5 5 2 2" xfId="12672" xr:uid="{00000000-0005-0000-0000-0000842D0000}"/>
    <cellStyle name="Entrada 7 5 5 2 2 2" xfId="27780" xr:uid="{00000000-0005-0000-0000-0000852D0000}"/>
    <cellStyle name="Entrada 7 5 5 2 3" xfId="15275" xr:uid="{00000000-0005-0000-0000-0000862D0000}"/>
    <cellStyle name="Entrada 7 5 5 2 3 2" xfId="30383" xr:uid="{00000000-0005-0000-0000-0000872D0000}"/>
    <cellStyle name="Entrada 7 5 5 2 4" xfId="21469" xr:uid="{00000000-0005-0000-0000-0000882D0000}"/>
    <cellStyle name="Entrada 7 5 5 3" xfId="10106" xr:uid="{00000000-0005-0000-0000-0000892D0000}"/>
    <cellStyle name="Entrada 7 5 5 3 2" xfId="25214" xr:uid="{00000000-0005-0000-0000-00008A2D0000}"/>
    <cellStyle name="Entrada 7 5 5 4" xfId="7132" xr:uid="{00000000-0005-0000-0000-00008B2D0000}"/>
    <cellStyle name="Entrada 7 5 5 4 2" xfId="22240" xr:uid="{00000000-0005-0000-0000-00008C2D0000}"/>
    <cellStyle name="Entrada 7 5 5 5" xfId="18832" xr:uid="{00000000-0005-0000-0000-00008D2D0000}"/>
    <cellStyle name="Entrada 7 5 6" xfId="4101" xr:uid="{00000000-0005-0000-0000-00008E2D0000}"/>
    <cellStyle name="Entrada 7 5 6 2" xfId="6738" xr:uid="{00000000-0005-0000-0000-00008F2D0000}"/>
    <cellStyle name="Entrada 7 5 6 2 2" xfId="13049" xr:uid="{00000000-0005-0000-0000-0000902D0000}"/>
    <cellStyle name="Entrada 7 5 6 2 2 2" xfId="28157" xr:uid="{00000000-0005-0000-0000-0000912D0000}"/>
    <cellStyle name="Entrada 7 5 6 2 3" xfId="16723" xr:uid="{00000000-0005-0000-0000-0000922D0000}"/>
    <cellStyle name="Entrada 7 5 6 2 3 2" xfId="31831" xr:uid="{00000000-0005-0000-0000-0000932D0000}"/>
    <cellStyle name="Entrada 7 5 6 2 4" xfId="21846" xr:uid="{00000000-0005-0000-0000-0000942D0000}"/>
    <cellStyle name="Entrada 7 5 6 3" xfId="10483" xr:uid="{00000000-0005-0000-0000-0000952D0000}"/>
    <cellStyle name="Entrada 7 5 6 3 2" xfId="25591" xr:uid="{00000000-0005-0000-0000-0000962D0000}"/>
    <cellStyle name="Entrada 7 5 6 4" xfId="15526" xr:uid="{00000000-0005-0000-0000-0000972D0000}"/>
    <cellStyle name="Entrada 7 5 6 4 2" xfId="30634" xr:uid="{00000000-0005-0000-0000-0000982D0000}"/>
    <cellStyle name="Entrada 7 5 6 5" xfId="19209" xr:uid="{00000000-0005-0000-0000-0000992D0000}"/>
    <cellStyle name="Entrada 7 5 7" xfId="4666" xr:uid="{00000000-0005-0000-0000-00009A2D0000}"/>
    <cellStyle name="Entrada 7 5 7 2" xfId="11048" xr:uid="{00000000-0005-0000-0000-00009B2D0000}"/>
    <cellStyle name="Entrada 7 5 7 2 2" xfId="26156" xr:uid="{00000000-0005-0000-0000-00009C2D0000}"/>
    <cellStyle name="Entrada 7 5 7 3" xfId="15337" xr:uid="{00000000-0005-0000-0000-00009D2D0000}"/>
    <cellStyle name="Entrada 7 5 7 3 2" xfId="30445" xr:uid="{00000000-0005-0000-0000-00009E2D0000}"/>
    <cellStyle name="Entrada 7 5 7 4" xfId="19774" xr:uid="{00000000-0005-0000-0000-00009F2D0000}"/>
    <cellStyle name="Entrada 7 5 8" xfId="8527" xr:uid="{00000000-0005-0000-0000-0000A02D0000}"/>
    <cellStyle name="Entrada 7 5 8 2" xfId="23635" xr:uid="{00000000-0005-0000-0000-0000A12D0000}"/>
    <cellStyle name="Entrada 7 5 9" xfId="13638" xr:uid="{00000000-0005-0000-0000-0000A22D0000}"/>
    <cellStyle name="Entrada 7 5 9 2" xfId="28746" xr:uid="{00000000-0005-0000-0000-0000A32D0000}"/>
    <cellStyle name="Entrada 8" xfId="1157" xr:uid="{00000000-0005-0000-0000-0000A42D0000}"/>
    <cellStyle name="Entrada 8 2" xfId="1873" xr:uid="{00000000-0005-0000-0000-0000A52D0000}"/>
    <cellStyle name="Entrada 8 2 10" xfId="8374" xr:uid="{00000000-0005-0000-0000-0000A62D0000}"/>
    <cellStyle name="Entrada 8 2 10 2" xfId="23482" xr:uid="{00000000-0005-0000-0000-0000A72D0000}"/>
    <cellStyle name="Entrada 8 2 11" xfId="14928" xr:uid="{00000000-0005-0000-0000-0000A82D0000}"/>
    <cellStyle name="Entrada 8 2 11 2" xfId="30036" xr:uid="{00000000-0005-0000-0000-0000A92D0000}"/>
    <cellStyle name="Entrada 8 2 12" xfId="15763" xr:uid="{00000000-0005-0000-0000-0000AA2D0000}"/>
    <cellStyle name="Entrada 8 2 12 2" xfId="30871" xr:uid="{00000000-0005-0000-0000-0000AB2D0000}"/>
    <cellStyle name="Entrada 8 2 13" xfId="17098" xr:uid="{00000000-0005-0000-0000-0000AC2D0000}"/>
    <cellStyle name="Entrada 8 2 2" xfId="2433" xr:uid="{00000000-0005-0000-0000-0000AD2D0000}"/>
    <cellStyle name="Entrada 8 2 2 2" xfId="5070" xr:uid="{00000000-0005-0000-0000-0000AE2D0000}"/>
    <cellStyle name="Entrada 8 2 2 2 2" xfId="11434" xr:uid="{00000000-0005-0000-0000-0000AF2D0000}"/>
    <cellStyle name="Entrada 8 2 2 2 2 2" xfId="26542" xr:uid="{00000000-0005-0000-0000-0000B02D0000}"/>
    <cellStyle name="Entrada 8 2 2 2 3" xfId="11767" xr:uid="{00000000-0005-0000-0000-0000B12D0000}"/>
    <cellStyle name="Entrada 8 2 2 2 3 2" xfId="26875" xr:uid="{00000000-0005-0000-0000-0000B22D0000}"/>
    <cellStyle name="Entrada 8 2 2 2 4" xfId="20178" xr:uid="{00000000-0005-0000-0000-0000B32D0000}"/>
    <cellStyle name="Entrada 8 2 2 3" xfId="8900" xr:uid="{00000000-0005-0000-0000-0000B42D0000}"/>
    <cellStyle name="Entrada 8 2 2 3 2" xfId="24008" xr:uid="{00000000-0005-0000-0000-0000B52D0000}"/>
    <cellStyle name="Entrada 8 2 3" xfId="2663" xr:uid="{00000000-0005-0000-0000-0000B62D0000}"/>
    <cellStyle name="Entrada 8 2 3 2" xfId="5300" xr:uid="{00000000-0005-0000-0000-0000B72D0000}"/>
    <cellStyle name="Entrada 8 2 3 2 2" xfId="8062" xr:uid="{00000000-0005-0000-0000-0000B82D0000}"/>
    <cellStyle name="Entrada 8 2 3 2 2 2" xfId="23170" xr:uid="{00000000-0005-0000-0000-0000B92D0000}"/>
    <cellStyle name="Entrada 8 2 3 2 3" xfId="20408" xr:uid="{00000000-0005-0000-0000-0000BA2D0000}"/>
    <cellStyle name="Entrada 8 2 3 3" xfId="11797" xr:uid="{00000000-0005-0000-0000-0000BB2D0000}"/>
    <cellStyle name="Entrada 8 2 3 3 2" xfId="26905" xr:uid="{00000000-0005-0000-0000-0000BC2D0000}"/>
    <cellStyle name="Entrada 8 2 3 4" xfId="17771" xr:uid="{00000000-0005-0000-0000-0000BD2D0000}"/>
    <cellStyle name="Entrada 8 2 4" xfId="2967" xr:uid="{00000000-0005-0000-0000-0000BE2D0000}"/>
    <cellStyle name="Entrada 8 2 4 2" xfId="5604" xr:uid="{00000000-0005-0000-0000-0000BF2D0000}"/>
    <cellStyle name="Entrada 8 2 4 2 2" xfId="11915" xr:uid="{00000000-0005-0000-0000-0000C02D0000}"/>
    <cellStyle name="Entrada 8 2 4 2 2 2" xfId="27023" xr:uid="{00000000-0005-0000-0000-0000C12D0000}"/>
    <cellStyle name="Entrada 8 2 4 2 3" xfId="13688" xr:uid="{00000000-0005-0000-0000-0000C22D0000}"/>
    <cellStyle name="Entrada 8 2 4 2 3 2" xfId="28796" xr:uid="{00000000-0005-0000-0000-0000C32D0000}"/>
    <cellStyle name="Entrada 8 2 4 2 4" xfId="20712" xr:uid="{00000000-0005-0000-0000-0000C42D0000}"/>
    <cellStyle name="Entrada 8 2 4 3" xfId="9349" xr:uid="{00000000-0005-0000-0000-0000C52D0000}"/>
    <cellStyle name="Entrada 8 2 4 3 2" xfId="24457" xr:uid="{00000000-0005-0000-0000-0000C62D0000}"/>
    <cellStyle name="Entrada 8 2 4 4" xfId="8165" xr:uid="{00000000-0005-0000-0000-0000C72D0000}"/>
    <cellStyle name="Entrada 8 2 4 4 2" xfId="23273" xr:uid="{00000000-0005-0000-0000-0000C82D0000}"/>
    <cellStyle name="Entrada 8 2 4 5" xfId="18075" xr:uid="{00000000-0005-0000-0000-0000C92D0000}"/>
    <cellStyle name="Entrada 8 2 5" xfId="3293" xr:uid="{00000000-0005-0000-0000-0000CA2D0000}"/>
    <cellStyle name="Entrada 8 2 5 2" xfId="5930" xr:uid="{00000000-0005-0000-0000-0000CB2D0000}"/>
    <cellStyle name="Entrada 8 2 5 2 2" xfId="12241" xr:uid="{00000000-0005-0000-0000-0000CC2D0000}"/>
    <cellStyle name="Entrada 8 2 5 2 2 2" xfId="27349" xr:uid="{00000000-0005-0000-0000-0000CD2D0000}"/>
    <cellStyle name="Entrada 8 2 5 2 3" xfId="14637" xr:uid="{00000000-0005-0000-0000-0000CE2D0000}"/>
    <cellStyle name="Entrada 8 2 5 2 3 2" xfId="29745" xr:uid="{00000000-0005-0000-0000-0000CF2D0000}"/>
    <cellStyle name="Entrada 8 2 5 2 4" xfId="21038" xr:uid="{00000000-0005-0000-0000-0000D02D0000}"/>
    <cellStyle name="Entrada 8 2 5 3" xfId="9675" xr:uid="{00000000-0005-0000-0000-0000D12D0000}"/>
    <cellStyle name="Entrada 8 2 5 3 2" xfId="24783" xr:uid="{00000000-0005-0000-0000-0000D22D0000}"/>
    <cellStyle name="Entrada 8 2 5 4" xfId="14863" xr:uid="{00000000-0005-0000-0000-0000D32D0000}"/>
    <cellStyle name="Entrada 8 2 5 4 2" xfId="29971" xr:uid="{00000000-0005-0000-0000-0000D42D0000}"/>
    <cellStyle name="Entrada 8 2 5 5" xfId="18401" xr:uid="{00000000-0005-0000-0000-0000D52D0000}"/>
    <cellStyle name="Entrada 8 2 6" xfId="3599" xr:uid="{00000000-0005-0000-0000-0000D62D0000}"/>
    <cellStyle name="Entrada 8 2 6 2" xfId="6236" xr:uid="{00000000-0005-0000-0000-0000D72D0000}"/>
    <cellStyle name="Entrada 8 2 6 2 2" xfId="12547" xr:uid="{00000000-0005-0000-0000-0000D82D0000}"/>
    <cellStyle name="Entrada 8 2 6 2 2 2" xfId="27655" xr:uid="{00000000-0005-0000-0000-0000D92D0000}"/>
    <cellStyle name="Entrada 8 2 6 2 3" xfId="16405" xr:uid="{00000000-0005-0000-0000-0000DA2D0000}"/>
    <cellStyle name="Entrada 8 2 6 2 3 2" xfId="31513" xr:uid="{00000000-0005-0000-0000-0000DB2D0000}"/>
    <cellStyle name="Entrada 8 2 6 2 4" xfId="21344" xr:uid="{00000000-0005-0000-0000-0000DC2D0000}"/>
    <cellStyle name="Entrada 8 2 6 3" xfId="9981" xr:uid="{00000000-0005-0000-0000-0000DD2D0000}"/>
    <cellStyle name="Entrada 8 2 6 3 2" xfId="25089" xr:uid="{00000000-0005-0000-0000-0000DE2D0000}"/>
    <cellStyle name="Entrada 8 2 6 4" xfId="15164" xr:uid="{00000000-0005-0000-0000-0000DF2D0000}"/>
    <cellStyle name="Entrada 8 2 6 4 2" xfId="30272" xr:uid="{00000000-0005-0000-0000-0000E02D0000}"/>
    <cellStyle name="Entrada 8 2 6 5" xfId="18707" xr:uid="{00000000-0005-0000-0000-0000E12D0000}"/>
    <cellStyle name="Entrada 8 2 7" xfId="3945" xr:uid="{00000000-0005-0000-0000-0000E22D0000}"/>
    <cellStyle name="Entrada 8 2 7 2" xfId="6582" xr:uid="{00000000-0005-0000-0000-0000E32D0000}"/>
    <cellStyle name="Entrada 8 2 7 2 2" xfId="12893" xr:uid="{00000000-0005-0000-0000-0000E42D0000}"/>
    <cellStyle name="Entrada 8 2 7 2 2 2" xfId="28001" xr:uid="{00000000-0005-0000-0000-0000E52D0000}"/>
    <cellStyle name="Entrada 8 2 7 2 3" xfId="16598" xr:uid="{00000000-0005-0000-0000-0000E62D0000}"/>
    <cellStyle name="Entrada 8 2 7 2 3 2" xfId="31706" xr:uid="{00000000-0005-0000-0000-0000E72D0000}"/>
    <cellStyle name="Entrada 8 2 7 2 4" xfId="21690" xr:uid="{00000000-0005-0000-0000-0000E82D0000}"/>
    <cellStyle name="Entrada 8 2 7 3" xfId="10327" xr:uid="{00000000-0005-0000-0000-0000E92D0000}"/>
    <cellStyle name="Entrada 8 2 7 3 2" xfId="25435" xr:uid="{00000000-0005-0000-0000-0000EA2D0000}"/>
    <cellStyle name="Entrada 8 2 7 4" xfId="14699" xr:uid="{00000000-0005-0000-0000-0000EB2D0000}"/>
    <cellStyle name="Entrada 8 2 7 4 2" xfId="29807" xr:uid="{00000000-0005-0000-0000-0000EC2D0000}"/>
    <cellStyle name="Entrada 8 2 7 5" xfId="19053" xr:uid="{00000000-0005-0000-0000-0000ED2D0000}"/>
    <cellStyle name="Entrada 8 2 8" xfId="4292" xr:uid="{00000000-0005-0000-0000-0000EE2D0000}"/>
    <cellStyle name="Entrada 8 2 8 2" xfId="6929" xr:uid="{00000000-0005-0000-0000-0000EF2D0000}"/>
    <cellStyle name="Entrada 8 2 8 2 2" xfId="13240" xr:uid="{00000000-0005-0000-0000-0000F02D0000}"/>
    <cellStyle name="Entrada 8 2 8 2 2 2" xfId="28348" xr:uid="{00000000-0005-0000-0000-0000F12D0000}"/>
    <cellStyle name="Entrada 8 2 8 2 3" xfId="16904" xr:uid="{00000000-0005-0000-0000-0000F22D0000}"/>
    <cellStyle name="Entrada 8 2 8 2 3 2" xfId="32012" xr:uid="{00000000-0005-0000-0000-0000F32D0000}"/>
    <cellStyle name="Entrada 8 2 8 2 4" xfId="22037" xr:uid="{00000000-0005-0000-0000-0000F42D0000}"/>
    <cellStyle name="Entrada 8 2 8 3" xfId="10674" xr:uid="{00000000-0005-0000-0000-0000F52D0000}"/>
    <cellStyle name="Entrada 8 2 8 3 2" xfId="25782" xr:uid="{00000000-0005-0000-0000-0000F62D0000}"/>
    <cellStyle name="Entrada 8 2 8 4" xfId="14512" xr:uid="{00000000-0005-0000-0000-0000F72D0000}"/>
    <cellStyle name="Entrada 8 2 8 4 2" xfId="29620" xr:uid="{00000000-0005-0000-0000-0000F82D0000}"/>
    <cellStyle name="Entrada 8 2 8 5" xfId="19400" xr:uid="{00000000-0005-0000-0000-0000F92D0000}"/>
    <cellStyle name="Entrada 8 2 9" xfId="4510" xr:uid="{00000000-0005-0000-0000-0000FA2D0000}"/>
    <cellStyle name="Entrada 8 2 9 2" xfId="10892" xr:uid="{00000000-0005-0000-0000-0000FB2D0000}"/>
    <cellStyle name="Entrada 8 2 9 2 2" xfId="26000" xr:uid="{00000000-0005-0000-0000-0000FC2D0000}"/>
    <cellStyle name="Entrada 8 2 9 3" xfId="15827" xr:uid="{00000000-0005-0000-0000-0000FD2D0000}"/>
    <cellStyle name="Entrada 8 2 9 3 2" xfId="30935" xr:uid="{00000000-0005-0000-0000-0000FE2D0000}"/>
    <cellStyle name="Entrada 8 2 9 4" xfId="19618" xr:uid="{00000000-0005-0000-0000-0000FF2D0000}"/>
    <cellStyle name="Entrada 8 3" xfId="1856" xr:uid="{00000000-0005-0000-0000-0000002E0000}"/>
    <cellStyle name="Entrada 8 3 10" xfId="15503" xr:uid="{00000000-0005-0000-0000-0000012E0000}"/>
    <cellStyle name="Entrada 8 3 10 2" xfId="30611" xr:uid="{00000000-0005-0000-0000-0000022E0000}"/>
    <cellStyle name="Entrada 8 3 11" xfId="13532" xr:uid="{00000000-0005-0000-0000-0000032E0000}"/>
    <cellStyle name="Entrada 8 3 11 2" xfId="28640" xr:uid="{00000000-0005-0000-0000-0000042E0000}"/>
    <cellStyle name="Entrada 8 3 12" xfId="17081" xr:uid="{00000000-0005-0000-0000-0000052E0000}"/>
    <cellStyle name="Entrada 8 3 2" xfId="2416" xr:uid="{00000000-0005-0000-0000-0000062E0000}"/>
    <cellStyle name="Entrada 8 3 2 2" xfId="5053" xr:uid="{00000000-0005-0000-0000-0000072E0000}"/>
    <cellStyle name="Entrada 8 3 2 2 2" xfId="11417" xr:uid="{00000000-0005-0000-0000-0000082E0000}"/>
    <cellStyle name="Entrada 8 3 2 2 2 2" xfId="26525" xr:uid="{00000000-0005-0000-0000-0000092E0000}"/>
    <cellStyle name="Entrada 8 3 2 2 3" xfId="14856" xr:uid="{00000000-0005-0000-0000-00000A2E0000}"/>
    <cellStyle name="Entrada 8 3 2 2 3 2" xfId="29964" xr:uid="{00000000-0005-0000-0000-00000B2E0000}"/>
    <cellStyle name="Entrada 8 3 2 2 4" xfId="20161" xr:uid="{00000000-0005-0000-0000-00000C2E0000}"/>
    <cellStyle name="Entrada 8 3 2 3" xfId="8883" xr:uid="{00000000-0005-0000-0000-00000D2E0000}"/>
    <cellStyle name="Entrada 8 3 2 3 2" xfId="23991" xr:uid="{00000000-0005-0000-0000-00000E2E0000}"/>
    <cellStyle name="Entrada 8 3 2 4" xfId="13614" xr:uid="{00000000-0005-0000-0000-00000F2E0000}"/>
    <cellStyle name="Entrada 8 3 2 4 2" xfId="28722" xr:uid="{00000000-0005-0000-0000-0000102E0000}"/>
    <cellStyle name="Entrada 8 3 2 5" xfId="15541" xr:uid="{00000000-0005-0000-0000-0000112E0000}"/>
    <cellStyle name="Entrada 8 3 2 5 2" xfId="30649" xr:uid="{00000000-0005-0000-0000-0000122E0000}"/>
    <cellStyle name="Entrada 8 3 2 6" xfId="17607" xr:uid="{00000000-0005-0000-0000-0000132E0000}"/>
    <cellStyle name="Entrada 8 3 3" xfId="2204" xr:uid="{00000000-0005-0000-0000-0000142E0000}"/>
    <cellStyle name="Entrada 8 3 3 2" xfId="4841" xr:uid="{00000000-0005-0000-0000-0000152E0000}"/>
    <cellStyle name="Entrada 8 3 3 2 2" xfId="14032" xr:uid="{00000000-0005-0000-0000-0000162E0000}"/>
    <cellStyle name="Entrada 8 3 3 2 2 2" xfId="29140" xr:uid="{00000000-0005-0000-0000-0000172E0000}"/>
    <cellStyle name="Entrada 8 3 3 2 3" xfId="19949" xr:uid="{00000000-0005-0000-0000-0000182E0000}"/>
    <cellStyle name="Entrada 8 3 3 3" xfId="14943" xr:uid="{00000000-0005-0000-0000-0000192E0000}"/>
    <cellStyle name="Entrada 8 3 3 3 2" xfId="30051" xr:uid="{00000000-0005-0000-0000-00001A2E0000}"/>
    <cellStyle name="Entrada 8 3 3 4" xfId="17429" xr:uid="{00000000-0005-0000-0000-00001B2E0000}"/>
    <cellStyle name="Entrada 8 3 4" xfId="2950" xr:uid="{00000000-0005-0000-0000-00001C2E0000}"/>
    <cellStyle name="Entrada 8 3 4 2" xfId="5587" xr:uid="{00000000-0005-0000-0000-00001D2E0000}"/>
    <cellStyle name="Entrada 8 3 4 2 2" xfId="11898" xr:uid="{00000000-0005-0000-0000-00001E2E0000}"/>
    <cellStyle name="Entrada 8 3 4 2 2 2" xfId="27006" xr:uid="{00000000-0005-0000-0000-00001F2E0000}"/>
    <cellStyle name="Entrada 8 3 4 2 3" xfId="14721" xr:uid="{00000000-0005-0000-0000-0000202E0000}"/>
    <cellStyle name="Entrada 8 3 4 2 3 2" xfId="29829" xr:uid="{00000000-0005-0000-0000-0000212E0000}"/>
    <cellStyle name="Entrada 8 3 4 2 4" xfId="20695" xr:uid="{00000000-0005-0000-0000-0000222E0000}"/>
    <cellStyle name="Entrada 8 3 4 3" xfId="9332" xr:uid="{00000000-0005-0000-0000-0000232E0000}"/>
    <cellStyle name="Entrada 8 3 4 3 2" xfId="24440" xr:uid="{00000000-0005-0000-0000-0000242E0000}"/>
    <cellStyle name="Entrada 8 3 4 4" xfId="13657" xr:uid="{00000000-0005-0000-0000-0000252E0000}"/>
    <cellStyle name="Entrada 8 3 4 4 2" xfId="28765" xr:uid="{00000000-0005-0000-0000-0000262E0000}"/>
    <cellStyle name="Entrada 8 3 4 5" xfId="18058" xr:uid="{00000000-0005-0000-0000-0000272E0000}"/>
    <cellStyle name="Entrada 8 3 5" xfId="3276" xr:uid="{00000000-0005-0000-0000-0000282E0000}"/>
    <cellStyle name="Entrada 8 3 5 2" xfId="5913" xr:uid="{00000000-0005-0000-0000-0000292E0000}"/>
    <cellStyle name="Entrada 8 3 5 2 2" xfId="12224" xr:uid="{00000000-0005-0000-0000-00002A2E0000}"/>
    <cellStyle name="Entrada 8 3 5 2 2 2" xfId="27332" xr:uid="{00000000-0005-0000-0000-00002B2E0000}"/>
    <cellStyle name="Entrada 8 3 5 2 3" xfId="14386" xr:uid="{00000000-0005-0000-0000-00002C2E0000}"/>
    <cellStyle name="Entrada 8 3 5 2 3 2" xfId="29494" xr:uid="{00000000-0005-0000-0000-00002D2E0000}"/>
    <cellStyle name="Entrada 8 3 5 2 4" xfId="21021" xr:uid="{00000000-0005-0000-0000-00002E2E0000}"/>
    <cellStyle name="Entrada 8 3 5 3" xfId="9658" xr:uid="{00000000-0005-0000-0000-00002F2E0000}"/>
    <cellStyle name="Entrada 8 3 5 3 2" xfId="24766" xr:uid="{00000000-0005-0000-0000-0000302E0000}"/>
    <cellStyle name="Entrada 8 3 5 4" xfId="14485" xr:uid="{00000000-0005-0000-0000-0000312E0000}"/>
    <cellStyle name="Entrada 8 3 5 4 2" xfId="29593" xr:uid="{00000000-0005-0000-0000-0000322E0000}"/>
    <cellStyle name="Entrada 8 3 5 5" xfId="18384" xr:uid="{00000000-0005-0000-0000-0000332E0000}"/>
    <cellStyle name="Entrada 8 3 6" xfId="3582" xr:uid="{00000000-0005-0000-0000-0000342E0000}"/>
    <cellStyle name="Entrada 8 3 6 2" xfId="6219" xr:uid="{00000000-0005-0000-0000-0000352E0000}"/>
    <cellStyle name="Entrada 8 3 6 2 2" xfId="12530" xr:uid="{00000000-0005-0000-0000-0000362E0000}"/>
    <cellStyle name="Entrada 8 3 6 2 2 2" xfId="27638" xr:uid="{00000000-0005-0000-0000-0000372E0000}"/>
    <cellStyle name="Entrada 8 3 6 2 3" xfId="15688" xr:uid="{00000000-0005-0000-0000-0000382E0000}"/>
    <cellStyle name="Entrada 8 3 6 2 3 2" xfId="30796" xr:uid="{00000000-0005-0000-0000-0000392E0000}"/>
    <cellStyle name="Entrada 8 3 6 2 4" xfId="21327" xr:uid="{00000000-0005-0000-0000-00003A2E0000}"/>
    <cellStyle name="Entrada 8 3 6 3" xfId="9964" xr:uid="{00000000-0005-0000-0000-00003B2E0000}"/>
    <cellStyle name="Entrada 8 3 6 3 2" xfId="25072" xr:uid="{00000000-0005-0000-0000-00003C2E0000}"/>
    <cellStyle name="Entrada 8 3 6 4" xfId="13963" xr:uid="{00000000-0005-0000-0000-00003D2E0000}"/>
    <cellStyle name="Entrada 8 3 6 4 2" xfId="29071" xr:uid="{00000000-0005-0000-0000-00003E2E0000}"/>
    <cellStyle name="Entrada 8 3 6 5" xfId="18690" xr:uid="{00000000-0005-0000-0000-00003F2E0000}"/>
    <cellStyle name="Entrada 8 3 7" xfId="3928" xr:uid="{00000000-0005-0000-0000-0000402E0000}"/>
    <cellStyle name="Entrada 8 3 7 2" xfId="6565" xr:uid="{00000000-0005-0000-0000-0000412E0000}"/>
    <cellStyle name="Entrada 8 3 7 2 2" xfId="12876" xr:uid="{00000000-0005-0000-0000-0000422E0000}"/>
    <cellStyle name="Entrada 8 3 7 2 2 2" xfId="27984" xr:uid="{00000000-0005-0000-0000-0000432E0000}"/>
    <cellStyle name="Entrada 8 3 7 2 3" xfId="16581" xr:uid="{00000000-0005-0000-0000-0000442E0000}"/>
    <cellStyle name="Entrada 8 3 7 2 3 2" xfId="31689" xr:uid="{00000000-0005-0000-0000-0000452E0000}"/>
    <cellStyle name="Entrada 8 3 7 2 4" xfId="21673" xr:uid="{00000000-0005-0000-0000-0000462E0000}"/>
    <cellStyle name="Entrada 8 3 7 3" xfId="10310" xr:uid="{00000000-0005-0000-0000-0000472E0000}"/>
    <cellStyle name="Entrada 8 3 7 3 2" xfId="25418" xr:uid="{00000000-0005-0000-0000-0000482E0000}"/>
    <cellStyle name="Entrada 8 3 7 4" xfId="7089" xr:uid="{00000000-0005-0000-0000-0000492E0000}"/>
    <cellStyle name="Entrada 8 3 7 4 2" xfId="22197" xr:uid="{00000000-0005-0000-0000-00004A2E0000}"/>
    <cellStyle name="Entrada 8 3 7 5" xfId="19036" xr:uid="{00000000-0005-0000-0000-00004B2E0000}"/>
    <cellStyle name="Entrada 8 3 8" xfId="4493" xr:uid="{00000000-0005-0000-0000-00004C2E0000}"/>
    <cellStyle name="Entrada 8 3 8 2" xfId="10875" xr:uid="{00000000-0005-0000-0000-00004D2E0000}"/>
    <cellStyle name="Entrada 8 3 8 2 2" xfId="25983" xr:uid="{00000000-0005-0000-0000-00004E2E0000}"/>
    <cellStyle name="Entrada 8 3 8 3" xfId="16521" xr:uid="{00000000-0005-0000-0000-00004F2E0000}"/>
    <cellStyle name="Entrada 8 3 8 3 2" xfId="31629" xr:uid="{00000000-0005-0000-0000-0000502E0000}"/>
    <cellStyle name="Entrada 8 3 8 4" xfId="19601" xr:uid="{00000000-0005-0000-0000-0000512E0000}"/>
    <cellStyle name="Entrada 8 3 9" xfId="8357" xr:uid="{00000000-0005-0000-0000-0000522E0000}"/>
    <cellStyle name="Entrada 8 3 9 2" xfId="23465" xr:uid="{00000000-0005-0000-0000-0000532E0000}"/>
    <cellStyle name="Entrada 8 4" xfId="2093" xr:uid="{00000000-0005-0000-0000-0000542E0000}"/>
    <cellStyle name="Entrada 8 4 10" xfId="15716" xr:uid="{00000000-0005-0000-0000-0000552E0000}"/>
    <cellStyle name="Entrada 8 4 10 2" xfId="30824" xr:uid="{00000000-0005-0000-0000-0000562E0000}"/>
    <cellStyle name="Entrada 8 4 11" xfId="14947" xr:uid="{00000000-0005-0000-0000-0000572E0000}"/>
    <cellStyle name="Entrada 8 4 11 2" xfId="30055" xr:uid="{00000000-0005-0000-0000-0000582E0000}"/>
    <cellStyle name="Entrada 8 4 12" xfId="17318" xr:uid="{00000000-0005-0000-0000-0000592E0000}"/>
    <cellStyle name="Entrada 8 4 2" xfId="2583" xr:uid="{00000000-0005-0000-0000-00005A2E0000}"/>
    <cellStyle name="Entrada 8 4 2 2" xfId="5220" xr:uid="{00000000-0005-0000-0000-00005B2E0000}"/>
    <cellStyle name="Entrada 8 4 2 2 2" xfId="11584" xr:uid="{00000000-0005-0000-0000-00005C2E0000}"/>
    <cellStyle name="Entrada 8 4 2 2 2 2" xfId="26692" xr:uid="{00000000-0005-0000-0000-00005D2E0000}"/>
    <cellStyle name="Entrada 8 4 2 2 3" xfId="7737" xr:uid="{00000000-0005-0000-0000-00005E2E0000}"/>
    <cellStyle name="Entrada 8 4 2 2 3 2" xfId="22845" xr:uid="{00000000-0005-0000-0000-00005F2E0000}"/>
    <cellStyle name="Entrada 8 4 2 2 4" xfId="20328" xr:uid="{00000000-0005-0000-0000-0000602E0000}"/>
    <cellStyle name="Entrada 8 4 2 3" xfId="9050" xr:uid="{00000000-0005-0000-0000-0000612E0000}"/>
    <cellStyle name="Entrada 8 4 2 3 2" xfId="24158" xr:uid="{00000000-0005-0000-0000-0000622E0000}"/>
    <cellStyle name="Entrada 8 4 2 4" xfId="15557" xr:uid="{00000000-0005-0000-0000-0000632E0000}"/>
    <cellStyle name="Entrada 8 4 2 4 2" xfId="30665" xr:uid="{00000000-0005-0000-0000-0000642E0000}"/>
    <cellStyle name="Entrada 8 4 2 5" xfId="13996" xr:uid="{00000000-0005-0000-0000-0000652E0000}"/>
    <cellStyle name="Entrada 8 4 2 5 2" xfId="29104" xr:uid="{00000000-0005-0000-0000-0000662E0000}"/>
    <cellStyle name="Entrada 8 4 2 6" xfId="17691" xr:uid="{00000000-0005-0000-0000-0000672E0000}"/>
    <cellStyle name="Entrada 8 4 3" xfId="2853" xr:uid="{00000000-0005-0000-0000-0000682E0000}"/>
    <cellStyle name="Entrada 8 4 3 2" xfId="5490" xr:uid="{00000000-0005-0000-0000-0000692E0000}"/>
    <cellStyle name="Entrada 8 4 3 2 2" xfId="15141" xr:uid="{00000000-0005-0000-0000-00006A2E0000}"/>
    <cellStyle name="Entrada 8 4 3 2 2 2" xfId="30249" xr:uid="{00000000-0005-0000-0000-00006B2E0000}"/>
    <cellStyle name="Entrada 8 4 3 2 3" xfId="20598" xr:uid="{00000000-0005-0000-0000-00006C2E0000}"/>
    <cellStyle name="Entrada 8 4 3 3" xfId="14539" xr:uid="{00000000-0005-0000-0000-00006D2E0000}"/>
    <cellStyle name="Entrada 8 4 3 3 2" xfId="29647" xr:uid="{00000000-0005-0000-0000-00006E2E0000}"/>
    <cellStyle name="Entrada 8 4 3 4" xfId="17961" xr:uid="{00000000-0005-0000-0000-00006F2E0000}"/>
    <cellStyle name="Entrada 8 4 4" xfId="3156" xr:uid="{00000000-0005-0000-0000-0000702E0000}"/>
    <cellStyle name="Entrada 8 4 4 2" xfId="5793" xr:uid="{00000000-0005-0000-0000-0000712E0000}"/>
    <cellStyle name="Entrada 8 4 4 2 2" xfId="12104" xr:uid="{00000000-0005-0000-0000-0000722E0000}"/>
    <cellStyle name="Entrada 8 4 4 2 2 2" xfId="27212" xr:uid="{00000000-0005-0000-0000-0000732E0000}"/>
    <cellStyle name="Entrada 8 4 4 2 3" xfId="15361" xr:uid="{00000000-0005-0000-0000-0000742E0000}"/>
    <cellStyle name="Entrada 8 4 4 2 3 2" xfId="30469" xr:uid="{00000000-0005-0000-0000-0000752E0000}"/>
    <cellStyle name="Entrada 8 4 4 2 4" xfId="20901" xr:uid="{00000000-0005-0000-0000-0000762E0000}"/>
    <cellStyle name="Entrada 8 4 4 3" xfId="9538" xr:uid="{00000000-0005-0000-0000-0000772E0000}"/>
    <cellStyle name="Entrada 8 4 4 3 2" xfId="24646" xr:uid="{00000000-0005-0000-0000-0000782E0000}"/>
    <cellStyle name="Entrada 8 4 4 4" xfId="14677" xr:uid="{00000000-0005-0000-0000-0000792E0000}"/>
    <cellStyle name="Entrada 8 4 4 4 2" xfId="29785" xr:uid="{00000000-0005-0000-0000-00007A2E0000}"/>
    <cellStyle name="Entrada 8 4 4 5" xfId="18264" xr:uid="{00000000-0005-0000-0000-00007B2E0000}"/>
    <cellStyle name="Entrada 8 4 5" xfId="3482" xr:uid="{00000000-0005-0000-0000-00007C2E0000}"/>
    <cellStyle name="Entrada 8 4 5 2" xfId="6119" xr:uid="{00000000-0005-0000-0000-00007D2E0000}"/>
    <cellStyle name="Entrada 8 4 5 2 2" xfId="12430" xr:uid="{00000000-0005-0000-0000-00007E2E0000}"/>
    <cellStyle name="Entrada 8 4 5 2 2 2" xfId="27538" xr:uid="{00000000-0005-0000-0000-00007F2E0000}"/>
    <cellStyle name="Entrada 8 4 5 2 3" xfId="15537" xr:uid="{00000000-0005-0000-0000-0000802E0000}"/>
    <cellStyle name="Entrada 8 4 5 2 3 2" xfId="30645" xr:uid="{00000000-0005-0000-0000-0000812E0000}"/>
    <cellStyle name="Entrada 8 4 5 2 4" xfId="21227" xr:uid="{00000000-0005-0000-0000-0000822E0000}"/>
    <cellStyle name="Entrada 8 4 5 3" xfId="9864" xr:uid="{00000000-0005-0000-0000-0000832E0000}"/>
    <cellStyle name="Entrada 8 4 5 3 2" xfId="24972" xr:uid="{00000000-0005-0000-0000-0000842E0000}"/>
    <cellStyle name="Entrada 8 4 5 4" xfId="14916" xr:uid="{00000000-0005-0000-0000-0000852E0000}"/>
    <cellStyle name="Entrada 8 4 5 4 2" xfId="30024" xr:uid="{00000000-0005-0000-0000-0000862E0000}"/>
    <cellStyle name="Entrada 8 4 5 5" xfId="18590" xr:uid="{00000000-0005-0000-0000-0000872E0000}"/>
    <cellStyle name="Entrada 8 4 6" xfId="3788" xr:uid="{00000000-0005-0000-0000-0000882E0000}"/>
    <cellStyle name="Entrada 8 4 6 2" xfId="6425" xr:uid="{00000000-0005-0000-0000-0000892E0000}"/>
    <cellStyle name="Entrada 8 4 6 2 2" xfId="12736" xr:uid="{00000000-0005-0000-0000-00008A2E0000}"/>
    <cellStyle name="Entrada 8 4 6 2 2 2" xfId="27844" xr:uid="{00000000-0005-0000-0000-00008B2E0000}"/>
    <cellStyle name="Entrada 8 4 6 2 3" xfId="16380" xr:uid="{00000000-0005-0000-0000-00008C2E0000}"/>
    <cellStyle name="Entrada 8 4 6 2 3 2" xfId="31488" xr:uid="{00000000-0005-0000-0000-00008D2E0000}"/>
    <cellStyle name="Entrada 8 4 6 2 4" xfId="21533" xr:uid="{00000000-0005-0000-0000-00008E2E0000}"/>
    <cellStyle name="Entrada 8 4 6 3" xfId="10170" xr:uid="{00000000-0005-0000-0000-00008F2E0000}"/>
    <cellStyle name="Entrada 8 4 6 3 2" xfId="25278" xr:uid="{00000000-0005-0000-0000-0000902E0000}"/>
    <cellStyle name="Entrada 8 4 6 4" xfId="14580" xr:uid="{00000000-0005-0000-0000-0000912E0000}"/>
    <cellStyle name="Entrada 8 4 6 4 2" xfId="29688" xr:uid="{00000000-0005-0000-0000-0000922E0000}"/>
    <cellStyle name="Entrada 8 4 6 5" xfId="18896" xr:uid="{00000000-0005-0000-0000-0000932E0000}"/>
    <cellStyle name="Entrada 8 4 7" xfId="4165" xr:uid="{00000000-0005-0000-0000-0000942E0000}"/>
    <cellStyle name="Entrada 8 4 7 2" xfId="6802" xr:uid="{00000000-0005-0000-0000-0000952E0000}"/>
    <cellStyle name="Entrada 8 4 7 2 2" xfId="13113" xr:uid="{00000000-0005-0000-0000-0000962E0000}"/>
    <cellStyle name="Entrada 8 4 7 2 2 2" xfId="28221" xr:uid="{00000000-0005-0000-0000-0000972E0000}"/>
    <cellStyle name="Entrada 8 4 7 2 3" xfId="16787" xr:uid="{00000000-0005-0000-0000-0000982E0000}"/>
    <cellStyle name="Entrada 8 4 7 2 3 2" xfId="31895" xr:uid="{00000000-0005-0000-0000-0000992E0000}"/>
    <cellStyle name="Entrada 8 4 7 2 4" xfId="21910" xr:uid="{00000000-0005-0000-0000-00009A2E0000}"/>
    <cellStyle name="Entrada 8 4 7 3" xfId="10547" xr:uid="{00000000-0005-0000-0000-00009B2E0000}"/>
    <cellStyle name="Entrada 8 4 7 3 2" xfId="25655" xr:uid="{00000000-0005-0000-0000-00009C2E0000}"/>
    <cellStyle name="Entrada 8 4 7 4" xfId="14054" xr:uid="{00000000-0005-0000-0000-00009D2E0000}"/>
    <cellStyle name="Entrada 8 4 7 4 2" xfId="29162" xr:uid="{00000000-0005-0000-0000-00009E2E0000}"/>
    <cellStyle name="Entrada 8 4 7 5" xfId="19273" xr:uid="{00000000-0005-0000-0000-00009F2E0000}"/>
    <cellStyle name="Entrada 8 4 8" xfId="4730" xr:uid="{00000000-0005-0000-0000-0000A02E0000}"/>
    <cellStyle name="Entrada 8 4 8 2" xfId="11112" xr:uid="{00000000-0005-0000-0000-0000A12E0000}"/>
    <cellStyle name="Entrada 8 4 8 2 2" xfId="26220" xr:uid="{00000000-0005-0000-0000-0000A22E0000}"/>
    <cellStyle name="Entrada 8 4 8 3" xfId="15216" xr:uid="{00000000-0005-0000-0000-0000A32E0000}"/>
    <cellStyle name="Entrada 8 4 8 3 2" xfId="30324" xr:uid="{00000000-0005-0000-0000-0000A42E0000}"/>
    <cellStyle name="Entrada 8 4 8 4" xfId="19838" xr:uid="{00000000-0005-0000-0000-0000A52E0000}"/>
    <cellStyle name="Entrada 8 4 9" xfId="8591" xr:uid="{00000000-0005-0000-0000-0000A62E0000}"/>
    <cellStyle name="Entrada 8 4 9 2" xfId="23699" xr:uid="{00000000-0005-0000-0000-0000A72E0000}"/>
    <cellStyle name="Entrada 8 5" xfId="2028" xr:uid="{00000000-0005-0000-0000-0000A82E0000}"/>
    <cellStyle name="Entrada 8 5 10" xfId="15830" xr:uid="{00000000-0005-0000-0000-0000A92E0000}"/>
    <cellStyle name="Entrada 8 5 10 2" xfId="30938" xr:uid="{00000000-0005-0000-0000-0000AA2E0000}"/>
    <cellStyle name="Entrada 8 5 11" xfId="17253" xr:uid="{00000000-0005-0000-0000-0000AB2E0000}"/>
    <cellStyle name="Entrada 8 5 2" xfId="2788" xr:uid="{00000000-0005-0000-0000-0000AC2E0000}"/>
    <cellStyle name="Entrada 8 5 2 2" xfId="5425" xr:uid="{00000000-0005-0000-0000-0000AD2E0000}"/>
    <cellStyle name="Entrada 8 5 2 2 2" xfId="16434" xr:uid="{00000000-0005-0000-0000-0000AE2E0000}"/>
    <cellStyle name="Entrada 8 5 2 2 2 2" xfId="31542" xr:uid="{00000000-0005-0000-0000-0000AF2E0000}"/>
    <cellStyle name="Entrada 8 5 2 2 3" xfId="20533" xr:uid="{00000000-0005-0000-0000-0000B02E0000}"/>
    <cellStyle name="Entrada 8 5 2 3" xfId="16180" xr:uid="{00000000-0005-0000-0000-0000B12E0000}"/>
    <cellStyle name="Entrada 8 5 2 3 2" xfId="31288" xr:uid="{00000000-0005-0000-0000-0000B22E0000}"/>
    <cellStyle name="Entrada 8 5 2 4" xfId="17896" xr:uid="{00000000-0005-0000-0000-0000B32E0000}"/>
    <cellStyle name="Entrada 8 5 3" xfId="3091" xr:uid="{00000000-0005-0000-0000-0000B42E0000}"/>
    <cellStyle name="Entrada 8 5 3 2" xfId="5728" xr:uid="{00000000-0005-0000-0000-0000B52E0000}"/>
    <cellStyle name="Entrada 8 5 3 2 2" xfId="12039" xr:uid="{00000000-0005-0000-0000-0000B62E0000}"/>
    <cellStyle name="Entrada 8 5 3 2 2 2" xfId="27147" xr:uid="{00000000-0005-0000-0000-0000B72E0000}"/>
    <cellStyle name="Entrada 8 5 3 2 3" xfId="7568" xr:uid="{00000000-0005-0000-0000-0000B82E0000}"/>
    <cellStyle name="Entrada 8 5 3 2 3 2" xfId="22676" xr:uid="{00000000-0005-0000-0000-0000B92E0000}"/>
    <cellStyle name="Entrada 8 5 3 2 4" xfId="20836" xr:uid="{00000000-0005-0000-0000-0000BA2E0000}"/>
    <cellStyle name="Entrada 8 5 3 3" xfId="9473" xr:uid="{00000000-0005-0000-0000-0000BB2E0000}"/>
    <cellStyle name="Entrada 8 5 3 3 2" xfId="24581" xr:uid="{00000000-0005-0000-0000-0000BC2E0000}"/>
    <cellStyle name="Entrada 8 5 3 4" xfId="15945" xr:uid="{00000000-0005-0000-0000-0000BD2E0000}"/>
    <cellStyle name="Entrada 8 5 3 4 2" xfId="31053" xr:uid="{00000000-0005-0000-0000-0000BE2E0000}"/>
    <cellStyle name="Entrada 8 5 3 5" xfId="18199" xr:uid="{00000000-0005-0000-0000-0000BF2E0000}"/>
    <cellStyle name="Entrada 8 5 4" xfId="3417" xr:uid="{00000000-0005-0000-0000-0000C02E0000}"/>
    <cellStyle name="Entrada 8 5 4 2" xfId="6054" xr:uid="{00000000-0005-0000-0000-0000C12E0000}"/>
    <cellStyle name="Entrada 8 5 4 2 2" xfId="12365" xr:uid="{00000000-0005-0000-0000-0000C22E0000}"/>
    <cellStyle name="Entrada 8 5 4 2 2 2" xfId="27473" xr:uid="{00000000-0005-0000-0000-0000C32E0000}"/>
    <cellStyle name="Entrada 8 5 4 2 3" xfId="15364" xr:uid="{00000000-0005-0000-0000-0000C42E0000}"/>
    <cellStyle name="Entrada 8 5 4 2 3 2" xfId="30472" xr:uid="{00000000-0005-0000-0000-0000C52E0000}"/>
    <cellStyle name="Entrada 8 5 4 2 4" xfId="21162" xr:uid="{00000000-0005-0000-0000-0000C62E0000}"/>
    <cellStyle name="Entrada 8 5 4 3" xfId="9799" xr:uid="{00000000-0005-0000-0000-0000C72E0000}"/>
    <cellStyle name="Entrada 8 5 4 3 2" xfId="24907" xr:uid="{00000000-0005-0000-0000-0000C82E0000}"/>
    <cellStyle name="Entrada 8 5 4 4" xfId="9131" xr:uid="{00000000-0005-0000-0000-0000C92E0000}"/>
    <cellStyle name="Entrada 8 5 4 4 2" xfId="24239" xr:uid="{00000000-0005-0000-0000-0000CA2E0000}"/>
    <cellStyle name="Entrada 8 5 4 5" xfId="18525" xr:uid="{00000000-0005-0000-0000-0000CB2E0000}"/>
    <cellStyle name="Entrada 8 5 5" xfId="3723" xr:uid="{00000000-0005-0000-0000-0000CC2E0000}"/>
    <cellStyle name="Entrada 8 5 5 2" xfId="6360" xr:uid="{00000000-0005-0000-0000-0000CD2E0000}"/>
    <cellStyle name="Entrada 8 5 5 2 2" xfId="12671" xr:uid="{00000000-0005-0000-0000-0000CE2E0000}"/>
    <cellStyle name="Entrada 8 5 5 2 2 2" xfId="27779" xr:uid="{00000000-0005-0000-0000-0000CF2E0000}"/>
    <cellStyle name="Entrada 8 5 5 2 3" xfId="14573" xr:uid="{00000000-0005-0000-0000-0000D02E0000}"/>
    <cellStyle name="Entrada 8 5 5 2 3 2" xfId="29681" xr:uid="{00000000-0005-0000-0000-0000D12E0000}"/>
    <cellStyle name="Entrada 8 5 5 2 4" xfId="21468" xr:uid="{00000000-0005-0000-0000-0000D22E0000}"/>
    <cellStyle name="Entrada 8 5 5 3" xfId="10105" xr:uid="{00000000-0005-0000-0000-0000D32E0000}"/>
    <cellStyle name="Entrada 8 5 5 3 2" xfId="25213" xr:uid="{00000000-0005-0000-0000-0000D42E0000}"/>
    <cellStyle name="Entrada 8 5 5 4" xfId="15898" xr:uid="{00000000-0005-0000-0000-0000D52E0000}"/>
    <cellStyle name="Entrada 8 5 5 4 2" xfId="31006" xr:uid="{00000000-0005-0000-0000-0000D62E0000}"/>
    <cellStyle name="Entrada 8 5 5 5" xfId="18831" xr:uid="{00000000-0005-0000-0000-0000D72E0000}"/>
    <cellStyle name="Entrada 8 5 6" xfId="4100" xr:uid="{00000000-0005-0000-0000-0000D82E0000}"/>
    <cellStyle name="Entrada 8 5 6 2" xfId="6737" xr:uid="{00000000-0005-0000-0000-0000D92E0000}"/>
    <cellStyle name="Entrada 8 5 6 2 2" xfId="13048" xr:uid="{00000000-0005-0000-0000-0000DA2E0000}"/>
    <cellStyle name="Entrada 8 5 6 2 2 2" xfId="28156" xr:uid="{00000000-0005-0000-0000-0000DB2E0000}"/>
    <cellStyle name="Entrada 8 5 6 2 3" xfId="16722" xr:uid="{00000000-0005-0000-0000-0000DC2E0000}"/>
    <cellStyle name="Entrada 8 5 6 2 3 2" xfId="31830" xr:uid="{00000000-0005-0000-0000-0000DD2E0000}"/>
    <cellStyle name="Entrada 8 5 6 2 4" xfId="21845" xr:uid="{00000000-0005-0000-0000-0000DE2E0000}"/>
    <cellStyle name="Entrada 8 5 6 3" xfId="10482" xr:uid="{00000000-0005-0000-0000-0000DF2E0000}"/>
    <cellStyle name="Entrada 8 5 6 3 2" xfId="25590" xr:uid="{00000000-0005-0000-0000-0000E02E0000}"/>
    <cellStyle name="Entrada 8 5 6 4" xfId="7504" xr:uid="{00000000-0005-0000-0000-0000E12E0000}"/>
    <cellStyle name="Entrada 8 5 6 4 2" xfId="22612" xr:uid="{00000000-0005-0000-0000-0000E22E0000}"/>
    <cellStyle name="Entrada 8 5 6 5" xfId="19208" xr:uid="{00000000-0005-0000-0000-0000E32E0000}"/>
    <cellStyle name="Entrada 8 5 7" xfId="4665" xr:uid="{00000000-0005-0000-0000-0000E42E0000}"/>
    <cellStyle name="Entrada 8 5 7 2" xfId="11047" xr:uid="{00000000-0005-0000-0000-0000E52E0000}"/>
    <cellStyle name="Entrada 8 5 7 2 2" xfId="26155" xr:uid="{00000000-0005-0000-0000-0000E62E0000}"/>
    <cellStyle name="Entrada 8 5 7 3" xfId="13608" xr:uid="{00000000-0005-0000-0000-0000E72E0000}"/>
    <cellStyle name="Entrada 8 5 7 3 2" xfId="28716" xr:uid="{00000000-0005-0000-0000-0000E82E0000}"/>
    <cellStyle name="Entrada 8 5 7 4" xfId="19773" xr:uid="{00000000-0005-0000-0000-0000E92E0000}"/>
    <cellStyle name="Entrada 8 5 8" xfId="8526" xr:uid="{00000000-0005-0000-0000-0000EA2E0000}"/>
    <cellStyle name="Entrada 8 5 8 2" xfId="23634" xr:uid="{00000000-0005-0000-0000-0000EB2E0000}"/>
    <cellStyle name="Entrada 8 5 9" xfId="14336" xr:uid="{00000000-0005-0000-0000-0000EC2E0000}"/>
    <cellStyle name="Entrada 8 5 9 2" xfId="29444" xr:uid="{00000000-0005-0000-0000-0000ED2E0000}"/>
    <cellStyle name="Entrada 9" xfId="1158" xr:uid="{00000000-0005-0000-0000-0000EE2E0000}"/>
    <cellStyle name="Entrada 9 10" xfId="1159" xr:uid="{00000000-0005-0000-0000-0000EF2E0000}"/>
    <cellStyle name="Entrada 9 11" xfId="1160" xr:uid="{00000000-0005-0000-0000-0000F02E0000}"/>
    <cellStyle name="Entrada 9 12" xfId="1161" xr:uid="{00000000-0005-0000-0000-0000F12E0000}"/>
    <cellStyle name="Entrada 9 13" xfId="1162" xr:uid="{00000000-0005-0000-0000-0000F22E0000}"/>
    <cellStyle name="Entrada 9 14" xfId="1163" xr:uid="{00000000-0005-0000-0000-0000F32E0000}"/>
    <cellStyle name="Entrada 9 15" xfId="1164" xr:uid="{00000000-0005-0000-0000-0000F42E0000}"/>
    <cellStyle name="Entrada 9 16" xfId="1165" xr:uid="{00000000-0005-0000-0000-0000F52E0000}"/>
    <cellStyle name="Entrada 9 17" xfId="1166" xr:uid="{00000000-0005-0000-0000-0000F62E0000}"/>
    <cellStyle name="Entrada 9 18" xfId="1167" xr:uid="{00000000-0005-0000-0000-0000F72E0000}"/>
    <cellStyle name="Entrada 9 19" xfId="1168" xr:uid="{00000000-0005-0000-0000-0000F82E0000}"/>
    <cellStyle name="Entrada 9 2" xfId="1169" xr:uid="{00000000-0005-0000-0000-0000F92E0000}"/>
    <cellStyle name="Entrada 9 20" xfId="1170" xr:uid="{00000000-0005-0000-0000-0000FA2E0000}"/>
    <cellStyle name="Entrada 9 21" xfId="1171" xr:uid="{00000000-0005-0000-0000-0000FB2E0000}"/>
    <cellStyle name="Entrada 9 22" xfId="1172" xr:uid="{00000000-0005-0000-0000-0000FC2E0000}"/>
    <cellStyle name="Entrada 9 23" xfId="1874" xr:uid="{00000000-0005-0000-0000-0000FD2E0000}"/>
    <cellStyle name="Entrada 9 23 10" xfId="8375" xr:uid="{00000000-0005-0000-0000-0000FE2E0000}"/>
    <cellStyle name="Entrada 9 23 10 2" xfId="23483" xr:uid="{00000000-0005-0000-0000-0000FF2E0000}"/>
    <cellStyle name="Entrada 9 23 11" xfId="14504" xr:uid="{00000000-0005-0000-0000-0000002F0000}"/>
    <cellStyle name="Entrada 9 23 11 2" xfId="29612" xr:uid="{00000000-0005-0000-0000-0000012F0000}"/>
    <cellStyle name="Entrada 9 23 12" xfId="7790" xr:uid="{00000000-0005-0000-0000-0000022F0000}"/>
    <cellStyle name="Entrada 9 23 12 2" xfId="22898" xr:uid="{00000000-0005-0000-0000-0000032F0000}"/>
    <cellStyle name="Entrada 9 23 13" xfId="17099" xr:uid="{00000000-0005-0000-0000-0000042F0000}"/>
    <cellStyle name="Entrada 9 23 2" xfId="2434" xr:uid="{00000000-0005-0000-0000-0000052F0000}"/>
    <cellStyle name="Entrada 9 23 2 2" xfId="5071" xr:uid="{00000000-0005-0000-0000-0000062F0000}"/>
    <cellStyle name="Entrada 9 23 2 2 2" xfId="11435" xr:uid="{00000000-0005-0000-0000-0000072F0000}"/>
    <cellStyle name="Entrada 9 23 2 2 2 2" xfId="26543" xr:uid="{00000000-0005-0000-0000-0000082F0000}"/>
    <cellStyle name="Entrada 9 23 2 2 3" xfId="13523" xr:uid="{00000000-0005-0000-0000-0000092F0000}"/>
    <cellStyle name="Entrada 9 23 2 2 3 2" xfId="28631" xr:uid="{00000000-0005-0000-0000-00000A2F0000}"/>
    <cellStyle name="Entrada 9 23 2 2 4" xfId="20179" xr:uid="{00000000-0005-0000-0000-00000B2F0000}"/>
    <cellStyle name="Entrada 9 23 2 3" xfId="8901" xr:uid="{00000000-0005-0000-0000-00000C2F0000}"/>
    <cellStyle name="Entrada 9 23 2 3 2" xfId="24009" xr:uid="{00000000-0005-0000-0000-00000D2F0000}"/>
    <cellStyle name="Entrada 9 23 3" xfId="2664" xr:uid="{00000000-0005-0000-0000-00000E2F0000}"/>
    <cellStyle name="Entrada 9 23 3 2" xfId="5301" xr:uid="{00000000-0005-0000-0000-00000F2F0000}"/>
    <cellStyle name="Entrada 9 23 3 2 2" xfId="8079" xr:uid="{00000000-0005-0000-0000-0000102F0000}"/>
    <cellStyle name="Entrada 9 23 3 2 2 2" xfId="23187" xr:uid="{00000000-0005-0000-0000-0000112F0000}"/>
    <cellStyle name="Entrada 9 23 3 2 3" xfId="20409" xr:uid="{00000000-0005-0000-0000-0000122F0000}"/>
    <cellStyle name="Entrada 9 23 3 3" xfId="8145" xr:uid="{00000000-0005-0000-0000-0000132F0000}"/>
    <cellStyle name="Entrada 9 23 3 3 2" xfId="23253" xr:uid="{00000000-0005-0000-0000-0000142F0000}"/>
    <cellStyle name="Entrada 9 23 3 4" xfId="17772" xr:uid="{00000000-0005-0000-0000-0000152F0000}"/>
    <cellStyle name="Entrada 9 23 4" xfId="2968" xr:uid="{00000000-0005-0000-0000-0000162F0000}"/>
    <cellStyle name="Entrada 9 23 4 2" xfId="5605" xr:uid="{00000000-0005-0000-0000-0000172F0000}"/>
    <cellStyle name="Entrada 9 23 4 2 2" xfId="11916" xr:uid="{00000000-0005-0000-0000-0000182F0000}"/>
    <cellStyle name="Entrada 9 23 4 2 2 2" xfId="27024" xr:uid="{00000000-0005-0000-0000-0000192F0000}"/>
    <cellStyle name="Entrada 9 23 4 2 3" xfId="8090" xr:uid="{00000000-0005-0000-0000-00001A2F0000}"/>
    <cellStyle name="Entrada 9 23 4 2 3 2" xfId="23198" xr:uid="{00000000-0005-0000-0000-00001B2F0000}"/>
    <cellStyle name="Entrada 9 23 4 2 4" xfId="20713" xr:uid="{00000000-0005-0000-0000-00001C2F0000}"/>
    <cellStyle name="Entrada 9 23 4 3" xfId="9350" xr:uid="{00000000-0005-0000-0000-00001D2F0000}"/>
    <cellStyle name="Entrada 9 23 4 3 2" xfId="24458" xr:uid="{00000000-0005-0000-0000-00001E2F0000}"/>
    <cellStyle name="Entrada 9 23 4 4" xfId="13393" xr:uid="{00000000-0005-0000-0000-00001F2F0000}"/>
    <cellStyle name="Entrada 9 23 4 4 2" xfId="28501" xr:uid="{00000000-0005-0000-0000-0000202F0000}"/>
    <cellStyle name="Entrada 9 23 4 5" xfId="18076" xr:uid="{00000000-0005-0000-0000-0000212F0000}"/>
    <cellStyle name="Entrada 9 23 5" xfId="3294" xr:uid="{00000000-0005-0000-0000-0000222F0000}"/>
    <cellStyle name="Entrada 9 23 5 2" xfId="5931" xr:uid="{00000000-0005-0000-0000-0000232F0000}"/>
    <cellStyle name="Entrada 9 23 5 2 2" xfId="12242" xr:uid="{00000000-0005-0000-0000-0000242F0000}"/>
    <cellStyle name="Entrada 9 23 5 2 2 2" xfId="27350" xr:uid="{00000000-0005-0000-0000-0000252F0000}"/>
    <cellStyle name="Entrada 9 23 5 2 3" xfId="15709" xr:uid="{00000000-0005-0000-0000-0000262F0000}"/>
    <cellStyle name="Entrada 9 23 5 2 3 2" xfId="30817" xr:uid="{00000000-0005-0000-0000-0000272F0000}"/>
    <cellStyle name="Entrada 9 23 5 2 4" xfId="21039" xr:uid="{00000000-0005-0000-0000-0000282F0000}"/>
    <cellStyle name="Entrada 9 23 5 3" xfId="9676" xr:uid="{00000000-0005-0000-0000-0000292F0000}"/>
    <cellStyle name="Entrada 9 23 5 3 2" xfId="24784" xr:uid="{00000000-0005-0000-0000-00002A2F0000}"/>
    <cellStyle name="Entrada 9 23 5 4" xfId="14181" xr:uid="{00000000-0005-0000-0000-00002B2F0000}"/>
    <cellStyle name="Entrada 9 23 5 4 2" xfId="29289" xr:uid="{00000000-0005-0000-0000-00002C2F0000}"/>
    <cellStyle name="Entrada 9 23 5 5" xfId="18402" xr:uid="{00000000-0005-0000-0000-00002D2F0000}"/>
    <cellStyle name="Entrada 9 23 6" xfId="3600" xr:uid="{00000000-0005-0000-0000-00002E2F0000}"/>
    <cellStyle name="Entrada 9 23 6 2" xfId="6237" xr:uid="{00000000-0005-0000-0000-00002F2F0000}"/>
    <cellStyle name="Entrada 9 23 6 2 2" xfId="12548" xr:uid="{00000000-0005-0000-0000-0000302F0000}"/>
    <cellStyle name="Entrada 9 23 6 2 2 2" xfId="27656" xr:uid="{00000000-0005-0000-0000-0000312F0000}"/>
    <cellStyle name="Entrada 9 23 6 2 3" xfId="15741" xr:uid="{00000000-0005-0000-0000-0000322F0000}"/>
    <cellStyle name="Entrada 9 23 6 2 3 2" xfId="30849" xr:uid="{00000000-0005-0000-0000-0000332F0000}"/>
    <cellStyle name="Entrada 9 23 6 2 4" xfId="21345" xr:uid="{00000000-0005-0000-0000-0000342F0000}"/>
    <cellStyle name="Entrada 9 23 6 3" xfId="9982" xr:uid="{00000000-0005-0000-0000-0000352F0000}"/>
    <cellStyle name="Entrada 9 23 6 3 2" xfId="25090" xr:uid="{00000000-0005-0000-0000-0000362F0000}"/>
    <cellStyle name="Entrada 9 23 6 4" xfId="8054" xr:uid="{00000000-0005-0000-0000-0000372F0000}"/>
    <cellStyle name="Entrada 9 23 6 4 2" xfId="23162" xr:uid="{00000000-0005-0000-0000-0000382F0000}"/>
    <cellStyle name="Entrada 9 23 6 5" xfId="18708" xr:uid="{00000000-0005-0000-0000-0000392F0000}"/>
    <cellStyle name="Entrada 9 23 7" xfId="3946" xr:uid="{00000000-0005-0000-0000-00003A2F0000}"/>
    <cellStyle name="Entrada 9 23 7 2" xfId="6583" xr:uid="{00000000-0005-0000-0000-00003B2F0000}"/>
    <cellStyle name="Entrada 9 23 7 2 2" xfId="12894" xr:uid="{00000000-0005-0000-0000-00003C2F0000}"/>
    <cellStyle name="Entrada 9 23 7 2 2 2" xfId="28002" xr:uid="{00000000-0005-0000-0000-00003D2F0000}"/>
    <cellStyle name="Entrada 9 23 7 2 3" xfId="16599" xr:uid="{00000000-0005-0000-0000-00003E2F0000}"/>
    <cellStyle name="Entrada 9 23 7 2 3 2" xfId="31707" xr:uid="{00000000-0005-0000-0000-00003F2F0000}"/>
    <cellStyle name="Entrada 9 23 7 2 4" xfId="21691" xr:uid="{00000000-0005-0000-0000-0000402F0000}"/>
    <cellStyle name="Entrada 9 23 7 3" xfId="10328" xr:uid="{00000000-0005-0000-0000-0000412F0000}"/>
    <cellStyle name="Entrada 9 23 7 3 2" xfId="25436" xr:uid="{00000000-0005-0000-0000-0000422F0000}"/>
    <cellStyle name="Entrada 9 23 7 4" xfId="7961" xr:uid="{00000000-0005-0000-0000-0000432F0000}"/>
    <cellStyle name="Entrada 9 23 7 4 2" xfId="23069" xr:uid="{00000000-0005-0000-0000-0000442F0000}"/>
    <cellStyle name="Entrada 9 23 7 5" xfId="19054" xr:uid="{00000000-0005-0000-0000-0000452F0000}"/>
    <cellStyle name="Entrada 9 23 8" xfId="4293" xr:uid="{00000000-0005-0000-0000-0000462F0000}"/>
    <cellStyle name="Entrada 9 23 8 2" xfId="6930" xr:uid="{00000000-0005-0000-0000-0000472F0000}"/>
    <cellStyle name="Entrada 9 23 8 2 2" xfId="13241" xr:uid="{00000000-0005-0000-0000-0000482F0000}"/>
    <cellStyle name="Entrada 9 23 8 2 2 2" xfId="28349" xr:uid="{00000000-0005-0000-0000-0000492F0000}"/>
    <cellStyle name="Entrada 9 23 8 2 3" xfId="16905" xr:uid="{00000000-0005-0000-0000-00004A2F0000}"/>
    <cellStyle name="Entrada 9 23 8 2 3 2" xfId="32013" xr:uid="{00000000-0005-0000-0000-00004B2F0000}"/>
    <cellStyle name="Entrada 9 23 8 2 4" xfId="22038" xr:uid="{00000000-0005-0000-0000-00004C2F0000}"/>
    <cellStyle name="Entrada 9 23 8 3" xfId="10675" xr:uid="{00000000-0005-0000-0000-00004D2F0000}"/>
    <cellStyle name="Entrada 9 23 8 3 2" xfId="25783" xr:uid="{00000000-0005-0000-0000-00004E2F0000}"/>
    <cellStyle name="Entrada 9 23 8 4" xfId="14688" xr:uid="{00000000-0005-0000-0000-00004F2F0000}"/>
    <cellStyle name="Entrada 9 23 8 4 2" xfId="29796" xr:uid="{00000000-0005-0000-0000-0000502F0000}"/>
    <cellStyle name="Entrada 9 23 8 5" xfId="19401" xr:uid="{00000000-0005-0000-0000-0000512F0000}"/>
    <cellStyle name="Entrada 9 23 9" xfId="4511" xr:uid="{00000000-0005-0000-0000-0000522F0000}"/>
    <cellStyle name="Entrada 9 23 9 2" xfId="10893" xr:uid="{00000000-0005-0000-0000-0000532F0000}"/>
    <cellStyle name="Entrada 9 23 9 2 2" xfId="26001" xr:uid="{00000000-0005-0000-0000-0000542F0000}"/>
    <cellStyle name="Entrada 9 23 9 3" xfId="14105" xr:uid="{00000000-0005-0000-0000-0000552F0000}"/>
    <cellStyle name="Entrada 9 23 9 3 2" xfId="29213" xr:uid="{00000000-0005-0000-0000-0000562F0000}"/>
    <cellStyle name="Entrada 9 23 9 4" xfId="19619" xr:uid="{00000000-0005-0000-0000-0000572F0000}"/>
    <cellStyle name="Entrada 9 24" xfId="1857" xr:uid="{00000000-0005-0000-0000-0000582F0000}"/>
    <cellStyle name="Entrada 9 24 10" xfId="15393" xr:uid="{00000000-0005-0000-0000-0000592F0000}"/>
    <cellStyle name="Entrada 9 24 10 2" xfId="30501" xr:uid="{00000000-0005-0000-0000-00005A2F0000}"/>
    <cellStyle name="Entrada 9 24 11" xfId="13587" xr:uid="{00000000-0005-0000-0000-00005B2F0000}"/>
    <cellStyle name="Entrada 9 24 11 2" xfId="28695" xr:uid="{00000000-0005-0000-0000-00005C2F0000}"/>
    <cellStyle name="Entrada 9 24 12" xfId="17082" xr:uid="{00000000-0005-0000-0000-00005D2F0000}"/>
    <cellStyle name="Entrada 9 24 2" xfId="2417" xr:uid="{00000000-0005-0000-0000-00005E2F0000}"/>
    <cellStyle name="Entrada 9 24 2 2" xfId="5054" xr:uid="{00000000-0005-0000-0000-00005F2F0000}"/>
    <cellStyle name="Entrada 9 24 2 2 2" xfId="11418" xr:uid="{00000000-0005-0000-0000-0000602F0000}"/>
    <cellStyle name="Entrada 9 24 2 2 2 2" xfId="26526" xr:uid="{00000000-0005-0000-0000-0000612F0000}"/>
    <cellStyle name="Entrada 9 24 2 2 3" xfId="15942" xr:uid="{00000000-0005-0000-0000-0000622F0000}"/>
    <cellStyle name="Entrada 9 24 2 2 3 2" xfId="31050" xr:uid="{00000000-0005-0000-0000-0000632F0000}"/>
    <cellStyle name="Entrada 9 24 2 2 4" xfId="20162" xr:uid="{00000000-0005-0000-0000-0000642F0000}"/>
    <cellStyle name="Entrada 9 24 2 3" xfId="8884" xr:uid="{00000000-0005-0000-0000-0000652F0000}"/>
    <cellStyle name="Entrada 9 24 2 3 2" xfId="23992" xr:uid="{00000000-0005-0000-0000-0000662F0000}"/>
    <cellStyle name="Entrada 9 24 2 4" xfId="13581" xr:uid="{00000000-0005-0000-0000-0000672F0000}"/>
    <cellStyle name="Entrada 9 24 2 4 2" xfId="28689" xr:uid="{00000000-0005-0000-0000-0000682F0000}"/>
    <cellStyle name="Entrada 9 24 2 5" xfId="8017" xr:uid="{00000000-0005-0000-0000-0000692F0000}"/>
    <cellStyle name="Entrada 9 24 2 5 2" xfId="23125" xr:uid="{00000000-0005-0000-0000-00006A2F0000}"/>
    <cellStyle name="Entrada 9 24 2 6" xfId="17608" xr:uid="{00000000-0005-0000-0000-00006B2F0000}"/>
    <cellStyle name="Entrada 9 24 3" xfId="2203" xr:uid="{00000000-0005-0000-0000-00006C2F0000}"/>
    <cellStyle name="Entrada 9 24 3 2" xfId="4840" xr:uid="{00000000-0005-0000-0000-00006D2F0000}"/>
    <cellStyle name="Entrada 9 24 3 2 2" xfId="16520" xr:uid="{00000000-0005-0000-0000-00006E2F0000}"/>
    <cellStyle name="Entrada 9 24 3 2 2 2" xfId="31628" xr:uid="{00000000-0005-0000-0000-00006F2F0000}"/>
    <cellStyle name="Entrada 9 24 3 2 3" xfId="19948" xr:uid="{00000000-0005-0000-0000-0000702F0000}"/>
    <cellStyle name="Entrada 9 24 3 3" xfId="14156" xr:uid="{00000000-0005-0000-0000-0000712F0000}"/>
    <cellStyle name="Entrada 9 24 3 3 2" xfId="29264" xr:uid="{00000000-0005-0000-0000-0000722F0000}"/>
    <cellStyle name="Entrada 9 24 3 4" xfId="17428" xr:uid="{00000000-0005-0000-0000-0000732F0000}"/>
    <cellStyle name="Entrada 9 24 4" xfId="2951" xr:uid="{00000000-0005-0000-0000-0000742F0000}"/>
    <cellStyle name="Entrada 9 24 4 2" xfId="5588" xr:uid="{00000000-0005-0000-0000-0000752F0000}"/>
    <cellStyle name="Entrada 9 24 4 2 2" xfId="11899" xr:uid="{00000000-0005-0000-0000-0000762F0000}"/>
    <cellStyle name="Entrada 9 24 4 2 2 2" xfId="27007" xr:uid="{00000000-0005-0000-0000-0000772F0000}"/>
    <cellStyle name="Entrada 9 24 4 2 3" xfId="15373" xr:uid="{00000000-0005-0000-0000-0000782F0000}"/>
    <cellStyle name="Entrada 9 24 4 2 3 2" xfId="30481" xr:uid="{00000000-0005-0000-0000-0000792F0000}"/>
    <cellStyle name="Entrada 9 24 4 2 4" xfId="20696" xr:uid="{00000000-0005-0000-0000-00007A2F0000}"/>
    <cellStyle name="Entrada 9 24 4 3" xfId="9333" xr:uid="{00000000-0005-0000-0000-00007B2F0000}"/>
    <cellStyle name="Entrada 9 24 4 3 2" xfId="24441" xr:uid="{00000000-0005-0000-0000-00007C2F0000}"/>
    <cellStyle name="Entrada 9 24 4 4" xfId="7539" xr:uid="{00000000-0005-0000-0000-00007D2F0000}"/>
    <cellStyle name="Entrada 9 24 4 4 2" xfId="22647" xr:uid="{00000000-0005-0000-0000-00007E2F0000}"/>
    <cellStyle name="Entrada 9 24 4 5" xfId="18059" xr:uid="{00000000-0005-0000-0000-00007F2F0000}"/>
    <cellStyle name="Entrada 9 24 5" xfId="3277" xr:uid="{00000000-0005-0000-0000-0000802F0000}"/>
    <cellStyle name="Entrada 9 24 5 2" xfId="5914" xr:uid="{00000000-0005-0000-0000-0000812F0000}"/>
    <cellStyle name="Entrada 9 24 5 2 2" xfId="12225" xr:uid="{00000000-0005-0000-0000-0000822F0000}"/>
    <cellStyle name="Entrada 9 24 5 2 2 2" xfId="27333" xr:uid="{00000000-0005-0000-0000-0000832F0000}"/>
    <cellStyle name="Entrada 9 24 5 2 3" xfId="7100" xr:uid="{00000000-0005-0000-0000-0000842F0000}"/>
    <cellStyle name="Entrada 9 24 5 2 3 2" xfId="22208" xr:uid="{00000000-0005-0000-0000-0000852F0000}"/>
    <cellStyle name="Entrada 9 24 5 2 4" xfId="21022" xr:uid="{00000000-0005-0000-0000-0000862F0000}"/>
    <cellStyle name="Entrada 9 24 5 3" xfId="9659" xr:uid="{00000000-0005-0000-0000-0000872F0000}"/>
    <cellStyle name="Entrada 9 24 5 3 2" xfId="24767" xr:uid="{00000000-0005-0000-0000-0000882F0000}"/>
    <cellStyle name="Entrada 9 24 5 4" xfId="8170" xr:uid="{00000000-0005-0000-0000-0000892F0000}"/>
    <cellStyle name="Entrada 9 24 5 4 2" xfId="23278" xr:uid="{00000000-0005-0000-0000-00008A2F0000}"/>
    <cellStyle name="Entrada 9 24 5 5" xfId="18385" xr:uid="{00000000-0005-0000-0000-00008B2F0000}"/>
    <cellStyle name="Entrada 9 24 6" xfId="3583" xr:uid="{00000000-0005-0000-0000-00008C2F0000}"/>
    <cellStyle name="Entrada 9 24 6 2" xfId="6220" xr:uid="{00000000-0005-0000-0000-00008D2F0000}"/>
    <cellStyle name="Entrada 9 24 6 2 2" xfId="12531" xr:uid="{00000000-0005-0000-0000-00008E2F0000}"/>
    <cellStyle name="Entrada 9 24 6 2 2 2" xfId="27639" xr:uid="{00000000-0005-0000-0000-00008F2F0000}"/>
    <cellStyle name="Entrada 9 24 6 2 3" xfId="8149" xr:uid="{00000000-0005-0000-0000-0000902F0000}"/>
    <cellStyle name="Entrada 9 24 6 2 3 2" xfId="23257" xr:uid="{00000000-0005-0000-0000-0000912F0000}"/>
    <cellStyle name="Entrada 9 24 6 2 4" xfId="21328" xr:uid="{00000000-0005-0000-0000-0000922F0000}"/>
    <cellStyle name="Entrada 9 24 6 3" xfId="9965" xr:uid="{00000000-0005-0000-0000-0000932F0000}"/>
    <cellStyle name="Entrada 9 24 6 3 2" xfId="25073" xr:uid="{00000000-0005-0000-0000-0000942F0000}"/>
    <cellStyle name="Entrada 9 24 6 4" xfId="9191" xr:uid="{00000000-0005-0000-0000-0000952F0000}"/>
    <cellStyle name="Entrada 9 24 6 4 2" xfId="24299" xr:uid="{00000000-0005-0000-0000-0000962F0000}"/>
    <cellStyle name="Entrada 9 24 6 5" xfId="18691" xr:uid="{00000000-0005-0000-0000-0000972F0000}"/>
    <cellStyle name="Entrada 9 24 7" xfId="3929" xr:uid="{00000000-0005-0000-0000-0000982F0000}"/>
    <cellStyle name="Entrada 9 24 7 2" xfId="6566" xr:uid="{00000000-0005-0000-0000-0000992F0000}"/>
    <cellStyle name="Entrada 9 24 7 2 2" xfId="12877" xr:uid="{00000000-0005-0000-0000-00009A2F0000}"/>
    <cellStyle name="Entrada 9 24 7 2 2 2" xfId="27985" xr:uid="{00000000-0005-0000-0000-00009B2F0000}"/>
    <cellStyle name="Entrada 9 24 7 2 3" xfId="16582" xr:uid="{00000000-0005-0000-0000-00009C2F0000}"/>
    <cellStyle name="Entrada 9 24 7 2 3 2" xfId="31690" xr:uid="{00000000-0005-0000-0000-00009D2F0000}"/>
    <cellStyle name="Entrada 9 24 7 2 4" xfId="21674" xr:uid="{00000000-0005-0000-0000-00009E2F0000}"/>
    <cellStyle name="Entrada 9 24 7 3" xfId="10311" xr:uid="{00000000-0005-0000-0000-00009F2F0000}"/>
    <cellStyle name="Entrada 9 24 7 3 2" xfId="25419" xr:uid="{00000000-0005-0000-0000-0000A02F0000}"/>
    <cellStyle name="Entrada 9 24 7 4" xfId="13609" xr:uid="{00000000-0005-0000-0000-0000A12F0000}"/>
    <cellStyle name="Entrada 9 24 7 4 2" xfId="28717" xr:uid="{00000000-0005-0000-0000-0000A22F0000}"/>
    <cellStyle name="Entrada 9 24 7 5" xfId="19037" xr:uid="{00000000-0005-0000-0000-0000A32F0000}"/>
    <cellStyle name="Entrada 9 24 8" xfId="4494" xr:uid="{00000000-0005-0000-0000-0000A42F0000}"/>
    <cellStyle name="Entrada 9 24 8 2" xfId="10876" xr:uid="{00000000-0005-0000-0000-0000A52F0000}"/>
    <cellStyle name="Entrada 9 24 8 2 2" xfId="25984" xr:uid="{00000000-0005-0000-0000-0000A62F0000}"/>
    <cellStyle name="Entrada 9 24 8 3" xfId="15191" xr:uid="{00000000-0005-0000-0000-0000A72F0000}"/>
    <cellStyle name="Entrada 9 24 8 3 2" xfId="30299" xr:uid="{00000000-0005-0000-0000-0000A82F0000}"/>
    <cellStyle name="Entrada 9 24 8 4" xfId="19602" xr:uid="{00000000-0005-0000-0000-0000A92F0000}"/>
    <cellStyle name="Entrada 9 24 9" xfId="8358" xr:uid="{00000000-0005-0000-0000-0000AA2F0000}"/>
    <cellStyle name="Entrada 9 24 9 2" xfId="23466" xr:uid="{00000000-0005-0000-0000-0000AB2F0000}"/>
    <cellStyle name="Entrada 9 25" xfId="2094" xr:uid="{00000000-0005-0000-0000-0000AC2F0000}"/>
    <cellStyle name="Entrada 9 25 10" xfId="15241" xr:uid="{00000000-0005-0000-0000-0000AD2F0000}"/>
    <cellStyle name="Entrada 9 25 10 2" xfId="30349" xr:uid="{00000000-0005-0000-0000-0000AE2F0000}"/>
    <cellStyle name="Entrada 9 25 11" xfId="16398" xr:uid="{00000000-0005-0000-0000-0000AF2F0000}"/>
    <cellStyle name="Entrada 9 25 11 2" xfId="31506" xr:uid="{00000000-0005-0000-0000-0000B02F0000}"/>
    <cellStyle name="Entrada 9 25 12" xfId="17319" xr:uid="{00000000-0005-0000-0000-0000B12F0000}"/>
    <cellStyle name="Entrada 9 25 2" xfId="2584" xr:uid="{00000000-0005-0000-0000-0000B22F0000}"/>
    <cellStyle name="Entrada 9 25 2 2" xfId="5221" xr:uid="{00000000-0005-0000-0000-0000B32F0000}"/>
    <cellStyle name="Entrada 9 25 2 2 2" xfId="11585" xr:uid="{00000000-0005-0000-0000-0000B42F0000}"/>
    <cellStyle name="Entrada 9 25 2 2 2 2" xfId="26693" xr:uid="{00000000-0005-0000-0000-0000B52F0000}"/>
    <cellStyle name="Entrada 9 25 2 2 3" xfId="11236" xr:uid="{00000000-0005-0000-0000-0000B62F0000}"/>
    <cellStyle name="Entrada 9 25 2 2 3 2" xfId="26344" xr:uid="{00000000-0005-0000-0000-0000B72F0000}"/>
    <cellStyle name="Entrada 9 25 2 2 4" xfId="20329" xr:uid="{00000000-0005-0000-0000-0000B82F0000}"/>
    <cellStyle name="Entrada 9 25 2 3" xfId="9051" xr:uid="{00000000-0005-0000-0000-0000B92F0000}"/>
    <cellStyle name="Entrada 9 25 2 3 2" xfId="24159" xr:uid="{00000000-0005-0000-0000-0000BA2F0000}"/>
    <cellStyle name="Entrada 9 25 2 4" xfId="14102" xr:uid="{00000000-0005-0000-0000-0000BB2F0000}"/>
    <cellStyle name="Entrada 9 25 2 4 2" xfId="29210" xr:uid="{00000000-0005-0000-0000-0000BC2F0000}"/>
    <cellStyle name="Entrada 9 25 2 5" xfId="14624" xr:uid="{00000000-0005-0000-0000-0000BD2F0000}"/>
    <cellStyle name="Entrada 9 25 2 5 2" xfId="29732" xr:uid="{00000000-0005-0000-0000-0000BE2F0000}"/>
    <cellStyle name="Entrada 9 25 2 6" xfId="17692" xr:uid="{00000000-0005-0000-0000-0000BF2F0000}"/>
    <cellStyle name="Entrada 9 25 3" xfId="2854" xr:uid="{00000000-0005-0000-0000-0000C02F0000}"/>
    <cellStyle name="Entrada 9 25 3 2" xfId="5491" xr:uid="{00000000-0005-0000-0000-0000C12F0000}"/>
    <cellStyle name="Entrada 9 25 3 2 2" xfId="7576" xr:uid="{00000000-0005-0000-0000-0000C22F0000}"/>
    <cellStyle name="Entrada 9 25 3 2 2 2" xfId="22684" xr:uid="{00000000-0005-0000-0000-0000C32F0000}"/>
    <cellStyle name="Entrada 9 25 3 2 3" xfId="20599" xr:uid="{00000000-0005-0000-0000-0000C42F0000}"/>
    <cellStyle name="Entrada 9 25 3 3" xfId="8013" xr:uid="{00000000-0005-0000-0000-0000C52F0000}"/>
    <cellStyle name="Entrada 9 25 3 3 2" xfId="23121" xr:uid="{00000000-0005-0000-0000-0000C62F0000}"/>
    <cellStyle name="Entrada 9 25 3 4" xfId="17962" xr:uid="{00000000-0005-0000-0000-0000C72F0000}"/>
    <cellStyle name="Entrada 9 25 4" xfId="3157" xr:uid="{00000000-0005-0000-0000-0000C82F0000}"/>
    <cellStyle name="Entrada 9 25 4 2" xfId="5794" xr:uid="{00000000-0005-0000-0000-0000C92F0000}"/>
    <cellStyle name="Entrada 9 25 4 2 2" xfId="12105" xr:uid="{00000000-0005-0000-0000-0000CA2F0000}"/>
    <cellStyle name="Entrada 9 25 4 2 2 2" xfId="27213" xr:uid="{00000000-0005-0000-0000-0000CB2F0000}"/>
    <cellStyle name="Entrada 9 25 4 2 3" xfId="14506" xr:uid="{00000000-0005-0000-0000-0000CC2F0000}"/>
    <cellStyle name="Entrada 9 25 4 2 3 2" xfId="29614" xr:uid="{00000000-0005-0000-0000-0000CD2F0000}"/>
    <cellStyle name="Entrada 9 25 4 2 4" xfId="20902" xr:uid="{00000000-0005-0000-0000-0000CE2F0000}"/>
    <cellStyle name="Entrada 9 25 4 3" xfId="9539" xr:uid="{00000000-0005-0000-0000-0000CF2F0000}"/>
    <cellStyle name="Entrada 9 25 4 3 2" xfId="24647" xr:uid="{00000000-0005-0000-0000-0000D02F0000}"/>
    <cellStyle name="Entrada 9 25 4 4" xfId="8713" xr:uid="{00000000-0005-0000-0000-0000D12F0000}"/>
    <cellStyle name="Entrada 9 25 4 4 2" xfId="23821" xr:uid="{00000000-0005-0000-0000-0000D22F0000}"/>
    <cellStyle name="Entrada 9 25 4 5" xfId="18265" xr:uid="{00000000-0005-0000-0000-0000D32F0000}"/>
    <cellStyle name="Entrada 9 25 5" xfId="3483" xr:uid="{00000000-0005-0000-0000-0000D42F0000}"/>
    <cellStyle name="Entrada 9 25 5 2" xfId="6120" xr:uid="{00000000-0005-0000-0000-0000D52F0000}"/>
    <cellStyle name="Entrada 9 25 5 2 2" xfId="12431" xr:uid="{00000000-0005-0000-0000-0000D62F0000}"/>
    <cellStyle name="Entrada 9 25 5 2 2 2" xfId="27539" xr:uid="{00000000-0005-0000-0000-0000D72F0000}"/>
    <cellStyle name="Entrada 9 25 5 2 3" xfId="13703" xr:uid="{00000000-0005-0000-0000-0000D82F0000}"/>
    <cellStyle name="Entrada 9 25 5 2 3 2" xfId="28811" xr:uid="{00000000-0005-0000-0000-0000D92F0000}"/>
    <cellStyle name="Entrada 9 25 5 2 4" xfId="21228" xr:uid="{00000000-0005-0000-0000-0000DA2F0000}"/>
    <cellStyle name="Entrada 9 25 5 3" xfId="9865" xr:uid="{00000000-0005-0000-0000-0000DB2F0000}"/>
    <cellStyle name="Entrada 9 25 5 3 2" xfId="24973" xr:uid="{00000000-0005-0000-0000-0000DC2F0000}"/>
    <cellStyle name="Entrada 9 25 5 4" xfId="7717" xr:uid="{00000000-0005-0000-0000-0000DD2F0000}"/>
    <cellStyle name="Entrada 9 25 5 4 2" xfId="22825" xr:uid="{00000000-0005-0000-0000-0000DE2F0000}"/>
    <cellStyle name="Entrada 9 25 5 5" xfId="18591" xr:uid="{00000000-0005-0000-0000-0000DF2F0000}"/>
    <cellStyle name="Entrada 9 25 6" xfId="3789" xr:uid="{00000000-0005-0000-0000-0000E02F0000}"/>
    <cellStyle name="Entrada 9 25 6 2" xfId="6426" xr:uid="{00000000-0005-0000-0000-0000E12F0000}"/>
    <cellStyle name="Entrada 9 25 6 2 2" xfId="12737" xr:uid="{00000000-0005-0000-0000-0000E22F0000}"/>
    <cellStyle name="Entrada 9 25 6 2 2 2" xfId="27845" xr:uid="{00000000-0005-0000-0000-0000E32F0000}"/>
    <cellStyle name="Entrada 9 25 6 2 3" xfId="16099" xr:uid="{00000000-0005-0000-0000-0000E42F0000}"/>
    <cellStyle name="Entrada 9 25 6 2 3 2" xfId="31207" xr:uid="{00000000-0005-0000-0000-0000E52F0000}"/>
    <cellStyle name="Entrada 9 25 6 2 4" xfId="21534" xr:uid="{00000000-0005-0000-0000-0000E62F0000}"/>
    <cellStyle name="Entrada 9 25 6 3" xfId="10171" xr:uid="{00000000-0005-0000-0000-0000E72F0000}"/>
    <cellStyle name="Entrada 9 25 6 3 2" xfId="25279" xr:uid="{00000000-0005-0000-0000-0000E82F0000}"/>
    <cellStyle name="Entrada 9 25 6 4" xfId="9248" xr:uid="{00000000-0005-0000-0000-0000E92F0000}"/>
    <cellStyle name="Entrada 9 25 6 4 2" xfId="24356" xr:uid="{00000000-0005-0000-0000-0000EA2F0000}"/>
    <cellStyle name="Entrada 9 25 6 5" xfId="18897" xr:uid="{00000000-0005-0000-0000-0000EB2F0000}"/>
    <cellStyle name="Entrada 9 25 7" xfId="4166" xr:uid="{00000000-0005-0000-0000-0000EC2F0000}"/>
    <cellStyle name="Entrada 9 25 7 2" xfId="6803" xr:uid="{00000000-0005-0000-0000-0000ED2F0000}"/>
    <cellStyle name="Entrada 9 25 7 2 2" xfId="13114" xr:uid="{00000000-0005-0000-0000-0000EE2F0000}"/>
    <cellStyle name="Entrada 9 25 7 2 2 2" xfId="28222" xr:uid="{00000000-0005-0000-0000-0000EF2F0000}"/>
    <cellStyle name="Entrada 9 25 7 2 3" xfId="16788" xr:uid="{00000000-0005-0000-0000-0000F02F0000}"/>
    <cellStyle name="Entrada 9 25 7 2 3 2" xfId="31896" xr:uid="{00000000-0005-0000-0000-0000F12F0000}"/>
    <cellStyle name="Entrada 9 25 7 2 4" xfId="21911" xr:uid="{00000000-0005-0000-0000-0000F22F0000}"/>
    <cellStyle name="Entrada 9 25 7 3" xfId="10548" xr:uid="{00000000-0005-0000-0000-0000F32F0000}"/>
    <cellStyle name="Entrada 9 25 7 3 2" xfId="25656" xr:uid="{00000000-0005-0000-0000-0000F42F0000}"/>
    <cellStyle name="Entrada 9 25 7 4" xfId="7545" xr:uid="{00000000-0005-0000-0000-0000F52F0000}"/>
    <cellStyle name="Entrada 9 25 7 4 2" xfId="22653" xr:uid="{00000000-0005-0000-0000-0000F62F0000}"/>
    <cellStyle name="Entrada 9 25 7 5" xfId="19274" xr:uid="{00000000-0005-0000-0000-0000F72F0000}"/>
    <cellStyle name="Entrada 9 25 8" xfId="4731" xr:uid="{00000000-0005-0000-0000-0000F82F0000}"/>
    <cellStyle name="Entrada 9 25 8 2" xfId="11113" xr:uid="{00000000-0005-0000-0000-0000F92F0000}"/>
    <cellStyle name="Entrada 9 25 8 2 2" xfId="26221" xr:uid="{00000000-0005-0000-0000-0000FA2F0000}"/>
    <cellStyle name="Entrada 9 25 8 3" xfId="15123" xr:uid="{00000000-0005-0000-0000-0000FB2F0000}"/>
    <cellStyle name="Entrada 9 25 8 3 2" xfId="30231" xr:uid="{00000000-0005-0000-0000-0000FC2F0000}"/>
    <cellStyle name="Entrada 9 25 8 4" xfId="19839" xr:uid="{00000000-0005-0000-0000-0000FD2F0000}"/>
    <cellStyle name="Entrada 9 25 9" xfId="8592" xr:uid="{00000000-0005-0000-0000-0000FE2F0000}"/>
    <cellStyle name="Entrada 9 25 9 2" xfId="23700" xr:uid="{00000000-0005-0000-0000-0000FF2F0000}"/>
    <cellStyle name="Entrada 9 26" xfId="2027" xr:uid="{00000000-0005-0000-0000-000000300000}"/>
    <cellStyle name="Entrada 9 26 10" xfId="14053" xr:uid="{00000000-0005-0000-0000-000001300000}"/>
    <cellStyle name="Entrada 9 26 10 2" xfId="29161" xr:uid="{00000000-0005-0000-0000-000002300000}"/>
    <cellStyle name="Entrada 9 26 11" xfId="17252" xr:uid="{00000000-0005-0000-0000-000003300000}"/>
    <cellStyle name="Entrada 9 26 2" xfId="2787" xr:uid="{00000000-0005-0000-0000-000004300000}"/>
    <cellStyle name="Entrada 9 26 2 2" xfId="5424" xr:uid="{00000000-0005-0000-0000-000005300000}"/>
    <cellStyle name="Entrada 9 26 2 2 2" xfId="15695" xr:uid="{00000000-0005-0000-0000-000006300000}"/>
    <cellStyle name="Entrada 9 26 2 2 2 2" xfId="30803" xr:uid="{00000000-0005-0000-0000-000007300000}"/>
    <cellStyle name="Entrada 9 26 2 2 3" xfId="20532" xr:uid="{00000000-0005-0000-0000-000008300000}"/>
    <cellStyle name="Entrada 9 26 2 3" xfId="13701" xr:uid="{00000000-0005-0000-0000-000009300000}"/>
    <cellStyle name="Entrada 9 26 2 3 2" xfId="28809" xr:uid="{00000000-0005-0000-0000-00000A300000}"/>
    <cellStyle name="Entrada 9 26 2 4" xfId="17895" xr:uid="{00000000-0005-0000-0000-00000B300000}"/>
    <cellStyle name="Entrada 9 26 3" xfId="3090" xr:uid="{00000000-0005-0000-0000-00000C300000}"/>
    <cellStyle name="Entrada 9 26 3 2" xfId="5727" xr:uid="{00000000-0005-0000-0000-00000D300000}"/>
    <cellStyle name="Entrada 9 26 3 2 2" xfId="12038" xr:uid="{00000000-0005-0000-0000-00000E300000}"/>
    <cellStyle name="Entrada 9 26 3 2 2 2" xfId="27146" xr:uid="{00000000-0005-0000-0000-00000F300000}"/>
    <cellStyle name="Entrada 9 26 3 2 3" xfId="13460" xr:uid="{00000000-0005-0000-0000-000010300000}"/>
    <cellStyle name="Entrada 9 26 3 2 3 2" xfId="28568" xr:uid="{00000000-0005-0000-0000-000011300000}"/>
    <cellStyle name="Entrada 9 26 3 2 4" xfId="20835" xr:uid="{00000000-0005-0000-0000-000012300000}"/>
    <cellStyle name="Entrada 9 26 3 3" xfId="9472" xr:uid="{00000000-0005-0000-0000-000013300000}"/>
    <cellStyle name="Entrada 9 26 3 3 2" xfId="24580" xr:uid="{00000000-0005-0000-0000-000014300000}"/>
    <cellStyle name="Entrada 9 26 3 4" xfId="14255" xr:uid="{00000000-0005-0000-0000-000015300000}"/>
    <cellStyle name="Entrada 9 26 3 4 2" xfId="29363" xr:uid="{00000000-0005-0000-0000-000016300000}"/>
    <cellStyle name="Entrada 9 26 3 5" xfId="18198" xr:uid="{00000000-0005-0000-0000-000017300000}"/>
    <cellStyle name="Entrada 9 26 4" xfId="3416" xr:uid="{00000000-0005-0000-0000-000018300000}"/>
    <cellStyle name="Entrada 9 26 4 2" xfId="6053" xr:uid="{00000000-0005-0000-0000-000019300000}"/>
    <cellStyle name="Entrada 9 26 4 2 2" xfId="12364" xr:uid="{00000000-0005-0000-0000-00001A300000}"/>
    <cellStyle name="Entrada 9 26 4 2 2 2" xfId="27472" xr:uid="{00000000-0005-0000-0000-00001B300000}"/>
    <cellStyle name="Entrada 9 26 4 2 3" xfId="13671" xr:uid="{00000000-0005-0000-0000-00001C300000}"/>
    <cellStyle name="Entrada 9 26 4 2 3 2" xfId="28779" xr:uid="{00000000-0005-0000-0000-00001D300000}"/>
    <cellStyle name="Entrada 9 26 4 2 4" xfId="21161" xr:uid="{00000000-0005-0000-0000-00001E300000}"/>
    <cellStyle name="Entrada 9 26 4 3" xfId="9798" xr:uid="{00000000-0005-0000-0000-00001F300000}"/>
    <cellStyle name="Entrada 9 26 4 3 2" xfId="24906" xr:uid="{00000000-0005-0000-0000-000020300000}"/>
    <cellStyle name="Entrada 9 26 4 4" xfId="8102" xr:uid="{00000000-0005-0000-0000-000021300000}"/>
    <cellStyle name="Entrada 9 26 4 4 2" xfId="23210" xr:uid="{00000000-0005-0000-0000-000022300000}"/>
    <cellStyle name="Entrada 9 26 4 5" xfId="18524" xr:uid="{00000000-0005-0000-0000-000023300000}"/>
    <cellStyle name="Entrada 9 26 5" xfId="3722" xr:uid="{00000000-0005-0000-0000-000024300000}"/>
    <cellStyle name="Entrada 9 26 5 2" xfId="6359" xr:uid="{00000000-0005-0000-0000-000025300000}"/>
    <cellStyle name="Entrada 9 26 5 2 2" xfId="12670" xr:uid="{00000000-0005-0000-0000-000026300000}"/>
    <cellStyle name="Entrada 9 26 5 2 2 2" xfId="27778" xr:uid="{00000000-0005-0000-0000-000027300000}"/>
    <cellStyle name="Entrada 9 26 5 2 3" xfId="15634" xr:uid="{00000000-0005-0000-0000-000028300000}"/>
    <cellStyle name="Entrada 9 26 5 2 3 2" xfId="30742" xr:uid="{00000000-0005-0000-0000-000029300000}"/>
    <cellStyle name="Entrada 9 26 5 2 4" xfId="21467" xr:uid="{00000000-0005-0000-0000-00002A300000}"/>
    <cellStyle name="Entrada 9 26 5 3" xfId="10104" xr:uid="{00000000-0005-0000-0000-00002B300000}"/>
    <cellStyle name="Entrada 9 26 5 3 2" xfId="25212" xr:uid="{00000000-0005-0000-0000-00002C300000}"/>
    <cellStyle name="Entrada 9 26 5 4" xfId="11253" xr:uid="{00000000-0005-0000-0000-00002D300000}"/>
    <cellStyle name="Entrada 9 26 5 4 2" xfId="26361" xr:uid="{00000000-0005-0000-0000-00002E300000}"/>
    <cellStyle name="Entrada 9 26 5 5" xfId="18830" xr:uid="{00000000-0005-0000-0000-00002F300000}"/>
    <cellStyle name="Entrada 9 26 6" xfId="4099" xr:uid="{00000000-0005-0000-0000-000030300000}"/>
    <cellStyle name="Entrada 9 26 6 2" xfId="6736" xr:uid="{00000000-0005-0000-0000-000031300000}"/>
    <cellStyle name="Entrada 9 26 6 2 2" xfId="13047" xr:uid="{00000000-0005-0000-0000-000032300000}"/>
    <cellStyle name="Entrada 9 26 6 2 2 2" xfId="28155" xr:uid="{00000000-0005-0000-0000-000033300000}"/>
    <cellStyle name="Entrada 9 26 6 2 3" xfId="16721" xr:uid="{00000000-0005-0000-0000-000034300000}"/>
    <cellStyle name="Entrada 9 26 6 2 3 2" xfId="31829" xr:uid="{00000000-0005-0000-0000-000035300000}"/>
    <cellStyle name="Entrada 9 26 6 2 4" xfId="21844" xr:uid="{00000000-0005-0000-0000-000036300000}"/>
    <cellStyle name="Entrada 9 26 6 3" xfId="10481" xr:uid="{00000000-0005-0000-0000-000037300000}"/>
    <cellStyle name="Entrada 9 26 6 3 2" xfId="25589" xr:uid="{00000000-0005-0000-0000-000038300000}"/>
    <cellStyle name="Entrada 9 26 6 4" xfId="9202" xr:uid="{00000000-0005-0000-0000-000039300000}"/>
    <cellStyle name="Entrada 9 26 6 4 2" xfId="24310" xr:uid="{00000000-0005-0000-0000-00003A300000}"/>
    <cellStyle name="Entrada 9 26 6 5" xfId="19207" xr:uid="{00000000-0005-0000-0000-00003B300000}"/>
    <cellStyle name="Entrada 9 26 7" xfId="4664" xr:uid="{00000000-0005-0000-0000-00003C300000}"/>
    <cellStyle name="Entrada 9 26 7 2" xfId="11046" xr:uid="{00000000-0005-0000-0000-00003D300000}"/>
    <cellStyle name="Entrada 9 26 7 2 2" xfId="26154" xr:uid="{00000000-0005-0000-0000-00003E300000}"/>
    <cellStyle name="Entrada 9 26 7 3" xfId="15237" xr:uid="{00000000-0005-0000-0000-00003F300000}"/>
    <cellStyle name="Entrada 9 26 7 3 2" xfId="30345" xr:uid="{00000000-0005-0000-0000-000040300000}"/>
    <cellStyle name="Entrada 9 26 7 4" xfId="19772" xr:uid="{00000000-0005-0000-0000-000041300000}"/>
    <cellStyle name="Entrada 9 26 8" xfId="8525" xr:uid="{00000000-0005-0000-0000-000042300000}"/>
    <cellStyle name="Entrada 9 26 8 2" xfId="23633" xr:uid="{00000000-0005-0000-0000-000043300000}"/>
    <cellStyle name="Entrada 9 26 9" xfId="14232" xr:uid="{00000000-0005-0000-0000-000044300000}"/>
    <cellStyle name="Entrada 9 26 9 2" xfId="29340" xr:uid="{00000000-0005-0000-0000-000045300000}"/>
    <cellStyle name="Entrada 9 3" xfId="1173" xr:uid="{00000000-0005-0000-0000-000046300000}"/>
    <cellStyle name="Entrada 9 4" xfId="1174" xr:uid="{00000000-0005-0000-0000-000047300000}"/>
    <cellStyle name="Entrada 9 5" xfId="1175" xr:uid="{00000000-0005-0000-0000-000048300000}"/>
    <cellStyle name="Entrada 9 6" xfId="1176" xr:uid="{00000000-0005-0000-0000-000049300000}"/>
    <cellStyle name="Entrada 9 7" xfId="1177" xr:uid="{00000000-0005-0000-0000-00004A300000}"/>
    <cellStyle name="Entrada 9 8" xfId="1178" xr:uid="{00000000-0005-0000-0000-00004B300000}"/>
    <cellStyle name="Entrada 9 9" xfId="1179" xr:uid="{00000000-0005-0000-0000-00004C300000}"/>
    <cellStyle name="Euro" xfId="1180" xr:uid="{00000000-0005-0000-0000-00004D300000}"/>
    <cellStyle name="Euro 10" xfId="1181" xr:uid="{00000000-0005-0000-0000-00004E300000}"/>
    <cellStyle name="Euro 11" xfId="1182" xr:uid="{00000000-0005-0000-0000-00004F300000}"/>
    <cellStyle name="Euro 12" xfId="1183" xr:uid="{00000000-0005-0000-0000-000050300000}"/>
    <cellStyle name="Euro 13" xfId="1184" xr:uid="{00000000-0005-0000-0000-000051300000}"/>
    <cellStyle name="Euro 14" xfId="1185" xr:uid="{00000000-0005-0000-0000-000052300000}"/>
    <cellStyle name="Euro 15" xfId="1186" xr:uid="{00000000-0005-0000-0000-000053300000}"/>
    <cellStyle name="Euro 16" xfId="1187" xr:uid="{00000000-0005-0000-0000-000054300000}"/>
    <cellStyle name="Euro 17" xfId="1188" xr:uid="{00000000-0005-0000-0000-000055300000}"/>
    <cellStyle name="Euro 18" xfId="1189" xr:uid="{00000000-0005-0000-0000-000056300000}"/>
    <cellStyle name="Euro 19" xfId="1190" xr:uid="{00000000-0005-0000-0000-000057300000}"/>
    <cellStyle name="Euro 2" xfId="1191" xr:uid="{00000000-0005-0000-0000-000058300000}"/>
    <cellStyle name="Euro 20" xfId="1192" xr:uid="{00000000-0005-0000-0000-000059300000}"/>
    <cellStyle name="Euro 21" xfId="1193" xr:uid="{00000000-0005-0000-0000-00005A300000}"/>
    <cellStyle name="Euro 22" xfId="1194" xr:uid="{00000000-0005-0000-0000-00005B300000}"/>
    <cellStyle name="Euro 23" xfId="1195" xr:uid="{00000000-0005-0000-0000-00005C300000}"/>
    <cellStyle name="Euro 24" xfId="1196" xr:uid="{00000000-0005-0000-0000-00005D300000}"/>
    <cellStyle name="Euro 25" xfId="1197" xr:uid="{00000000-0005-0000-0000-00005E300000}"/>
    <cellStyle name="Euro 26" xfId="1198" xr:uid="{00000000-0005-0000-0000-00005F300000}"/>
    <cellStyle name="Euro 27" xfId="1199" xr:uid="{00000000-0005-0000-0000-000060300000}"/>
    <cellStyle name="Euro 28" xfId="1200" xr:uid="{00000000-0005-0000-0000-000061300000}"/>
    <cellStyle name="Euro 29" xfId="1201" xr:uid="{00000000-0005-0000-0000-000062300000}"/>
    <cellStyle name="Euro 3" xfId="1202" xr:uid="{00000000-0005-0000-0000-000063300000}"/>
    <cellStyle name="Euro 4" xfId="1203" xr:uid="{00000000-0005-0000-0000-000064300000}"/>
    <cellStyle name="Euro 5" xfId="1204" xr:uid="{00000000-0005-0000-0000-000065300000}"/>
    <cellStyle name="Euro 6" xfId="1205" xr:uid="{00000000-0005-0000-0000-000066300000}"/>
    <cellStyle name="Euro 7" xfId="1206" xr:uid="{00000000-0005-0000-0000-000067300000}"/>
    <cellStyle name="Euro 8" xfId="1207" xr:uid="{00000000-0005-0000-0000-000068300000}"/>
    <cellStyle name="Euro 9" xfId="1208" xr:uid="{00000000-0005-0000-0000-000069300000}"/>
    <cellStyle name="Hipervínculo 2" xfId="1209" xr:uid="{00000000-0005-0000-0000-00006A300000}"/>
    <cellStyle name="Hipervínculo 31" xfId="1210" xr:uid="{00000000-0005-0000-0000-00006B300000}"/>
    <cellStyle name="Incorrecto" xfId="1211" builtinId="27" customBuiltin="1"/>
    <cellStyle name="Incorrecto 10" xfId="1212" xr:uid="{00000000-0005-0000-0000-00006D300000}"/>
    <cellStyle name="Incorrecto 11" xfId="1213" xr:uid="{00000000-0005-0000-0000-00006E300000}"/>
    <cellStyle name="Incorrecto 12" xfId="1214" xr:uid="{00000000-0005-0000-0000-00006F300000}"/>
    <cellStyle name="Incorrecto 13" xfId="1215" xr:uid="{00000000-0005-0000-0000-000070300000}"/>
    <cellStyle name="Incorrecto 14" xfId="1216" xr:uid="{00000000-0005-0000-0000-000071300000}"/>
    <cellStyle name="Incorrecto 15" xfId="1217" xr:uid="{00000000-0005-0000-0000-000072300000}"/>
    <cellStyle name="Incorrecto 16" xfId="1218" xr:uid="{00000000-0005-0000-0000-000073300000}"/>
    <cellStyle name="Incorrecto 17" xfId="1219" xr:uid="{00000000-0005-0000-0000-000074300000}"/>
    <cellStyle name="Incorrecto 18" xfId="1220" xr:uid="{00000000-0005-0000-0000-000075300000}"/>
    <cellStyle name="Incorrecto 2" xfId="1221" xr:uid="{00000000-0005-0000-0000-000076300000}"/>
    <cellStyle name="Incorrecto 3" xfId="1222" xr:uid="{00000000-0005-0000-0000-000077300000}"/>
    <cellStyle name="Incorrecto 4" xfId="1223" xr:uid="{00000000-0005-0000-0000-000078300000}"/>
    <cellStyle name="Incorrecto 5" xfId="1224" xr:uid="{00000000-0005-0000-0000-000079300000}"/>
    <cellStyle name="Incorrecto 6" xfId="1225" xr:uid="{00000000-0005-0000-0000-00007A300000}"/>
    <cellStyle name="Incorrecto 7" xfId="1226" xr:uid="{00000000-0005-0000-0000-00007B300000}"/>
    <cellStyle name="Incorrecto 8" xfId="1227" xr:uid="{00000000-0005-0000-0000-00007C300000}"/>
    <cellStyle name="Incorrecto 9" xfId="1228" xr:uid="{00000000-0005-0000-0000-00007D300000}"/>
    <cellStyle name="Incorrecto 9 10" xfId="1229" xr:uid="{00000000-0005-0000-0000-00007E300000}"/>
    <cellStyle name="Incorrecto 9 11" xfId="1230" xr:uid="{00000000-0005-0000-0000-00007F300000}"/>
    <cellStyle name="Incorrecto 9 12" xfId="1231" xr:uid="{00000000-0005-0000-0000-000080300000}"/>
    <cellStyle name="Incorrecto 9 13" xfId="1232" xr:uid="{00000000-0005-0000-0000-000081300000}"/>
    <cellStyle name="Incorrecto 9 14" xfId="1233" xr:uid="{00000000-0005-0000-0000-000082300000}"/>
    <cellStyle name="Incorrecto 9 15" xfId="1234" xr:uid="{00000000-0005-0000-0000-000083300000}"/>
    <cellStyle name="Incorrecto 9 16" xfId="1235" xr:uid="{00000000-0005-0000-0000-000084300000}"/>
    <cellStyle name="Incorrecto 9 17" xfId="1236" xr:uid="{00000000-0005-0000-0000-000085300000}"/>
    <cellStyle name="Incorrecto 9 18" xfId="1237" xr:uid="{00000000-0005-0000-0000-000086300000}"/>
    <cellStyle name="Incorrecto 9 19" xfId="1238" xr:uid="{00000000-0005-0000-0000-000087300000}"/>
    <cellStyle name="Incorrecto 9 2" xfId="1239" xr:uid="{00000000-0005-0000-0000-000088300000}"/>
    <cellStyle name="Incorrecto 9 20" xfId="1240" xr:uid="{00000000-0005-0000-0000-000089300000}"/>
    <cellStyle name="Incorrecto 9 21" xfId="1241" xr:uid="{00000000-0005-0000-0000-00008A300000}"/>
    <cellStyle name="Incorrecto 9 22" xfId="1242" xr:uid="{00000000-0005-0000-0000-00008B300000}"/>
    <cellStyle name="Incorrecto 9 3" xfId="1243" xr:uid="{00000000-0005-0000-0000-00008C300000}"/>
    <cellStyle name="Incorrecto 9 4" xfId="1244" xr:uid="{00000000-0005-0000-0000-00008D300000}"/>
    <cellStyle name="Incorrecto 9 5" xfId="1245" xr:uid="{00000000-0005-0000-0000-00008E300000}"/>
    <cellStyle name="Incorrecto 9 6" xfId="1246" xr:uid="{00000000-0005-0000-0000-00008F300000}"/>
    <cellStyle name="Incorrecto 9 7" xfId="1247" xr:uid="{00000000-0005-0000-0000-000090300000}"/>
    <cellStyle name="Incorrecto 9 8" xfId="1248" xr:uid="{00000000-0005-0000-0000-000091300000}"/>
    <cellStyle name="Incorrecto 9 9" xfId="1249" xr:uid="{00000000-0005-0000-0000-000092300000}"/>
    <cellStyle name="Millares" xfId="1250" builtinId="3"/>
    <cellStyle name="Millares [0]" xfId="1251" builtinId="6"/>
    <cellStyle name="Millares [0] 2" xfId="1252" xr:uid="{00000000-0005-0000-0000-000095300000}"/>
    <cellStyle name="Millares [0] 2 10" xfId="4405" xr:uid="{00000000-0005-0000-0000-000096300000}"/>
    <cellStyle name="Millares [0] 2 10 2" xfId="10787" xr:uid="{00000000-0005-0000-0000-000097300000}"/>
    <cellStyle name="Millares [0] 2 10 2 2" xfId="25895" xr:uid="{00000000-0005-0000-0000-000098300000}"/>
    <cellStyle name="Millares [0] 2 10 3" xfId="19513" xr:uid="{00000000-0005-0000-0000-000099300000}"/>
    <cellStyle name="Millares [0] 2 11" xfId="4423" xr:uid="{00000000-0005-0000-0000-00009A300000}"/>
    <cellStyle name="Millares [0] 2 11 2" xfId="10805" xr:uid="{00000000-0005-0000-0000-00009B300000}"/>
    <cellStyle name="Millares [0] 2 11 2 2" xfId="25913" xr:uid="{00000000-0005-0000-0000-00009C300000}"/>
    <cellStyle name="Millares [0] 2 11 3" xfId="19531" xr:uid="{00000000-0005-0000-0000-00009D300000}"/>
    <cellStyle name="Millares [0] 2 12" xfId="7915" xr:uid="{00000000-0005-0000-0000-00009E300000}"/>
    <cellStyle name="Millares [0] 2 12 2" xfId="23023" xr:uid="{00000000-0005-0000-0000-00009F300000}"/>
    <cellStyle name="Millares [0] 2 13" xfId="17011" xr:uid="{00000000-0005-0000-0000-0000A0300000}"/>
    <cellStyle name="Millares [0] 2 2" xfId="1961" xr:uid="{00000000-0005-0000-0000-0000A1300000}"/>
    <cellStyle name="Millares [0] 2 2 2" xfId="2178" xr:uid="{00000000-0005-0000-0000-0000A2300000}"/>
    <cellStyle name="Millares [0] 2 2 2 2" xfId="4815" xr:uid="{00000000-0005-0000-0000-0000A3300000}"/>
    <cellStyle name="Millares [0] 2 2 2 2 2" xfId="11197" xr:uid="{00000000-0005-0000-0000-0000A4300000}"/>
    <cellStyle name="Millares [0] 2 2 2 2 2 2" xfId="26305" xr:uid="{00000000-0005-0000-0000-0000A5300000}"/>
    <cellStyle name="Millares [0] 2 2 2 2 3" xfId="19923" xr:uid="{00000000-0005-0000-0000-0000A6300000}"/>
    <cellStyle name="Millares [0] 2 2 2 3" xfId="8676" xr:uid="{00000000-0005-0000-0000-0000A7300000}"/>
    <cellStyle name="Millares [0] 2 2 2 3 2" xfId="23784" xr:uid="{00000000-0005-0000-0000-0000A8300000}"/>
    <cellStyle name="Millares [0] 2 2 2 4" xfId="17403" xr:uid="{00000000-0005-0000-0000-0000A9300000}"/>
    <cellStyle name="Millares [0] 2 2 3" xfId="2521" xr:uid="{00000000-0005-0000-0000-0000AA300000}"/>
    <cellStyle name="Millares [0] 2 2 3 2" xfId="5158" xr:uid="{00000000-0005-0000-0000-0000AB300000}"/>
    <cellStyle name="Millares [0] 2 2 3 2 2" xfId="11522" xr:uid="{00000000-0005-0000-0000-0000AC300000}"/>
    <cellStyle name="Millares [0] 2 2 3 2 2 2" xfId="26630" xr:uid="{00000000-0005-0000-0000-0000AD300000}"/>
    <cellStyle name="Millares [0] 2 2 3 2 3" xfId="20266" xr:uid="{00000000-0005-0000-0000-0000AE300000}"/>
    <cellStyle name="Millares [0] 2 2 3 3" xfId="8988" xr:uid="{00000000-0005-0000-0000-0000AF300000}"/>
    <cellStyle name="Millares [0] 2 2 3 3 2" xfId="24096" xr:uid="{00000000-0005-0000-0000-0000B0300000}"/>
    <cellStyle name="Millares [0] 2 2 3 4" xfId="17644" xr:uid="{00000000-0005-0000-0000-0000B1300000}"/>
    <cellStyle name="Millares [0] 2 2 4" xfId="4033" xr:uid="{00000000-0005-0000-0000-0000B2300000}"/>
    <cellStyle name="Millares [0] 2 2 4 2" xfId="6670" xr:uid="{00000000-0005-0000-0000-0000B3300000}"/>
    <cellStyle name="Millares [0] 2 2 4 2 2" xfId="12981" xr:uid="{00000000-0005-0000-0000-0000B4300000}"/>
    <cellStyle name="Millares [0] 2 2 4 2 2 2" xfId="28089" xr:uid="{00000000-0005-0000-0000-0000B5300000}"/>
    <cellStyle name="Millares [0] 2 2 4 2 3" xfId="21778" xr:uid="{00000000-0005-0000-0000-0000B6300000}"/>
    <cellStyle name="Millares [0] 2 2 4 3" xfId="10415" xr:uid="{00000000-0005-0000-0000-0000B7300000}"/>
    <cellStyle name="Millares [0] 2 2 4 3 2" xfId="25523" xr:uid="{00000000-0005-0000-0000-0000B8300000}"/>
    <cellStyle name="Millares [0] 2 2 4 4" xfId="19141" xr:uid="{00000000-0005-0000-0000-0000B9300000}"/>
    <cellStyle name="Millares [0] 2 2 5" xfId="4409" xr:uid="{00000000-0005-0000-0000-0000BA300000}"/>
    <cellStyle name="Millares [0] 2 2 5 2" xfId="10791" xr:uid="{00000000-0005-0000-0000-0000BB300000}"/>
    <cellStyle name="Millares [0] 2 2 5 2 2" xfId="25899" xr:uid="{00000000-0005-0000-0000-0000BC300000}"/>
    <cellStyle name="Millares [0] 2 2 5 3" xfId="19517" xr:uid="{00000000-0005-0000-0000-0000BD300000}"/>
    <cellStyle name="Millares [0] 2 2 6" xfId="4598" xr:uid="{00000000-0005-0000-0000-0000BE300000}"/>
    <cellStyle name="Millares [0] 2 2 6 2" xfId="10980" xr:uid="{00000000-0005-0000-0000-0000BF300000}"/>
    <cellStyle name="Millares [0] 2 2 6 2 2" xfId="26088" xr:uid="{00000000-0005-0000-0000-0000C0300000}"/>
    <cellStyle name="Millares [0] 2 2 6 3" xfId="19706" xr:uid="{00000000-0005-0000-0000-0000C1300000}"/>
    <cellStyle name="Millares [0] 2 2 7" xfId="8275" xr:uid="{00000000-0005-0000-0000-0000C2300000}"/>
    <cellStyle name="Millares [0] 2 2 7 2" xfId="23383" xr:uid="{00000000-0005-0000-0000-0000C3300000}"/>
    <cellStyle name="Millares [0] 2 2 8" xfId="17186" xr:uid="{00000000-0005-0000-0000-0000C4300000}"/>
    <cellStyle name="Millares [0] 2 3" xfId="1877" xr:uid="{00000000-0005-0000-0000-0000C5300000}"/>
    <cellStyle name="Millares [0] 2 3 2" xfId="2437" xr:uid="{00000000-0005-0000-0000-0000C6300000}"/>
    <cellStyle name="Millares [0] 2 3 2 2" xfId="5074" xr:uid="{00000000-0005-0000-0000-0000C7300000}"/>
    <cellStyle name="Millares [0] 2 3 2 2 2" xfId="11438" xr:uid="{00000000-0005-0000-0000-0000C8300000}"/>
    <cellStyle name="Millares [0] 2 3 2 2 2 2" xfId="26546" xr:uid="{00000000-0005-0000-0000-0000C9300000}"/>
    <cellStyle name="Millares [0] 2 3 2 2 3" xfId="20182" xr:uid="{00000000-0005-0000-0000-0000CA300000}"/>
    <cellStyle name="Millares [0] 2 3 2 3" xfId="8904" xr:uid="{00000000-0005-0000-0000-0000CB300000}"/>
    <cellStyle name="Millares [0] 2 3 2 3 2" xfId="24012" xr:uid="{00000000-0005-0000-0000-0000CC300000}"/>
    <cellStyle name="Millares [0] 2 3 2 4" xfId="17611" xr:uid="{00000000-0005-0000-0000-0000CD300000}"/>
    <cellStyle name="Millares [0] 2 3 3" xfId="3949" xr:uid="{00000000-0005-0000-0000-0000CE300000}"/>
    <cellStyle name="Millares [0] 2 3 3 2" xfId="6586" xr:uid="{00000000-0005-0000-0000-0000CF300000}"/>
    <cellStyle name="Millares [0] 2 3 3 2 2" xfId="12897" xr:uid="{00000000-0005-0000-0000-0000D0300000}"/>
    <cellStyle name="Millares [0] 2 3 3 2 2 2" xfId="28005" xr:uid="{00000000-0005-0000-0000-0000D1300000}"/>
    <cellStyle name="Millares [0] 2 3 3 2 3" xfId="21694" xr:uid="{00000000-0005-0000-0000-0000D2300000}"/>
    <cellStyle name="Millares [0] 2 3 3 3" xfId="10331" xr:uid="{00000000-0005-0000-0000-0000D3300000}"/>
    <cellStyle name="Millares [0] 2 3 3 3 2" xfId="25439" xr:uid="{00000000-0005-0000-0000-0000D4300000}"/>
    <cellStyle name="Millares [0] 2 3 3 4" xfId="19057" xr:uid="{00000000-0005-0000-0000-0000D5300000}"/>
    <cellStyle name="Millares [0] 2 3 4" xfId="4514" xr:uid="{00000000-0005-0000-0000-0000D6300000}"/>
    <cellStyle name="Millares [0] 2 3 4 2" xfId="10896" xr:uid="{00000000-0005-0000-0000-0000D7300000}"/>
    <cellStyle name="Millares [0] 2 3 4 2 2" xfId="26004" xr:uid="{00000000-0005-0000-0000-0000D8300000}"/>
    <cellStyle name="Millares [0] 2 3 4 3" xfId="19622" xr:uid="{00000000-0005-0000-0000-0000D9300000}"/>
    <cellStyle name="Millares [0] 2 3 5" xfId="8378" xr:uid="{00000000-0005-0000-0000-0000DA300000}"/>
    <cellStyle name="Millares [0] 2 3 5 2" xfId="23486" xr:uid="{00000000-0005-0000-0000-0000DB300000}"/>
    <cellStyle name="Millares [0] 2 3 6" xfId="17102" xr:uid="{00000000-0005-0000-0000-0000DC300000}"/>
    <cellStyle name="Millares [0] 2 4" xfId="2097" xr:uid="{00000000-0005-0000-0000-0000DD300000}"/>
    <cellStyle name="Millares [0] 2 4 2" xfId="2587" xr:uid="{00000000-0005-0000-0000-0000DE300000}"/>
    <cellStyle name="Millares [0] 2 4 2 2" xfId="5224" xr:uid="{00000000-0005-0000-0000-0000DF300000}"/>
    <cellStyle name="Millares [0] 2 4 2 2 2" xfId="11588" xr:uid="{00000000-0005-0000-0000-0000E0300000}"/>
    <cellStyle name="Millares [0] 2 4 2 2 2 2" xfId="26696" xr:uid="{00000000-0005-0000-0000-0000E1300000}"/>
    <cellStyle name="Millares [0] 2 4 2 2 3" xfId="20332" xr:uid="{00000000-0005-0000-0000-0000E2300000}"/>
    <cellStyle name="Millares [0] 2 4 2 3" xfId="9054" xr:uid="{00000000-0005-0000-0000-0000E3300000}"/>
    <cellStyle name="Millares [0] 2 4 2 3 2" xfId="24162" xr:uid="{00000000-0005-0000-0000-0000E4300000}"/>
    <cellStyle name="Millares [0] 2 4 2 4" xfId="17695" xr:uid="{00000000-0005-0000-0000-0000E5300000}"/>
    <cellStyle name="Millares [0] 2 4 3" xfId="4169" xr:uid="{00000000-0005-0000-0000-0000E6300000}"/>
    <cellStyle name="Millares [0] 2 4 3 2" xfId="6806" xr:uid="{00000000-0005-0000-0000-0000E7300000}"/>
    <cellStyle name="Millares [0] 2 4 3 2 2" xfId="13117" xr:uid="{00000000-0005-0000-0000-0000E8300000}"/>
    <cellStyle name="Millares [0] 2 4 3 2 2 2" xfId="28225" xr:uid="{00000000-0005-0000-0000-0000E9300000}"/>
    <cellStyle name="Millares [0] 2 4 3 2 3" xfId="21914" xr:uid="{00000000-0005-0000-0000-0000EA300000}"/>
    <cellStyle name="Millares [0] 2 4 3 3" xfId="10551" xr:uid="{00000000-0005-0000-0000-0000EB300000}"/>
    <cellStyle name="Millares [0] 2 4 3 3 2" xfId="25659" xr:uid="{00000000-0005-0000-0000-0000EC300000}"/>
    <cellStyle name="Millares [0] 2 4 3 4" xfId="19277" xr:uid="{00000000-0005-0000-0000-0000ED300000}"/>
    <cellStyle name="Millares [0] 2 4 4" xfId="4734" xr:uid="{00000000-0005-0000-0000-0000EE300000}"/>
    <cellStyle name="Millares [0] 2 4 4 2" xfId="11116" xr:uid="{00000000-0005-0000-0000-0000EF300000}"/>
    <cellStyle name="Millares [0] 2 4 4 2 2" xfId="26224" xr:uid="{00000000-0005-0000-0000-0000F0300000}"/>
    <cellStyle name="Millares [0] 2 4 4 3" xfId="19842" xr:uid="{00000000-0005-0000-0000-0000F1300000}"/>
    <cellStyle name="Millares [0] 2 4 5" xfId="8595" xr:uid="{00000000-0005-0000-0000-0000F2300000}"/>
    <cellStyle name="Millares [0] 2 4 5 2" xfId="23703" xr:uid="{00000000-0005-0000-0000-0000F3300000}"/>
    <cellStyle name="Millares [0] 2 4 6" xfId="17322" xr:uid="{00000000-0005-0000-0000-0000F4300000}"/>
    <cellStyle name="Millares [0] 2 5" xfId="2168" xr:uid="{00000000-0005-0000-0000-0000F5300000}"/>
    <cellStyle name="Millares [0] 2 5 2" xfId="2657" xr:uid="{00000000-0005-0000-0000-0000F6300000}"/>
    <cellStyle name="Millares [0] 2 5 2 2" xfId="5294" xr:uid="{00000000-0005-0000-0000-0000F7300000}"/>
    <cellStyle name="Millares [0] 2 5 2 2 2" xfId="11658" xr:uid="{00000000-0005-0000-0000-0000F8300000}"/>
    <cellStyle name="Millares [0] 2 5 2 2 2 2" xfId="26766" xr:uid="{00000000-0005-0000-0000-0000F9300000}"/>
    <cellStyle name="Millares [0] 2 5 2 2 3" xfId="20402" xr:uid="{00000000-0005-0000-0000-0000FA300000}"/>
    <cellStyle name="Millares [0] 2 5 2 3" xfId="9124" xr:uid="{00000000-0005-0000-0000-0000FB300000}"/>
    <cellStyle name="Millares [0] 2 5 2 3 2" xfId="24232" xr:uid="{00000000-0005-0000-0000-0000FC300000}"/>
    <cellStyle name="Millares [0] 2 5 2 4" xfId="17765" xr:uid="{00000000-0005-0000-0000-0000FD300000}"/>
    <cellStyle name="Millares [0] 2 5 3" xfId="4240" xr:uid="{00000000-0005-0000-0000-0000FE300000}"/>
    <cellStyle name="Millares [0] 2 5 3 2" xfId="6877" xr:uid="{00000000-0005-0000-0000-0000FF300000}"/>
    <cellStyle name="Millares [0] 2 5 3 2 2" xfId="13188" xr:uid="{00000000-0005-0000-0000-000000310000}"/>
    <cellStyle name="Millares [0] 2 5 3 2 2 2" xfId="28296" xr:uid="{00000000-0005-0000-0000-000001310000}"/>
    <cellStyle name="Millares [0] 2 5 3 2 3" xfId="21985" xr:uid="{00000000-0005-0000-0000-000002310000}"/>
    <cellStyle name="Millares [0] 2 5 3 3" xfId="10622" xr:uid="{00000000-0005-0000-0000-000003310000}"/>
    <cellStyle name="Millares [0] 2 5 3 3 2" xfId="25730" xr:uid="{00000000-0005-0000-0000-000004310000}"/>
    <cellStyle name="Millares [0] 2 5 3 4" xfId="19348" xr:uid="{00000000-0005-0000-0000-000005310000}"/>
    <cellStyle name="Millares [0] 2 5 4" xfId="4805" xr:uid="{00000000-0005-0000-0000-000006310000}"/>
    <cellStyle name="Millares [0] 2 5 4 2" xfId="11187" xr:uid="{00000000-0005-0000-0000-000007310000}"/>
    <cellStyle name="Millares [0] 2 5 4 2 2" xfId="26295" xr:uid="{00000000-0005-0000-0000-000008310000}"/>
    <cellStyle name="Millares [0] 2 5 4 3" xfId="19913" xr:uid="{00000000-0005-0000-0000-000009310000}"/>
    <cellStyle name="Millares [0] 2 5 5" xfId="8666" xr:uid="{00000000-0005-0000-0000-00000A310000}"/>
    <cellStyle name="Millares [0] 2 5 5 2" xfId="23774" xr:uid="{00000000-0005-0000-0000-00000B310000}"/>
    <cellStyle name="Millares [0] 2 5 6" xfId="17393" xr:uid="{00000000-0005-0000-0000-00000C310000}"/>
    <cellStyle name="Millares [0] 2 6" xfId="2174" xr:uid="{00000000-0005-0000-0000-00000D310000}"/>
    <cellStyle name="Millares [0] 2 6 2" xfId="4811" xr:uid="{00000000-0005-0000-0000-00000E310000}"/>
    <cellStyle name="Millares [0] 2 6 2 2" xfId="11193" xr:uid="{00000000-0005-0000-0000-00000F310000}"/>
    <cellStyle name="Millares [0] 2 6 2 2 2" xfId="26301" xr:uid="{00000000-0005-0000-0000-000010310000}"/>
    <cellStyle name="Millares [0] 2 6 2 3" xfId="19919" xr:uid="{00000000-0005-0000-0000-000011310000}"/>
    <cellStyle name="Millares [0] 2 6 3" xfId="8672" xr:uid="{00000000-0005-0000-0000-000012310000}"/>
    <cellStyle name="Millares [0] 2 6 3 2" xfId="23780" xr:uid="{00000000-0005-0000-0000-000013310000}"/>
    <cellStyle name="Millares [0] 2 6 4" xfId="17399" xr:uid="{00000000-0005-0000-0000-000014310000}"/>
    <cellStyle name="Millares [0] 2 7" xfId="2288" xr:uid="{00000000-0005-0000-0000-000015310000}"/>
    <cellStyle name="Millares [0] 2 7 2" xfId="4925" xr:uid="{00000000-0005-0000-0000-000016310000}"/>
    <cellStyle name="Millares [0] 2 7 2 2" xfId="11289" xr:uid="{00000000-0005-0000-0000-000017310000}"/>
    <cellStyle name="Millares [0] 2 7 2 2 2" xfId="26397" xr:uid="{00000000-0005-0000-0000-000018310000}"/>
    <cellStyle name="Millares [0] 2 7 2 3" xfId="20033" xr:uid="{00000000-0005-0000-0000-000019310000}"/>
    <cellStyle name="Millares [0] 2 7 3" xfId="8755" xr:uid="{00000000-0005-0000-0000-00001A310000}"/>
    <cellStyle name="Millares [0] 2 7 3 2" xfId="23863" xr:uid="{00000000-0005-0000-0000-00001B310000}"/>
    <cellStyle name="Millares [0] 2 7 4" xfId="17513" xr:uid="{00000000-0005-0000-0000-00001C310000}"/>
    <cellStyle name="Millares [0] 2 8" xfId="3858" xr:uid="{00000000-0005-0000-0000-00001D310000}"/>
    <cellStyle name="Millares [0] 2 8 2" xfId="6495" xr:uid="{00000000-0005-0000-0000-00001E310000}"/>
    <cellStyle name="Millares [0] 2 8 2 2" xfId="12806" xr:uid="{00000000-0005-0000-0000-00001F310000}"/>
    <cellStyle name="Millares [0] 2 8 2 2 2" xfId="27914" xr:uid="{00000000-0005-0000-0000-000020310000}"/>
    <cellStyle name="Millares [0] 2 8 2 3" xfId="21603" xr:uid="{00000000-0005-0000-0000-000021310000}"/>
    <cellStyle name="Millares [0] 2 8 3" xfId="10240" xr:uid="{00000000-0005-0000-0000-000022310000}"/>
    <cellStyle name="Millares [0] 2 8 3 2" xfId="25348" xr:uid="{00000000-0005-0000-0000-000023310000}"/>
    <cellStyle name="Millares [0] 2 8 4" xfId="18966" xr:uid="{00000000-0005-0000-0000-000024310000}"/>
    <cellStyle name="Millares [0] 2 9" xfId="4399" xr:uid="{00000000-0005-0000-0000-000025310000}"/>
    <cellStyle name="Millares [0] 2 9 2" xfId="7036" xr:uid="{00000000-0005-0000-0000-000026310000}"/>
    <cellStyle name="Millares [0] 2 9 2 2" xfId="13347" xr:uid="{00000000-0005-0000-0000-000027310000}"/>
    <cellStyle name="Millares [0] 2 9 2 2 2" xfId="28455" xr:uid="{00000000-0005-0000-0000-000028310000}"/>
    <cellStyle name="Millares [0] 2 9 2 3" xfId="22144" xr:uid="{00000000-0005-0000-0000-000029310000}"/>
    <cellStyle name="Millares [0] 2 9 3" xfId="10781" xr:uid="{00000000-0005-0000-0000-00002A310000}"/>
    <cellStyle name="Millares [0] 2 9 3 2" xfId="25889" xr:uid="{00000000-0005-0000-0000-00002B310000}"/>
    <cellStyle name="Millares [0] 2 9 4" xfId="19507" xr:uid="{00000000-0005-0000-0000-00002C310000}"/>
    <cellStyle name="Millares [0] 3" xfId="32120" xr:uid="{00000000-0005-0000-0000-00002D310000}"/>
    <cellStyle name="Millares 10" xfId="1876" xr:uid="{00000000-0005-0000-0000-00002E310000}"/>
    <cellStyle name="Millares 10 2" xfId="2436" xr:uid="{00000000-0005-0000-0000-00002F310000}"/>
    <cellStyle name="Millares 10 2 2" xfId="5073" xr:uid="{00000000-0005-0000-0000-000030310000}"/>
    <cellStyle name="Millares 10 2 2 2" xfId="11437" xr:uid="{00000000-0005-0000-0000-000031310000}"/>
    <cellStyle name="Millares 10 2 2 2 2" xfId="26545" xr:uid="{00000000-0005-0000-0000-000032310000}"/>
    <cellStyle name="Millares 10 2 2 3" xfId="20181" xr:uid="{00000000-0005-0000-0000-000033310000}"/>
    <cellStyle name="Millares 10 2 3" xfId="8903" xr:uid="{00000000-0005-0000-0000-000034310000}"/>
    <cellStyle name="Millares 10 2 3 2" xfId="24011" xr:uid="{00000000-0005-0000-0000-000035310000}"/>
    <cellStyle name="Millares 10 2 4" xfId="17610" xr:uid="{00000000-0005-0000-0000-000036310000}"/>
    <cellStyle name="Millares 10 3" xfId="3948" xr:uid="{00000000-0005-0000-0000-000037310000}"/>
    <cellStyle name="Millares 10 3 2" xfId="6585" xr:uid="{00000000-0005-0000-0000-000038310000}"/>
    <cellStyle name="Millares 10 3 2 2" xfId="12896" xr:uid="{00000000-0005-0000-0000-000039310000}"/>
    <cellStyle name="Millares 10 3 2 2 2" xfId="28004" xr:uid="{00000000-0005-0000-0000-00003A310000}"/>
    <cellStyle name="Millares 10 3 2 3" xfId="21693" xr:uid="{00000000-0005-0000-0000-00003B310000}"/>
    <cellStyle name="Millares 10 3 3" xfId="10330" xr:uid="{00000000-0005-0000-0000-00003C310000}"/>
    <cellStyle name="Millares 10 3 3 2" xfId="25438" xr:uid="{00000000-0005-0000-0000-00003D310000}"/>
    <cellStyle name="Millares 10 3 4" xfId="19056" xr:uid="{00000000-0005-0000-0000-00003E310000}"/>
    <cellStyle name="Millares 10 4" xfId="4513" xr:uid="{00000000-0005-0000-0000-00003F310000}"/>
    <cellStyle name="Millares 10 4 2" xfId="10895" xr:uid="{00000000-0005-0000-0000-000040310000}"/>
    <cellStyle name="Millares 10 4 2 2" xfId="26003" xr:uid="{00000000-0005-0000-0000-000041310000}"/>
    <cellStyle name="Millares 10 4 3" xfId="19621" xr:uid="{00000000-0005-0000-0000-000042310000}"/>
    <cellStyle name="Millares 10 5" xfId="8377" xr:uid="{00000000-0005-0000-0000-000043310000}"/>
    <cellStyle name="Millares 10 5 2" xfId="23485" xr:uid="{00000000-0005-0000-0000-000044310000}"/>
    <cellStyle name="Millares 10 6" xfId="17101" xr:uid="{00000000-0005-0000-0000-000045310000}"/>
    <cellStyle name="Millares 11" xfId="1806" xr:uid="{00000000-0005-0000-0000-000046310000}"/>
    <cellStyle name="Millares 11 2" xfId="2366" xr:uid="{00000000-0005-0000-0000-000047310000}"/>
    <cellStyle name="Millares 11 2 2" xfId="5003" xr:uid="{00000000-0005-0000-0000-000048310000}"/>
    <cellStyle name="Millares 11 2 2 2" xfId="11367" xr:uid="{00000000-0005-0000-0000-000049310000}"/>
    <cellStyle name="Millares 11 2 2 2 2" xfId="26475" xr:uid="{00000000-0005-0000-0000-00004A310000}"/>
    <cellStyle name="Millares 11 2 2 3" xfId="20111" xr:uid="{00000000-0005-0000-0000-00004B310000}"/>
    <cellStyle name="Millares 11 2 3" xfId="8833" xr:uid="{00000000-0005-0000-0000-00004C310000}"/>
    <cellStyle name="Millares 11 2 3 2" xfId="23941" xr:uid="{00000000-0005-0000-0000-00004D310000}"/>
    <cellStyle name="Millares 11 2 4" xfId="17574" xr:uid="{00000000-0005-0000-0000-00004E310000}"/>
    <cellStyle name="Millares 11 3" xfId="3878" xr:uid="{00000000-0005-0000-0000-00004F310000}"/>
    <cellStyle name="Millares 11 3 2" xfId="6515" xr:uid="{00000000-0005-0000-0000-000050310000}"/>
    <cellStyle name="Millares 11 3 2 2" xfId="12826" xr:uid="{00000000-0005-0000-0000-000051310000}"/>
    <cellStyle name="Millares 11 3 2 2 2" xfId="27934" xr:uid="{00000000-0005-0000-0000-000052310000}"/>
    <cellStyle name="Millares 11 3 2 3" xfId="21623" xr:uid="{00000000-0005-0000-0000-000053310000}"/>
    <cellStyle name="Millares 11 3 3" xfId="10260" xr:uid="{00000000-0005-0000-0000-000054310000}"/>
    <cellStyle name="Millares 11 3 3 2" xfId="25368" xr:uid="{00000000-0005-0000-0000-000055310000}"/>
    <cellStyle name="Millares 11 3 4" xfId="18986" xr:uid="{00000000-0005-0000-0000-000056310000}"/>
    <cellStyle name="Millares 11 4" xfId="4443" xr:uid="{00000000-0005-0000-0000-000057310000}"/>
    <cellStyle name="Millares 11 4 2" xfId="10825" xr:uid="{00000000-0005-0000-0000-000058310000}"/>
    <cellStyle name="Millares 11 4 2 2" xfId="25933" xr:uid="{00000000-0005-0000-0000-000059310000}"/>
    <cellStyle name="Millares 11 4 3" xfId="19551" xr:uid="{00000000-0005-0000-0000-00005A310000}"/>
    <cellStyle name="Millares 11 5" xfId="8307" xr:uid="{00000000-0005-0000-0000-00005B310000}"/>
    <cellStyle name="Millares 11 5 2" xfId="23415" xr:uid="{00000000-0005-0000-0000-00005C310000}"/>
    <cellStyle name="Millares 11 6" xfId="17031" xr:uid="{00000000-0005-0000-0000-00005D310000}"/>
    <cellStyle name="Millares 12" xfId="1875" xr:uid="{00000000-0005-0000-0000-00005E310000}"/>
    <cellStyle name="Millares 12 2" xfId="2435" xr:uid="{00000000-0005-0000-0000-00005F310000}"/>
    <cellStyle name="Millares 12 2 2" xfId="5072" xr:uid="{00000000-0005-0000-0000-000060310000}"/>
    <cellStyle name="Millares 12 2 2 2" xfId="11436" xr:uid="{00000000-0005-0000-0000-000061310000}"/>
    <cellStyle name="Millares 12 2 2 2 2" xfId="26544" xr:uid="{00000000-0005-0000-0000-000062310000}"/>
    <cellStyle name="Millares 12 2 2 3" xfId="20180" xr:uid="{00000000-0005-0000-0000-000063310000}"/>
    <cellStyle name="Millares 12 2 3" xfId="8902" xr:uid="{00000000-0005-0000-0000-000064310000}"/>
    <cellStyle name="Millares 12 2 3 2" xfId="24010" xr:uid="{00000000-0005-0000-0000-000065310000}"/>
    <cellStyle name="Millares 12 2 4" xfId="17609" xr:uid="{00000000-0005-0000-0000-000066310000}"/>
    <cellStyle name="Millares 12 3" xfId="3947" xr:uid="{00000000-0005-0000-0000-000067310000}"/>
    <cellStyle name="Millares 12 3 2" xfId="6584" xr:uid="{00000000-0005-0000-0000-000068310000}"/>
    <cellStyle name="Millares 12 3 2 2" xfId="12895" xr:uid="{00000000-0005-0000-0000-000069310000}"/>
    <cellStyle name="Millares 12 3 2 2 2" xfId="28003" xr:uid="{00000000-0005-0000-0000-00006A310000}"/>
    <cellStyle name="Millares 12 3 2 3" xfId="21692" xr:uid="{00000000-0005-0000-0000-00006B310000}"/>
    <cellStyle name="Millares 12 3 3" xfId="10329" xr:uid="{00000000-0005-0000-0000-00006C310000}"/>
    <cellStyle name="Millares 12 3 3 2" xfId="25437" xr:uid="{00000000-0005-0000-0000-00006D310000}"/>
    <cellStyle name="Millares 12 3 4" xfId="19055" xr:uid="{00000000-0005-0000-0000-00006E310000}"/>
    <cellStyle name="Millares 12 4" xfId="4512" xr:uid="{00000000-0005-0000-0000-00006F310000}"/>
    <cellStyle name="Millares 12 4 2" xfId="10894" xr:uid="{00000000-0005-0000-0000-000070310000}"/>
    <cellStyle name="Millares 12 4 2 2" xfId="26002" xr:uid="{00000000-0005-0000-0000-000071310000}"/>
    <cellStyle name="Millares 12 4 3" xfId="19620" xr:uid="{00000000-0005-0000-0000-000072310000}"/>
    <cellStyle name="Millares 12 5" xfId="8376" xr:uid="{00000000-0005-0000-0000-000073310000}"/>
    <cellStyle name="Millares 12 5 2" xfId="23484" xr:uid="{00000000-0005-0000-0000-000074310000}"/>
    <cellStyle name="Millares 12 6" xfId="17100" xr:uid="{00000000-0005-0000-0000-000075310000}"/>
    <cellStyle name="Millares 13" xfId="2096" xr:uid="{00000000-0005-0000-0000-000076310000}"/>
    <cellStyle name="Millares 13 2" xfId="2586" xr:uid="{00000000-0005-0000-0000-000077310000}"/>
    <cellStyle name="Millares 13 2 2" xfId="5223" xr:uid="{00000000-0005-0000-0000-000078310000}"/>
    <cellStyle name="Millares 13 2 2 2" xfId="11587" xr:uid="{00000000-0005-0000-0000-000079310000}"/>
    <cellStyle name="Millares 13 2 2 2 2" xfId="26695" xr:uid="{00000000-0005-0000-0000-00007A310000}"/>
    <cellStyle name="Millares 13 2 2 3" xfId="20331" xr:uid="{00000000-0005-0000-0000-00007B310000}"/>
    <cellStyle name="Millares 13 2 3" xfId="9053" xr:uid="{00000000-0005-0000-0000-00007C310000}"/>
    <cellStyle name="Millares 13 2 3 2" xfId="24161" xr:uid="{00000000-0005-0000-0000-00007D310000}"/>
    <cellStyle name="Millares 13 2 4" xfId="17694" xr:uid="{00000000-0005-0000-0000-00007E310000}"/>
    <cellStyle name="Millares 13 3" xfId="4168" xr:uid="{00000000-0005-0000-0000-00007F310000}"/>
    <cellStyle name="Millares 13 3 2" xfId="6805" xr:uid="{00000000-0005-0000-0000-000080310000}"/>
    <cellStyle name="Millares 13 3 2 2" xfId="13116" xr:uid="{00000000-0005-0000-0000-000081310000}"/>
    <cellStyle name="Millares 13 3 2 2 2" xfId="28224" xr:uid="{00000000-0005-0000-0000-000082310000}"/>
    <cellStyle name="Millares 13 3 2 3" xfId="21913" xr:uid="{00000000-0005-0000-0000-000083310000}"/>
    <cellStyle name="Millares 13 3 3" xfId="10550" xr:uid="{00000000-0005-0000-0000-000084310000}"/>
    <cellStyle name="Millares 13 3 3 2" xfId="25658" xr:uid="{00000000-0005-0000-0000-000085310000}"/>
    <cellStyle name="Millares 13 3 4" xfId="19276" xr:uid="{00000000-0005-0000-0000-000086310000}"/>
    <cellStyle name="Millares 13 4" xfId="4733" xr:uid="{00000000-0005-0000-0000-000087310000}"/>
    <cellStyle name="Millares 13 4 2" xfId="11115" xr:uid="{00000000-0005-0000-0000-000088310000}"/>
    <cellStyle name="Millares 13 4 2 2" xfId="26223" xr:uid="{00000000-0005-0000-0000-000089310000}"/>
    <cellStyle name="Millares 13 4 3" xfId="19841" xr:uid="{00000000-0005-0000-0000-00008A310000}"/>
    <cellStyle name="Millares 13 5" xfId="8594" xr:uid="{00000000-0005-0000-0000-00008B310000}"/>
    <cellStyle name="Millares 13 5 2" xfId="23702" xr:uid="{00000000-0005-0000-0000-00008C310000}"/>
    <cellStyle name="Millares 13 6" xfId="17321" xr:uid="{00000000-0005-0000-0000-00008D310000}"/>
    <cellStyle name="Millares 14" xfId="2026" xr:uid="{00000000-0005-0000-0000-00008E310000}"/>
    <cellStyle name="Millares 14 2" xfId="2550" xr:uid="{00000000-0005-0000-0000-00008F310000}"/>
    <cellStyle name="Millares 14 2 2" xfId="5187" xr:uid="{00000000-0005-0000-0000-000090310000}"/>
    <cellStyle name="Millares 14 2 2 2" xfId="11551" xr:uid="{00000000-0005-0000-0000-000091310000}"/>
    <cellStyle name="Millares 14 2 2 2 2" xfId="26659" xr:uid="{00000000-0005-0000-0000-000092310000}"/>
    <cellStyle name="Millares 14 2 2 3" xfId="20295" xr:uid="{00000000-0005-0000-0000-000093310000}"/>
    <cellStyle name="Millares 14 2 3" xfId="9017" xr:uid="{00000000-0005-0000-0000-000094310000}"/>
    <cellStyle name="Millares 14 2 3 2" xfId="24125" xr:uid="{00000000-0005-0000-0000-000095310000}"/>
    <cellStyle name="Millares 14 2 4" xfId="17658" xr:uid="{00000000-0005-0000-0000-000096310000}"/>
    <cellStyle name="Millares 14 3" xfId="4098" xr:uid="{00000000-0005-0000-0000-000097310000}"/>
    <cellStyle name="Millares 14 3 2" xfId="6735" xr:uid="{00000000-0005-0000-0000-000098310000}"/>
    <cellStyle name="Millares 14 3 2 2" xfId="13046" xr:uid="{00000000-0005-0000-0000-000099310000}"/>
    <cellStyle name="Millares 14 3 2 2 2" xfId="28154" xr:uid="{00000000-0005-0000-0000-00009A310000}"/>
    <cellStyle name="Millares 14 3 2 3" xfId="21843" xr:uid="{00000000-0005-0000-0000-00009B310000}"/>
    <cellStyle name="Millares 14 3 3" xfId="10480" xr:uid="{00000000-0005-0000-0000-00009C310000}"/>
    <cellStyle name="Millares 14 3 3 2" xfId="25588" xr:uid="{00000000-0005-0000-0000-00009D310000}"/>
    <cellStyle name="Millares 14 3 4" xfId="19206" xr:uid="{00000000-0005-0000-0000-00009E310000}"/>
    <cellStyle name="Millares 14 4" xfId="4663" xr:uid="{00000000-0005-0000-0000-00009F310000}"/>
    <cellStyle name="Millares 14 4 2" xfId="11045" xr:uid="{00000000-0005-0000-0000-0000A0310000}"/>
    <cellStyle name="Millares 14 4 2 2" xfId="26153" xr:uid="{00000000-0005-0000-0000-0000A1310000}"/>
    <cellStyle name="Millares 14 4 3" xfId="19771" xr:uid="{00000000-0005-0000-0000-0000A2310000}"/>
    <cellStyle name="Millares 14 5" xfId="8524" xr:uid="{00000000-0005-0000-0000-0000A3310000}"/>
    <cellStyle name="Millares 14 5 2" xfId="23632" xr:uid="{00000000-0005-0000-0000-0000A4310000}"/>
    <cellStyle name="Millares 14 6" xfId="17251" xr:uid="{00000000-0005-0000-0000-0000A5310000}"/>
    <cellStyle name="Millares 15" xfId="2095" xr:uid="{00000000-0005-0000-0000-0000A6310000}"/>
    <cellStyle name="Millares 15 2" xfId="2585" xr:uid="{00000000-0005-0000-0000-0000A7310000}"/>
    <cellStyle name="Millares 15 2 2" xfId="5222" xr:uid="{00000000-0005-0000-0000-0000A8310000}"/>
    <cellStyle name="Millares 15 2 2 2" xfId="11586" xr:uid="{00000000-0005-0000-0000-0000A9310000}"/>
    <cellStyle name="Millares 15 2 2 2 2" xfId="26694" xr:uid="{00000000-0005-0000-0000-0000AA310000}"/>
    <cellStyle name="Millares 15 2 2 3" xfId="20330" xr:uid="{00000000-0005-0000-0000-0000AB310000}"/>
    <cellStyle name="Millares 15 2 3" xfId="9052" xr:uid="{00000000-0005-0000-0000-0000AC310000}"/>
    <cellStyle name="Millares 15 2 3 2" xfId="24160" xr:uid="{00000000-0005-0000-0000-0000AD310000}"/>
    <cellStyle name="Millares 15 2 4" xfId="17693" xr:uid="{00000000-0005-0000-0000-0000AE310000}"/>
    <cellStyle name="Millares 15 3" xfId="4167" xr:uid="{00000000-0005-0000-0000-0000AF310000}"/>
    <cellStyle name="Millares 15 3 2" xfId="6804" xr:uid="{00000000-0005-0000-0000-0000B0310000}"/>
    <cellStyle name="Millares 15 3 2 2" xfId="13115" xr:uid="{00000000-0005-0000-0000-0000B1310000}"/>
    <cellStyle name="Millares 15 3 2 2 2" xfId="28223" xr:uid="{00000000-0005-0000-0000-0000B2310000}"/>
    <cellStyle name="Millares 15 3 2 3" xfId="21912" xr:uid="{00000000-0005-0000-0000-0000B3310000}"/>
    <cellStyle name="Millares 15 3 3" xfId="10549" xr:uid="{00000000-0005-0000-0000-0000B4310000}"/>
    <cellStyle name="Millares 15 3 3 2" xfId="25657" xr:uid="{00000000-0005-0000-0000-0000B5310000}"/>
    <cellStyle name="Millares 15 3 4" xfId="19275" xr:uid="{00000000-0005-0000-0000-0000B6310000}"/>
    <cellStyle name="Millares 15 4" xfId="4732" xr:uid="{00000000-0005-0000-0000-0000B7310000}"/>
    <cellStyle name="Millares 15 4 2" xfId="11114" xr:uid="{00000000-0005-0000-0000-0000B8310000}"/>
    <cellStyle name="Millares 15 4 2 2" xfId="26222" xr:uid="{00000000-0005-0000-0000-0000B9310000}"/>
    <cellStyle name="Millares 15 4 3" xfId="19840" xr:uid="{00000000-0005-0000-0000-0000BA310000}"/>
    <cellStyle name="Millares 15 5" xfId="8593" xr:uid="{00000000-0005-0000-0000-0000BB310000}"/>
    <cellStyle name="Millares 15 5 2" xfId="23701" xr:uid="{00000000-0005-0000-0000-0000BC310000}"/>
    <cellStyle name="Millares 15 6" xfId="17320" xr:uid="{00000000-0005-0000-0000-0000BD310000}"/>
    <cellStyle name="Millares 16" xfId="2025" xr:uid="{00000000-0005-0000-0000-0000BE310000}"/>
    <cellStyle name="Millares 16 2" xfId="2549" xr:uid="{00000000-0005-0000-0000-0000BF310000}"/>
    <cellStyle name="Millares 16 2 2" xfId="5186" xr:uid="{00000000-0005-0000-0000-0000C0310000}"/>
    <cellStyle name="Millares 16 2 2 2" xfId="11550" xr:uid="{00000000-0005-0000-0000-0000C1310000}"/>
    <cellStyle name="Millares 16 2 2 2 2" xfId="26658" xr:uid="{00000000-0005-0000-0000-0000C2310000}"/>
    <cellStyle name="Millares 16 2 2 3" xfId="20294" xr:uid="{00000000-0005-0000-0000-0000C3310000}"/>
    <cellStyle name="Millares 16 2 3" xfId="9016" xr:uid="{00000000-0005-0000-0000-0000C4310000}"/>
    <cellStyle name="Millares 16 2 3 2" xfId="24124" xr:uid="{00000000-0005-0000-0000-0000C5310000}"/>
    <cellStyle name="Millares 16 2 4" xfId="17657" xr:uid="{00000000-0005-0000-0000-0000C6310000}"/>
    <cellStyle name="Millares 16 3" xfId="4097" xr:uid="{00000000-0005-0000-0000-0000C7310000}"/>
    <cellStyle name="Millares 16 3 2" xfId="6734" xr:uid="{00000000-0005-0000-0000-0000C8310000}"/>
    <cellStyle name="Millares 16 3 2 2" xfId="13045" xr:uid="{00000000-0005-0000-0000-0000C9310000}"/>
    <cellStyle name="Millares 16 3 2 2 2" xfId="28153" xr:uid="{00000000-0005-0000-0000-0000CA310000}"/>
    <cellStyle name="Millares 16 3 2 3" xfId="21842" xr:uid="{00000000-0005-0000-0000-0000CB310000}"/>
    <cellStyle name="Millares 16 3 3" xfId="10479" xr:uid="{00000000-0005-0000-0000-0000CC310000}"/>
    <cellStyle name="Millares 16 3 3 2" xfId="25587" xr:uid="{00000000-0005-0000-0000-0000CD310000}"/>
    <cellStyle name="Millares 16 3 4" xfId="19205" xr:uid="{00000000-0005-0000-0000-0000CE310000}"/>
    <cellStyle name="Millares 16 4" xfId="4662" xr:uid="{00000000-0005-0000-0000-0000CF310000}"/>
    <cellStyle name="Millares 16 4 2" xfId="11044" xr:uid="{00000000-0005-0000-0000-0000D0310000}"/>
    <cellStyle name="Millares 16 4 2 2" xfId="26152" xr:uid="{00000000-0005-0000-0000-0000D1310000}"/>
    <cellStyle name="Millares 16 4 3" xfId="19770" xr:uid="{00000000-0005-0000-0000-0000D2310000}"/>
    <cellStyle name="Millares 16 5" xfId="8523" xr:uid="{00000000-0005-0000-0000-0000D3310000}"/>
    <cellStyle name="Millares 16 5 2" xfId="23631" xr:uid="{00000000-0005-0000-0000-0000D4310000}"/>
    <cellStyle name="Millares 16 6" xfId="17250" xr:uid="{00000000-0005-0000-0000-0000D5310000}"/>
    <cellStyle name="Millares 17" xfId="2167" xr:uid="{00000000-0005-0000-0000-0000D6310000}"/>
    <cellStyle name="Millares 17 2" xfId="2656" xr:uid="{00000000-0005-0000-0000-0000D7310000}"/>
    <cellStyle name="Millares 17 2 2" xfId="5293" xr:uid="{00000000-0005-0000-0000-0000D8310000}"/>
    <cellStyle name="Millares 17 2 2 2" xfId="11657" xr:uid="{00000000-0005-0000-0000-0000D9310000}"/>
    <cellStyle name="Millares 17 2 2 2 2" xfId="26765" xr:uid="{00000000-0005-0000-0000-0000DA310000}"/>
    <cellStyle name="Millares 17 2 2 3" xfId="20401" xr:uid="{00000000-0005-0000-0000-0000DB310000}"/>
    <cellStyle name="Millares 17 2 3" xfId="9123" xr:uid="{00000000-0005-0000-0000-0000DC310000}"/>
    <cellStyle name="Millares 17 2 3 2" xfId="24231" xr:uid="{00000000-0005-0000-0000-0000DD310000}"/>
    <cellStyle name="Millares 17 2 4" xfId="17764" xr:uid="{00000000-0005-0000-0000-0000DE310000}"/>
    <cellStyle name="Millares 17 3" xfId="4239" xr:uid="{00000000-0005-0000-0000-0000DF310000}"/>
    <cellStyle name="Millares 17 3 2" xfId="6876" xr:uid="{00000000-0005-0000-0000-0000E0310000}"/>
    <cellStyle name="Millares 17 3 2 2" xfId="13187" xr:uid="{00000000-0005-0000-0000-0000E1310000}"/>
    <cellStyle name="Millares 17 3 2 2 2" xfId="28295" xr:uid="{00000000-0005-0000-0000-0000E2310000}"/>
    <cellStyle name="Millares 17 3 2 3" xfId="21984" xr:uid="{00000000-0005-0000-0000-0000E3310000}"/>
    <cellStyle name="Millares 17 3 3" xfId="10621" xr:uid="{00000000-0005-0000-0000-0000E4310000}"/>
    <cellStyle name="Millares 17 3 3 2" xfId="25729" xr:uid="{00000000-0005-0000-0000-0000E5310000}"/>
    <cellStyle name="Millares 17 3 4" xfId="19347" xr:uid="{00000000-0005-0000-0000-0000E6310000}"/>
    <cellStyle name="Millares 17 4" xfId="4804" xr:uid="{00000000-0005-0000-0000-0000E7310000}"/>
    <cellStyle name="Millares 17 4 2" xfId="11186" xr:uid="{00000000-0005-0000-0000-0000E8310000}"/>
    <cellStyle name="Millares 17 4 2 2" xfId="26294" xr:uid="{00000000-0005-0000-0000-0000E9310000}"/>
    <cellStyle name="Millares 17 4 3" xfId="19912" xr:uid="{00000000-0005-0000-0000-0000EA310000}"/>
    <cellStyle name="Millares 17 5" xfId="8665" xr:uid="{00000000-0005-0000-0000-0000EB310000}"/>
    <cellStyle name="Millares 17 5 2" xfId="23773" xr:uid="{00000000-0005-0000-0000-0000EC310000}"/>
    <cellStyle name="Millares 17 6" xfId="17392" xr:uid="{00000000-0005-0000-0000-0000ED310000}"/>
    <cellStyle name="Millares 18" xfId="2166" xr:uid="{00000000-0005-0000-0000-0000EE310000}"/>
    <cellStyle name="Millares 18 2" xfId="2655" xr:uid="{00000000-0005-0000-0000-0000EF310000}"/>
    <cellStyle name="Millares 18 2 2" xfId="5292" xr:uid="{00000000-0005-0000-0000-0000F0310000}"/>
    <cellStyle name="Millares 18 2 2 2" xfId="11656" xr:uid="{00000000-0005-0000-0000-0000F1310000}"/>
    <cellStyle name="Millares 18 2 2 2 2" xfId="26764" xr:uid="{00000000-0005-0000-0000-0000F2310000}"/>
    <cellStyle name="Millares 18 2 2 3" xfId="20400" xr:uid="{00000000-0005-0000-0000-0000F3310000}"/>
    <cellStyle name="Millares 18 2 3" xfId="9122" xr:uid="{00000000-0005-0000-0000-0000F4310000}"/>
    <cellStyle name="Millares 18 2 3 2" xfId="24230" xr:uid="{00000000-0005-0000-0000-0000F5310000}"/>
    <cellStyle name="Millares 18 2 4" xfId="17763" xr:uid="{00000000-0005-0000-0000-0000F6310000}"/>
    <cellStyle name="Millares 18 3" xfId="4238" xr:uid="{00000000-0005-0000-0000-0000F7310000}"/>
    <cellStyle name="Millares 18 3 2" xfId="6875" xr:uid="{00000000-0005-0000-0000-0000F8310000}"/>
    <cellStyle name="Millares 18 3 2 2" xfId="13186" xr:uid="{00000000-0005-0000-0000-0000F9310000}"/>
    <cellStyle name="Millares 18 3 2 2 2" xfId="28294" xr:uid="{00000000-0005-0000-0000-0000FA310000}"/>
    <cellStyle name="Millares 18 3 2 3" xfId="21983" xr:uid="{00000000-0005-0000-0000-0000FB310000}"/>
    <cellStyle name="Millares 18 3 3" xfId="10620" xr:uid="{00000000-0005-0000-0000-0000FC310000}"/>
    <cellStyle name="Millares 18 3 3 2" xfId="25728" xr:uid="{00000000-0005-0000-0000-0000FD310000}"/>
    <cellStyle name="Millares 18 3 4" xfId="19346" xr:uid="{00000000-0005-0000-0000-0000FE310000}"/>
    <cellStyle name="Millares 18 4" xfId="4803" xr:uid="{00000000-0005-0000-0000-0000FF310000}"/>
    <cellStyle name="Millares 18 4 2" xfId="11185" xr:uid="{00000000-0005-0000-0000-000000320000}"/>
    <cellStyle name="Millares 18 4 2 2" xfId="26293" xr:uid="{00000000-0005-0000-0000-000001320000}"/>
    <cellStyle name="Millares 18 4 3" xfId="19911" xr:uid="{00000000-0005-0000-0000-000002320000}"/>
    <cellStyle name="Millares 18 5" xfId="8664" xr:uid="{00000000-0005-0000-0000-000003320000}"/>
    <cellStyle name="Millares 18 5 2" xfId="23772" xr:uid="{00000000-0005-0000-0000-000004320000}"/>
    <cellStyle name="Millares 18 6" xfId="17391" xr:uid="{00000000-0005-0000-0000-000005320000}"/>
    <cellStyle name="Millares 19" xfId="2173" xr:uid="{00000000-0005-0000-0000-000006320000}"/>
    <cellStyle name="Millares 19 2" xfId="4810" xr:uid="{00000000-0005-0000-0000-000007320000}"/>
    <cellStyle name="Millares 19 2 2" xfId="11192" xr:uid="{00000000-0005-0000-0000-000008320000}"/>
    <cellStyle name="Millares 19 2 2 2" xfId="26300" xr:uid="{00000000-0005-0000-0000-000009320000}"/>
    <cellStyle name="Millares 19 2 3" xfId="19918" xr:uid="{00000000-0005-0000-0000-00000A320000}"/>
    <cellStyle name="Millares 19 3" xfId="8671" xr:uid="{00000000-0005-0000-0000-00000B320000}"/>
    <cellStyle name="Millares 19 3 2" xfId="23779" xr:uid="{00000000-0005-0000-0000-00000C320000}"/>
    <cellStyle name="Millares 19 4" xfId="17398" xr:uid="{00000000-0005-0000-0000-00000D320000}"/>
    <cellStyle name="Millares 2" xfId="1253" xr:uid="{00000000-0005-0000-0000-00000E320000}"/>
    <cellStyle name="Millares 2 10" xfId="1254" xr:uid="{00000000-0005-0000-0000-00000F320000}"/>
    <cellStyle name="Millares 2 11" xfId="1255" xr:uid="{00000000-0005-0000-0000-000010320000}"/>
    <cellStyle name="Millares 2 12" xfId="1256" xr:uid="{00000000-0005-0000-0000-000011320000}"/>
    <cellStyle name="Millares 2 13" xfId="1257" xr:uid="{00000000-0005-0000-0000-000012320000}"/>
    <cellStyle name="Millares 2 13 2" xfId="1258" xr:uid="{00000000-0005-0000-0000-000013320000}"/>
    <cellStyle name="Millares 2 13 2 2" xfId="1259" xr:uid="{00000000-0005-0000-0000-000014320000}"/>
    <cellStyle name="Millares 2 13 2 2 2" xfId="1260" xr:uid="{00000000-0005-0000-0000-000015320000}"/>
    <cellStyle name="Millares 2 13 2 2 2 2" xfId="1965" xr:uid="{00000000-0005-0000-0000-000016320000}"/>
    <cellStyle name="Millares 2 13 2 2 2 2 2" xfId="2182" xr:uid="{00000000-0005-0000-0000-000017320000}"/>
    <cellStyle name="Millares 2 13 2 2 2 2 2 2" xfId="4819" xr:uid="{00000000-0005-0000-0000-000018320000}"/>
    <cellStyle name="Millares 2 13 2 2 2 2 2 2 2" xfId="11201" xr:uid="{00000000-0005-0000-0000-000019320000}"/>
    <cellStyle name="Millares 2 13 2 2 2 2 2 2 2 2" xfId="26309" xr:uid="{00000000-0005-0000-0000-00001A320000}"/>
    <cellStyle name="Millares 2 13 2 2 2 2 2 2 3" xfId="19927" xr:uid="{00000000-0005-0000-0000-00001B320000}"/>
    <cellStyle name="Millares 2 13 2 2 2 2 2 3" xfId="8680" xr:uid="{00000000-0005-0000-0000-00001C320000}"/>
    <cellStyle name="Millares 2 13 2 2 2 2 2 3 2" xfId="23788" xr:uid="{00000000-0005-0000-0000-00001D320000}"/>
    <cellStyle name="Millares 2 13 2 2 2 2 2 4" xfId="17407" xr:uid="{00000000-0005-0000-0000-00001E320000}"/>
    <cellStyle name="Millares 2 13 2 2 2 2 3" xfId="2525" xr:uid="{00000000-0005-0000-0000-00001F320000}"/>
    <cellStyle name="Millares 2 13 2 2 2 2 3 2" xfId="5162" xr:uid="{00000000-0005-0000-0000-000020320000}"/>
    <cellStyle name="Millares 2 13 2 2 2 2 3 2 2" xfId="11526" xr:uid="{00000000-0005-0000-0000-000021320000}"/>
    <cellStyle name="Millares 2 13 2 2 2 2 3 2 2 2" xfId="26634" xr:uid="{00000000-0005-0000-0000-000022320000}"/>
    <cellStyle name="Millares 2 13 2 2 2 2 3 2 3" xfId="20270" xr:uid="{00000000-0005-0000-0000-000023320000}"/>
    <cellStyle name="Millares 2 13 2 2 2 2 3 3" xfId="8992" xr:uid="{00000000-0005-0000-0000-000024320000}"/>
    <cellStyle name="Millares 2 13 2 2 2 2 3 3 2" xfId="24100" xr:uid="{00000000-0005-0000-0000-000025320000}"/>
    <cellStyle name="Millares 2 13 2 2 2 2 3 4" xfId="17648" xr:uid="{00000000-0005-0000-0000-000026320000}"/>
    <cellStyle name="Millares 2 13 2 2 2 2 4" xfId="4037" xr:uid="{00000000-0005-0000-0000-000027320000}"/>
    <cellStyle name="Millares 2 13 2 2 2 2 4 2" xfId="6674" xr:uid="{00000000-0005-0000-0000-000028320000}"/>
    <cellStyle name="Millares 2 13 2 2 2 2 4 2 2" xfId="12985" xr:uid="{00000000-0005-0000-0000-000029320000}"/>
    <cellStyle name="Millares 2 13 2 2 2 2 4 2 2 2" xfId="28093" xr:uid="{00000000-0005-0000-0000-00002A320000}"/>
    <cellStyle name="Millares 2 13 2 2 2 2 4 2 3" xfId="21782" xr:uid="{00000000-0005-0000-0000-00002B320000}"/>
    <cellStyle name="Millares 2 13 2 2 2 2 4 3" xfId="10419" xr:uid="{00000000-0005-0000-0000-00002C320000}"/>
    <cellStyle name="Millares 2 13 2 2 2 2 4 3 2" xfId="25527" xr:uid="{00000000-0005-0000-0000-00002D320000}"/>
    <cellStyle name="Millares 2 13 2 2 2 2 4 4" xfId="19145" xr:uid="{00000000-0005-0000-0000-00002E320000}"/>
    <cellStyle name="Millares 2 13 2 2 2 2 5" xfId="4413" xr:uid="{00000000-0005-0000-0000-00002F320000}"/>
    <cellStyle name="Millares 2 13 2 2 2 2 5 2" xfId="10795" xr:uid="{00000000-0005-0000-0000-000030320000}"/>
    <cellStyle name="Millares 2 13 2 2 2 2 5 2 2" xfId="25903" xr:uid="{00000000-0005-0000-0000-000031320000}"/>
    <cellStyle name="Millares 2 13 2 2 2 2 5 3" xfId="19521" xr:uid="{00000000-0005-0000-0000-000032320000}"/>
    <cellStyle name="Millares 2 13 2 2 2 2 6" xfId="4602" xr:uid="{00000000-0005-0000-0000-000033320000}"/>
    <cellStyle name="Millares 2 13 2 2 2 2 6 2" xfId="10984" xr:uid="{00000000-0005-0000-0000-000034320000}"/>
    <cellStyle name="Millares 2 13 2 2 2 2 6 2 2" xfId="26092" xr:uid="{00000000-0005-0000-0000-000035320000}"/>
    <cellStyle name="Millares 2 13 2 2 2 2 6 3" xfId="19710" xr:uid="{00000000-0005-0000-0000-000036320000}"/>
    <cellStyle name="Millares 2 13 2 2 2 2 7" xfId="8279" xr:uid="{00000000-0005-0000-0000-000037320000}"/>
    <cellStyle name="Millares 2 13 2 2 2 2 7 2" xfId="23387" xr:uid="{00000000-0005-0000-0000-000038320000}"/>
    <cellStyle name="Millares 2 13 2 2 2 2 8" xfId="17190" xr:uid="{00000000-0005-0000-0000-000039320000}"/>
    <cellStyle name="Millares 2 13 2 2 2 3" xfId="1881" xr:uid="{00000000-0005-0000-0000-00003A320000}"/>
    <cellStyle name="Millares 2 13 2 2 2 3 2" xfId="2441" xr:uid="{00000000-0005-0000-0000-00003B320000}"/>
    <cellStyle name="Millares 2 13 2 2 2 3 2 2" xfId="5078" xr:uid="{00000000-0005-0000-0000-00003C320000}"/>
    <cellStyle name="Millares 2 13 2 2 2 3 2 2 2" xfId="11442" xr:uid="{00000000-0005-0000-0000-00003D320000}"/>
    <cellStyle name="Millares 2 13 2 2 2 3 2 2 2 2" xfId="26550" xr:uid="{00000000-0005-0000-0000-00003E320000}"/>
    <cellStyle name="Millares 2 13 2 2 2 3 2 2 3" xfId="20186" xr:uid="{00000000-0005-0000-0000-00003F320000}"/>
    <cellStyle name="Millares 2 13 2 2 2 3 2 3" xfId="8908" xr:uid="{00000000-0005-0000-0000-000040320000}"/>
    <cellStyle name="Millares 2 13 2 2 2 3 2 3 2" xfId="24016" xr:uid="{00000000-0005-0000-0000-000041320000}"/>
    <cellStyle name="Millares 2 13 2 2 2 3 2 4" xfId="17615" xr:uid="{00000000-0005-0000-0000-000042320000}"/>
    <cellStyle name="Millares 2 13 2 2 2 3 3" xfId="3953" xr:uid="{00000000-0005-0000-0000-000043320000}"/>
    <cellStyle name="Millares 2 13 2 2 2 3 3 2" xfId="6590" xr:uid="{00000000-0005-0000-0000-000044320000}"/>
    <cellStyle name="Millares 2 13 2 2 2 3 3 2 2" xfId="12901" xr:uid="{00000000-0005-0000-0000-000045320000}"/>
    <cellStyle name="Millares 2 13 2 2 2 3 3 2 2 2" xfId="28009" xr:uid="{00000000-0005-0000-0000-000046320000}"/>
    <cellStyle name="Millares 2 13 2 2 2 3 3 2 3" xfId="21698" xr:uid="{00000000-0005-0000-0000-000047320000}"/>
    <cellStyle name="Millares 2 13 2 2 2 3 3 3" xfId="10335" xr:uid="{00000000-0005-0000-0000-000048320000}"/>
    <cellStyle name="Millares 2 13 2 2 2 3 3 3 2" xfId="25443" xr:uid="{00000000-0005-0000-0000-000049320000}"/>
    <cellStyle name="Millares 2 13 2 2 2 3 3 4" xfId="19061" xr:uid="{00000000-0005-0000-0000-00004A320000}"/>
    <cellStyle name="Millares 2 13 2 2 2 3 4" xfId="4518" xr:uid="{00000000-0005-0000-0000-00004B320000}"/>
    <cellStyle name="Millares 2 13 2 2 2 3 4 2" xfId="10900" xr:uid="{00000000-0005-0000-0000-00004C320000}"/>
    <cellStyle name="Millares 2 13 2 2 2 3 4 2 2" xfId="26008" xr:uid="{00000000-0005-0000-0000-00004D320000}"/>
    <cellStyle name="Millares 2 13 2 2 2 3 4 3" xfId="19626" xr:uid="{00000000-0005-0000-0000-00004E320000}"/>
    <cellStyle name="Millares 2 13 2 2 2 3 5" xfId="8382" xr:uid="{00000000-0005-0000-0000-00004F320000}"/>
    <cellStyle name="Millares 2 13 2 2 2 3 5 2" xfId="23490" xr:uid="{00000000-0005-0000-0000-000050320000}"/>
    <cellStyle name="Millares 2 13 2 2 2 3 6" xfId="17106" xr:uid="{00000000-0005-0000-0000-000051320000}"/>
    <cellStyle name="Millares 2 13 2 2 3" xfId="1964" xr:uid="{00000000-0005-0000-0000-000052320000}"/>
    <cellStyle name="Millares 2 13 2 2 3 2" xfId="2181" xr:uid="{00000000-0005-0000-0000-000053320000}"/>
    <cellStyle name="Millares 2 13 2 2 3 2 2" xfId="4818" xr:uid="{00000000-0005-0000-0000-000054320000}"/>
    <cellStyle name="Millares 2 13 2 2 3 2 2 2" xfId="11200" xr:uid="{00000000-0005-0000-0000-000055320000}"/>
    <cellStyle name="Millares 2 13 2 2 3 2 2 2 2" xfId="26308" xr:uid="{00000000-0005-0000-0000-000056320000}"/>
    <cellStyle name="Millares 2 13 2 2 3 2 2 3" xfId="19926" xr:uid="{00000000-0005-0000-0000-000057320000}"/>
    <cellStyle name="Millares 2 13 2 2 3 2 3" xfId="8679" xr:uid="{00000000-0005-0000-0000-000058320000}"/>
    <cellStyle name="Millares 2 13 2 2 3 2 3 2" xfId="23787" xr:uid="{00000000-0005-0000-0000-000059320000}"/>
    <cellStyle name="Millares 2 13 2 2 3 2 4" xfId="17406" xr:uid="{00000000-0005-0000-0000-00005A320000}"/>
    <cellStyle name="Millares 2 13 2 2 3 3" xfId="2524" xr:uid="{00000000-0005-0000-0000-00005B320000}"/>
    <cellStyle name="Millares 2 13 2 2 3 3 2" xfId="5161" xr:uid="{00000000-0005-0000-0000-00005C320000}"/>
    <cellStyle name="Millares 2 13 2 2 3 3 2 2" xfId="11525" xr:uid="{00000000-0005-0000-0000-00005D320000}"/>
    <cellStyle name="Millares 2 13 2 2 3 3 2 2 2" xfId="26633" xr:uid="{00000000-0005-0000-0000-00005E320000}"/>
    <cellStyle name="Millares 2 13 2 2 3 3 2 3" xfId="20269" xr:uid="{00000000-0005-0000-0000-00005F320000}"/>
    <cellStyle name="Millares 2 13 2 2 3 3 3" xfId="8991" xr:uid="{00000000-0005-0000-0000-000060320000}"/>
    <cellStyle name="Millares 2 13 2 2 3 3 3 2" xfId="24099" xr:uid="{00000000-0005-0000-0000-000061320000}"/>
    <cellStyle name="Millares 2 13 2 2 3 3 4" xfId="17647" xr:uid="{00000000-0005-0000-0000-000062320000}"/>
    <cellStyle name="Millares 2 13 2 2 3 4" xfId="4036" xr:uid="{00000000-0005-0000-0000-000063320000}"/>
    <cellStyle name="Millares 2 13 2 2 3 4 2" xfId="6673" xr:uid="{00000000-0005-0000-0000-000064320000}"/>
    <cellStyle name="Millares 2 13 2 2 3 4 2 2" xfId="12984" xr:uid="{00000000-0005-0000-0000-000065320000}"/>
    <cellStyle name="Millares 2 13 2 2 3 4 2 2 2" xfId="28092" xr:uid="{00000000-0005-0000-0000-000066320000}"/>
    <cellStyle name="Millares 2 13 2 2 3 4 2 3" xfId="21781" xr:uid="{00000000-0005-0000-0000-000067320000}"/>
    <cellStyle name="Millares 2 13 2 2 3 4 3" xfId="10418" xr:uid="{00000000-0005-0000-0000-000068320000}"/>
    <cellStyle name="Millares 2 13 2 2 3 4 3 2" xfId="25526" xr:uid="{00000000-0005-0000-0000-000069320000}"/>
    <cellStyle name="Millares 2 13 2 2 3 4 4" xfId="19144" xr:uid="{00000000-0005-0000-0000-00006A320000}"/>
    <cellStyle name="Millares 2 13 2 2 3 5" xfId="4412" xr:uid="{00000000-0005-0000-0000-00006B320000}"/>
    <cellStyle name="Millares 2 13 2 2 3 5 2" xfId="10794" xr:uid="{00000000-0005-0000-0000-00006C320000}"/>
    <cellStyle name="Millares 2 13 2 2 3 5 2 2" xfId="25902" xr:uid="{00000000-0005-0000-0000-00006D320000}"/>
    <cellStyle name="Millares 2 13 2 2 3 5 3" xfId="19520" xr:uid="{00000000-0005-0000-0000-00006E320000}"/>
    <cellStyle name="Millares 2 13 2 2 3 6" xfId="4601" xr:uid="{00000000-0005-0000-0000-00006F320000}"/>
    <cellStyle name="Millares 2 13 2 2 3 6 2" xfId="10983" xr:uid="{00000000-0005-0000-0000-000070320000}"/>
    <cellStyle name="Millares 2 13 2 2 3 6 2 2" xfId="26091" xr:uid="{00000000-0005-0000-0000-000071320000}"/>
    <cellStyle name="Millares 2 13 2 2 3 6 3" xfId="19709" xr:uid="{00000000-0005-0000-0000-000072320000}"/>
    <cellStyle name="Millares 2 13 2 2 3 7" xfId="8278" xr:uid="{00000000-0005-0000-0000-000073320000}"/>
    <cellStyle name="Millares 2 13 2 2 3 7 2" xfId="23386" xr:uid="{00000000-0005-0000-0000-000074320000}"/>
    <cellStyle name="Millares 2 13 2 2 3 8" xfId="17189" xr:uid="{00000000-0005-0000-0000-000075320000}"/>
    <cellStyle name="Millares 2 13 2 2 4" xfId="1880" xr:uid="{00000000-0005-0000-0000-000076320000}"/>
    <cellStyle name="Millares 2 13 2 2 4 2" xfId="2440" xr:uid="{00000000-0005-0000-0000-000077320000}"/>
    <cellStyle name="Millares 2 13 2 2 4 2 2" xfId="5077" xr:uid="{00000000-0005-0000-0000-000078320000}"/>
    <cellStyle name="Millares 2 13 2 2 4 2 2 2" xfId="11441" xr:uid="{00000000-0005-0000-0000-000079320000}"/>
    <cellStyle name="Millares 2 13 2 2 4 2 2 2 2" xfId="26549" xr:uid="{00000000-0005-0000-0000-00007A320000}"/>
    <cellStyle name="Millares 2 13 2 2 4 2 2 3" xfId="20185" xr:uid="{00000000-0005-0000-0000-00007B320000}"/>
    <cellStyle name="Millares 2 13 2 2 4 2 3" xfId="8907" xr:uid="{00000000-0005-0000-0000-00007C320000}"/>
    <cellStyle name="Millares 2 13 2 2 4 2 3 2" xfId="24015" xr:uid="{00000000-0005-0000-0000-00007D320000}"/>
    <cellStyle name="Millares 2 13 2 2 4 2 4" xfId="17614" xr:uid="{00000000-0005-0000-0000-00007E320000}"/>
    <cellStyle name="Millares 2 13 2 2 4 3" xfId="3952" xr:uid="{00000000-0005-0000-0000-00007F320000}"/>
    <cellStyle name="Millares 2 13 2 2 4 3 2" xfId="6589" xr:uid="{00000000-0005-0000-0000-000080320000}"/>
    <cellStyle name="Millares 2 13 2 2 4 3 2 2" xfId="12900" xr:uid="{00000000-0005-0000-0000-000081320000}"/>
    <cellStyle name="Millares 2 13 2 2 4 3 2 2 2" xfId="28008" xr:uid="{00000000-0005-0000-0000-000082320000}"/>
    <cellStyle name="Millares 2 13 2 2 4 3 2 3" xfId="21697" xr:uid="{00000000-0005-0000-0000-000083320000}"/>
    <cellStyle name="Millares 2 13 2 2 4 3 3" xfId="10334" xr:uid="{00000000-0005-0000-0000-000084320000}"/>
    <cellStyle name="Millares 2 13 2 2 4 3 3 2" xfId="25442" xr:uid="{00000000-0005-0000-0000-000085320000}"/>
    <cellStyle name="Millares 2 13 2 2 4 3 4" xfId="19060" xr:uid="{00000000-0005-0000-0000-000086320000}"/>
    <cellStyle name="Millares 2 13 2 2 4 4" xfId="4517" xr:uid="{00000000-0005-0000-0000-000087320000}"/>
    <cellStyle name="Millares 2 13 2 2 4 4 2" xfId="10899" xr:uid="{00000000-0005-0000-0000-000088320000}"/>
    <cellStyle name="Millares 2 13 2 2 4 4 2 2" xfId="26007" xr:uid="{00000000-0005-0000-0000-000089320000}"/>
    <cellStyle name="Millares 2 13 2 2 4 4 3" xfId="19625" xr:uid="{00000000-0005-0000-0000-00008A320000}"/>
    <cellStyle name="Millares 2 13 2 2 4 5" xfId="8381" xr:uid="{00000000-0005-0000-0000-00008B320000}"/>
    <cellStyle name="Millares 2 13 2 2 4 5 2" xfId="23489" xr:uid="{00000000-0005-0000-0000-00008C320000}"/>
    <cellStyle name="Millares 2 13 2 2 4 6" xfId="17105" xr:uid="{00000000-0005-0000-0000-00008D320000}"/>
    <cellStyle name="Millares 2 13 2 3" xfId="1963" xr:uid="{00000000-0005-0000-0000-00008E320000}"/>
    <cellStyle name="Millares 2 13 2 3 2" xfId="2180" xr:uid="{00000000-0005-0000-0000-00008F320000}"/>
    <cellStyle name="Millares 2 13 2 3 2 2" xfId="4817" xr:uid="{00000000-0005-0000-0000-000090320000}"/>
    <cellStyle name="Millares 2 13 2 3 2 2 2" xfId="11199" xr:uid="{00000000-0005-0000-0000-000091320000}"/>
    <cellStyle name="Millares 2 13 2 3 2 2 2 2" xfId="26307" xr:uid="{00000000-0005-0000-0000-000092320000}"/>
    <cellStyle name="Millares 2 13 2 3 2 2 3" xfId="19925" xr:uid="{00000000-0005-0000-0000-000093320000}"/>
    <cellStyle name="Millares 2 13 2 3 2 3" xfId="8678" xr:uid="{00000000-0005-0000-0000-000094320000}"/>
    <cellStyle name="Millares 2 13 2 3 2 3 2" xfId="23786" xr:uid="{00000000-0005-0000-0000-000095320000}"/>
    <cellStyle name="Millares 2 13 2 3 2 4" xfId="17405" xr:uid="{00000000-0005-0000-0000-000096320000}"/>
    <cellStyle name="Millares 2 13 2 3 3" xfId="2523" xr:uid="{00000000-0005-0000-0000-000097320000}"/>
    <cellStyle name="Millares 2 13 2 3 3 2" xfId="5160" xr:uid="{00000000-0005-0000-0000-000098320000}"/>
    <cellStyle name="Millares 2 13 2 3 3 2 2" xfId="11524" xr:uid="{00000000-0005-0000-0000-000099320000}"/>
    <cellStyle name="Millares 2 13 2 3 3 2 2 2" xfId="26632" xr:uid="{00000000-0005-0000-0000-00009A320000}"/>
    <cellStyle name="Millares 2 13 2 3 3 2 3" xfId="20268" xr:uid="{00000000-0005-0000-0000-00009B320000}"/>
    <cellStyle name="Millares 2 13 2 3 3 3" xfId="8990" xr:uid="{00000000-0005-0000-0000-00009C320000}"/>
    <cellStyle name="Millares 2 13 2 3 3 3 2" xfId="24098" xr:uid="{00000000-0005-0000-0000-00009D320000}"/>
    <cellStyle name="Millares 2 13 2 3 3 4" xfId="17646" xr:uid="{00000000-0005-0000-0000-00009E320000}"/>
    <cellStyle name="Millares 2 13 2 3 4" xfId="4035" xr:uid="{00000000-0005-0000-0000-00009F320000}"/>
    <cellStyle name="Millares 2 13 2 3 4 2" xfId="6672" xr:uid="{00000000-0005-0000-0000-0000A0320000}"/>
    <cellStyle name="Millares 2 13 2 3 4 2 2" xfId="12983" xr:uid="{00000000-0005-0000-0000-0000A1320000}"/>
    <cellStyle name="Millares 2 13 2 3 4 2 2 2" xfId="28091" xr:uid="{00000000-0005-0000-0000-0000A2320000}"/>
    <cellStyle name="Millares 2 13 2 3 4 2 3" xfId="21780" xr:uid="{00000000-0005-0000-0000-0000A3320000}"/>
    <cellStyle name="Millares 2 13 2 3 4 3" xfId="10417" xr:uid="{00000000-0005-0000-0000-0000A4320000}"/>
    <cellStyle name="Millares 2 13 2 3 4 3 2" xfId="25525" xr:uid="{00000000-0005-0000-0000-0000A5320000}"/>
    <cellStyle name="Millares 2 13 2 3 4 4" xfId="19143" xr:uid="{00000000-0005-0000-0000-0000A6320000}"/>
    <cellStyle name="Millares 2 13 2 3 5" xfId="4411" xr:uid="{00000000-0005-0000-0000-0000A7320000}"/>
    <cellStyle name="Millares 2 13 2 3 5 2" xfId="10793" xr:uid="{00000000-0005-0000-0000-0000A8320000}"/>
    <cellStyle name="Millares 2 13 2 3 5 2 2" xfId="25901" xr:uid="{00000000-0005-0000-0000-0000A9320000}"/>
    <cellStyle name="Millares 2 13 2 3 5 3" xfId="19519" xr:uid="{00000000-0005-0000-0000-0000AA320000}"/>
    <cellStyle name="Millares 2 13 2 3 6" xfId="4600" xr:uid="{00000000-0005-0000-0000-0000AB320000}"/>
    <cellStyle name="Millares 2 13 2 3 6 2" xfId="10982" xr:uid="{00000000-0005-0000-0000-0000AC320000}"/>
    <cellStyle name="Millares 2 13 2 3 6 2 2" xfId="26090" xr:uid="{00000000-0005-0000-0000-0000AD320000}"/>
    <cellStyle name="Millares 2 13 2 3 6 3" xfId="19708" xr:uid="{00000000-0005-0000-0000-0000AE320000}"/>
    <cellStyle name="Millares 2 13 2 3 7" xfId="8277" xr:uid="{00000000-0005-0000-0000-0000AF320000}"/>
    <cellStyle name="Millares 2 13 2 3 7 2" xfId="23385" xr:uid="{00000000-0005-0000-0000-0000B0320000}"/>
    <cellStyle name="Millares 2 13 2 3 8" xfId="17188" xr:uid="{00000000-0005-0000-0000-0000B1320000}"/>
    <cellStyle name="Millares 2 13 2 4" xfId="1879" xr:uid="{00000000-0005-0000-0000-0000B2320000}"/>
    <cellStyle name="Millares 2 13 2 4 2" xfId="2439" xr:uid="{00000000-0005-0000-0000-0000B3320000}"/>
    <cellStyle name="Millares 2 13 2 4 2 2" xfId="5076" xr:uid="{00000000-0005-0000-0000-0000B4320000}"/>
    <cellStyle name="Millares 2 13 2 4 2 2 2" xfId="11440" xr:uid="{00000000-0005-0000-0000-0000B5320000}"/>
    <cellStyle name="Millares 2 13 2 4 2 2 2 2" xfId="26548" xr:uid="{00000000-0005-0000-0000-0000B6320000}"/>
    <cellStyle name="Millares 2 13 2 4 2 2 3" xfId="20184" xr:uid="{00000000-0005-0000-0000-0000B7320000}"/>
    <cellStyle name="Millares 2 13 2 4 2 3" xfId="8906" xr:uid="{00000000-0005-0000-0000-0000B8320000}"/>
    <cellStyle name="Millares 2 13 2 4 2 3 2" xfId="24014" xr:uid="{00000000-0005-0000-0000-0000B9320000}"/>
    <cellStyle name="Millares 2 13 2 4 2 4" xfId="17613" xr:uid="{00000000-0005-0000-0000-0000BA320000}"/>
    <cellStyle name="Millares 2 13 2 4 3" xfId="3951" xr:uid="{00000000-0005-0000-0000-0000BB320000}"/>
    <cellStyle name="Millares 2 13 2 4 3 2" xfId="6588" xr:uid="{00000000-0005-0000-0000-0000BC320000}"/>
    <cellStyle name="Millares 2 13 2 4 3 2 2" xfId="12899" xr:uid="{00000000-0005-0000-0000-0000BD320000}"/>
    <cellStyle name="Millares 2 13 2 4 3 2 2 2" xfId="28007" xr:uid="{00000000-0005-0000-0000-0000BE320000}"/>
    <cellStyle name="Millares 2 13 2 4 3 2 3" xfId="21696" xr:uid="{00000000-0005-0000-0000-0000BF320000}"/>
    <cellStyle name="Millares 2 13 2 4 3 3" xfId="10333" xr:uid="{00000000-0005-0000-0000-0000C0320000}"/>
    <cellStyle name="Millares 2 13 2 4 3 3 2" xfId="25441" xr:uid="{00000000-0005-0000-0000-0000C1320000}"/>
    <cellStyle name="Millares 2 13 2 4 3 4" xfId="19059" xr:uid="{00000000-0005-0000-0000-0000C2320000}"/>
    <cellStyle name="Millares 2 13 2 4 4" xfId="4516" xr:uid="{00000000-0005-0000-0000-0000C3320000}"/>
    <cellStyle name="Millares 2 13 2 4 4 2" xfId="10898" xr:uid="{00000000-0005-0000-0000-0000C4320000}"/>
    <cellStyle name="Millares 2 13 2 4 4 2 2" xfId="26006" xr:uid="{00000000-0005-0000-0000-0000C5320000}"/>
    <cellStyle name="Millares 2 13 2 4 4 3" xfId="19624" xr:uid="{00000000-0005-0000-0000-0000C6320000}"/>
    <cellStyle name="Millares 2 13 2 4 5" xfId="8380" xr:uid="{00000000-0005-0000-0000-0000C7320000}"/>
    <cellStyle name="Millares 2 13 2 4 5 2" xfId="23488" xr:uid="{00000000-0005-0000-0000-0000C8320000}"/>
    <cellStyle name="Millares 2 13 2 4 6" xfId="17104" xr:uid="{00000000-0005-0000-0000-0000C9320000}"/>
    <cellStyle name="Millares 2 13 3" xfId="1962" xr:uid="{00000000-0005-0000-0000-0000CA320000}"/>
    <cellStyle name="Millares 2 13 3 2" xfId="2179" xr:uid="{00000000-0005-0000-0000-0000CB320000}"/>
    <cellStyle name="Millares 2 13 3 2 2" xfId="4816" xr:uid="{00000000-0005-0000-0000-0000CC320000}"/>
    <cellStyle name="Millares 2 13 3 2 2 2" xfId="11198" xr:uid="{00000000-0005-0000-0000-0000CD320000}"/>
    <cellStyle name="Millares 2 13 3 2 2 2 2" xfId="26306" xr:uid="{00000000-0005-0000-0000-0000CE320000}"/>
    <cellStyle name="Millares 2 13 3 2 2 3" xfId="19924" xr:uid="{00000000-0005-0000-0000-0000CF320000}"/>
    <cellStyle name="Millares 2 13 3 2 3" xfId="8677" xr:uid="{00000000-0005-0000-0000-0000D0320000}"/>
    <cellStyle name="Millares 2 13 3 2 3 2" xfId="23785" xr:uid="{00000000-0005-0000-0000-0000D1320000}"/>
    <cellStyle name="Millares 2 13 3 2 4" xfId="17404" xr:uid="{00000000-0005-0000-0000-0000D2320000}"/>
    <cellStyle name="Millares 2 13 3 3" xfId="2522" xr:uid="{00000000-0005-0000-0000-0000D3320000}"/>
    <cellStyle name="Millares 2 13 3 3 2" xfId="5159" xr:uid="{00000000-0005-0000-0000-0000D4320000}"/>
    <cellStyle name="Millares 2 13 3 3 2 2" xfId="11523" xr:uid="{00000000-0005-0000-0000-0000D5320000}"/>
    <cellStyle name="Millares 2 13 3 3 2 2 2" xfId="26631" xr:uid="{00000000-0005-0000-0000-0000D6320000}"/>
    <cellStyle name="Millares 2 13 3 3 2 3" xfId="20267" xr:uid="{00000000-0005-0000-0000-0000D7320000}"/>
    <cellStyle name="Millares 2 13 3 3 3" xfId="8989" xr:uid="{00000000-0005-0000-0000-0000D8320000}"/>
    <cellStyle name="Millares 2 13 3 3 3 2" xfId="24097" xr:uid="{00000000-0005-0000-0000-0000D9320000}"/>
    <cellStyle name="Millares 2 13 3 3 4" xfId="17645" xr:uid="{00000000-0005-0000-0000-0000DA320000}"/>
    <cellStyle name="Millares 2 13 3 4" xfId="4034" xr:uid="{00000000-0005-0000-0000-0000DB320000}"/>
    <cellStyle name="Millares 2 13 3 4 2" xfId="6671" xr:uid="{00000000-0005-0000-0000-0000DC320000}"/>
    <cellStyle name="Millares 2 13 3 4 2 2" xfId="12982" xr:uid="{00000000-0005-0000-0000-0000DD320000}"/>
    <cellStyle name="Millares 2 13 3 4 2 2 2" xfId="28090" xr:uid="{00000000-0005-0000-0000-0000DE320000}"/>
    <cellStyle name="Millares 2 13 3 4 2 3" xfId="21779" xr:uid="{00000000-0005-0000-0000-0000DF320000}"/>
    <cellStyle name="Millares 2 13 3 4 3" xfId="10416" xr:uid="{00000000-0005-0000-0000-0000E0320000}"/>
    <cellStyle name="Millares 2 13 3 4 3 2" xfId="25524" xr:uid="{00000000-0005-0000-0000-0000E1320000}"/>
    <cellStyle name="Millares 2 13 3 4 4" xfId="19142" xr:uid="{00000000-0005-0000-0000-0000E2320000}"/>
    <cellStyle name="Millares 2 13 3 5" xfId="4410" xr:uid="{00000000-0005-0000-0000-0000E3320000}"/>
    <cellStyle name="Millares 2 13 3 5 2" xfId="10792" xr:uid="{00000000-0005-0000-0000-0000E4320000}"/>
    <cellStyle name="Millares 2 13 3 5 2 2" xfId="25900" xr:uid="{00000000-0005-0000-0000-0000E5320000}"/>
    <cellStyle name="Millares 2 13 3 5 3" xfId="19518" xr:uid="{00000000-0005-0000-0000-0000E6320000}"/>
    <cellStyle name="Millares 2 13 3 6" xfId="4599" xr:uid="{00000000-0005-0000-0000-0000E7320000}"/>
    <cellStyle name="Millares 2 13 3 6 2" xfId="10981" xr:uid="{00000000-0005-0000-0000-0000E8320000}"/>
    <cellStyle name="Millares 2 13 3 6 2 2" xfId="26089" xr:uid="{00000000-0005-0000-0000-0000E9320000}"/>
    <cellStyle name="Millares 2 13 3 6 3" xfId="19707" xr:uid="{00000000-0005-0000-0000-0000EA320000}"/>
    <cellStyle name="Millares 2 13 3 7" xfId="8276" xr:uid="{00000000-0005-0000-0000-0000EB320000}"/>
    <cellStyle name="Millares 2 13 3 7 2" xfId="23384" xr:uid="{00000000-0005-0000-0000-0000EC320000}"/>
    <cellStyle name="Millares 2 13 3 8" xfId="17187" xr:uid="{00000000-0005-0000-0000-0000ED320000}"/>
    <cellStyle name="Millares 2 13 4" xfId="1878" xr:uid="{00000000-0005-0000-0000-0000EE320000}"/>
    <cellStyle name="Millares 2 13 4 2" xfId="2438" xr:uid="{00000000-0005-0000-0000-0000EF320000}"/>
    <cellStyle name="Millares 2 13 4 2 2" xfId="5075" xr:uid="{00000000-0005-0000-0000-0000F0320000}"/>
    <cellStyle name="Millares 2 13 4 2 2 2" xfId="11439" xr:uid="{00000000-0005-0000-0000-0000F1320000}"/>
    <cellStyle name="Millares 2 13 4 2 2 2 2" xfId="26547" xr:uid="{00000000-0005-0000-0000-0000F2320000}"/>
    <cellStyle name="Millares 2 13 4 2 2 3" xfId="20183" xr:uid="{00000000-0005-0000-0000-0000F3320000}"/>
    <cellStyle name="Millares 2 13 4 2 3" xfId="8905" xr:uid="{00000000-0005-0000-0000-0000F4320000}"/>
    <cellStyle name="Millares 2 13 4 2 3 2" xfId="24013" xr:uid="{00000000-0005-0000-0000-0000F5320000}"/>
    <cellStyle name="Millares 2 13 4 2 4" xfId="17612" xr:uid="{00000000-0005-0000-0000-0000F6320000}"/>
    <cellStyle name="Millares 2 13 4 3" xfId="3950" xr:uid="{00000000-0005-0000-0000-0000F7320000}"/>
    <cellStyle name="Millares 2 13 4 3 2" xfId="6587" xr:uid="{00000000-0005-0000-0000-0000F8320000}"/>
    <cellStyle name="Millares 2 13 4 3 2 2" xfId="12898" xr:uid="{00000000-0005-0000-0000-0000F9320000}"/>
    <cellStyle name="Millares 2 13 4 3 2 2 2" xfId="28006" xr:uid="{00000000-0005-0000-0000-0000FA320000}"/>
    <cellStyle name="Millares 2 13 4 3 2 3" xfId="21695" xr:uid="{00000000-0005-0000-0000-0000FB320000}"/>
    <cellStyle name="Millares 2 13 4 3 3" xfId="10332" xr:uid="{00000000-0005-0000-0000-0000FC320000}"/>
    <cellStyle name="Millares 2 13 4 3 3 2" xfId="25440" xr:uid="{00000000-0005-0000-0000-0000FD320000}"/>
    <cellStyle name="Millares 2 13 4 3 4" xfId="19058" xr:uid="{00000000-0005-0000-0000-0000FE320000}"/>
    <cellStyle name="Millares 2 13 4 4" xfId="4515" xr:uid="{00000000-0005-0000-0000-0000FF320000}"/>
    <cellStyle name="Millares 2 13 4 4 2" xfId="10897" xr:uid="{00000000-0005-0000-0000-000000330000}"/>
    <cellStyle name="Millares 2 13 4 4 2 2" xfId="26005" xr:uid="{00000000-0005-0000-0000-000001330000}"/>
    <cellStyle name="Millares 2 13 4 4 3" xfId="19623" xr:uid="{00000000-0005-0000-0000-000002330000}"/>
    <cellStyle name="Millares 2 13 4 5" xfId="8379" xr:uid="{00000000-0005-0000-0000-000003330000}"/>
    <cellStyle name="Millares 2 13 4 5 2" xfId="23487" xr:uid="{00000000-0005-0000-0000-000004330000}"/>
    <cellStyle name="Millares 2 13 4 6" xfId="17103" xr:uid="{00000000-0005-0000-0000-000005330000}"/>
    <cellStyle name="Millares 2 14" xfId="1261" xr:uid="{00000000-0005-0000-0000-000006330000}"/>
    <cellStyle name="Millares 2 14 2" xfId="1966" xr:uid="{00000000-0005-0000-0000-000007330000}"/>
    <cellStyle name="Millares 2 14 2 2" xfId="2183" xr:uid="{00000000-0005-0000-0000-000008330000}"/>
    <cellStyle name="Millares 2 14 2 2 2" xfId="4820" xr:uid="{00000000-0005-0000-0000-000009330000}"/>
    <cellStyle name="Millares 2 14 2 2 2 2" xfId="11202" xr:uid="{00000000-0005-0000-0000-00000A330000}"/>
    <cellStyle name="Millares 2 14 2 2 2 2 2" xfId="26310" xr:uid="{00000000-0005-0000-0000-00000B330000}"/>
    <cellStyle name="Millares 2 14 2 2 2 3" xfId="19928" xr:uid="{00000000-0005-0000-0000-00000C330000}"/>
    <cellStyle name="Millares 2 14 2 2 3" xfId="8681" xr:uid="{00000000-0005-0000-0000-00000D330000}"/>
    <cellStyle name="Millares 2 14 2 2 3 2" xfId="23789" xr:uid="{00000000-0005-0000-0000-00000E330000}"/>
    <cellStyle name="Millares 2 14 2 2 4" xfId="17408" xr:uid="{00000000-0005-0000-0000-00000F330000}"/>
    <cellStyle name="Millares 2 14 2 3" xfId="2526" xr:uid="{00000000-0005-0000-0000-000010330000}"/>
    <cellStyle name="Millares 2 14 2 3 2" xfId="5163" xr:uid="{00000000-0005-0000-0000-000011330000}"/>
    <cellStyle name="Millares 2 14 2 3 2 2" xfId="11527" xr:uid="{00000000-0005-0000-0000-000012330000}"/>
    <cellStyle name="Millares 2 14 2 3 2 2 2" xfId="26635" xr:uid="{00000000-0005-0000-0000-000013330000}"/>
    <cellStyle name="Millares 2 14 2 3 2 3" xfId="20271" xr:uid="{00000000-0005-0000-0000-000014330000}"/>
    <cellStyle name="Millares 2 14 2 3 3" xfId="8993" xr:uid="{00000000-0005-0000-0000-000015330000}"/>
    <cellStyle name="Millares 2 14 2 3 3 2" xfId="24101" xr:uid="{00000000-0005-0000-0000-000016330000}"/>
    <cellStyle name="Millares 2 14 2 3 4" xfId="17649" xr:uid="{00000000-0005-0000-0000-000017330000}"/>
    <cellStyle name="Millares 2 14 2 4" xfId="4038" xr:uid="{00000000-0005-0000-0000-000018330000}"/>
    <cellStyle name="Millares 2 14 2 4 2" xfId="6675" xr:uid="{00000000-0005-0000-0000-000019330000}"/>
    <cellStyle name="Millares 2 14 2 4 2 2" xfId="12986" xr:uid="{00000000-0005-0000-0000-00001A330000}"/>
    <cellStyle name="Millares 2 14 2 4 2 2 2" xfId="28094" xr:uid="{00000000-0005-0000-0000-00001B330000}"/>
    <cellStyle name="Millares 2 14 2 4 2 3" xfId="21783" xr:uid="{00000000-0005-0000-0000-00001C330000}"/>
    <cellStyle name="Millares 2 14 2 4 3" xfId="10420" xr:uid="{00000000-0005-0000-0000-00001D330000}"/>
    <cellStyle name="Millares 2 14 2 4 3 2" xfId="25528" xr:uid="{00000000-0005-0000-0000-00001E330000}"/>
    <cellStyle name="Millares 2 14 2 4 4" xfId="19146" xr:uid="{00000000-0005-0000-0000-00001F330000}"/>
    <cellStyle name="Millares 2 14 2 5" xfId="4414" xr:uid="{00000000-0005-0000-0000-000020330000}"/>
    <cellStyle name="Millares 2 14 2 5 2" xfId="10796" xr:uid="{00000000-0005-0000-0000-000021330000}"/>
    <cellStyle name="Millares 2 14 2 5 2 2" xfId="25904" xr:uid="{00000000-0005-0000-0000-000022330000}"/>
    <cellStyle name="Millares 2 14 2 5 3" xfId="19522" xr:uid="{00000000-0005-0000-0000-000023330000}"/>
    <cellStyle name="Millares 2 14 2 6" xfId="4603" xr:uid="{00000000-0005-0000-0000-000024330000}"/>
    <cellStyle name="Millares 2 14 2 6 2" xfId="10985" xr:uid="{00000000-0005-0000-0000-000025330000}"/>
    <cellStyle name="Millares 2 14 2 6 2 2" xfId="26093" xr:uid="{00000000-0005-0000-0000-000026330000}"/>
    <cellStyle name="Millares 2 14 2 6 3" xfId="19711" xr:uid="{00000000-0005-0000-0000-000027330000}"/>
    <cellStyle name="Millares 2 14 2 7" xfId="8280" xr:uid="{00000000-0005-0000-0000-000028330000}"/>
    <cellStyle name="Millares 2 14 2 7 2" xfId="23388" xr:uid="{00000000-0005-0000-0000-000029330000}"/>
    <cellStyle name="Millares 2 14 2 8" xfId="17191" xr:uid="{00000000-0005-0000-0000-00002A330000}"/>
    <cellStyle name="Millares 2 14 3" xfId="1882" xr:uid="{00000000-0005-0000-0000-00002B330000}"/>
    <cellStyle name="Millares 2 14 3 2" xfId="2442" xr:uid="{00000000-0005-0000-0000-00002C330000}"/>
    <cellStyle name="Millares 2 14 3 2 2" xfId="5079" xr:uid="{00000000-0005-0000-0000-00002D330000}"/>
    <cellStyle name="Millares 2 14 3 2 2 2" xfId="11443" xr:uid="{00000000-0005-0000-0000-00002E330000}"/>
    <cellStyle name="Millares 2 14 3 2 2 2 2" xfId="26551" xr:uid="{00000000-0005-0000-0000-00002F330000}"/>
    <cellStyle name="Millares 2 14 3 2 2 3" xfId="20187" xr:uid="{00000000-0005-0000-0000-000030330000}"/>
    <cellStyle name="Millares 2 14 3 2 3" xfId="8909" xr:uid="{00000000-0005-0000-0000-000031330000}"/>
    <cellStyle name="Millares 2 14 3 2 3 2" xfId="24017" xr:uid="{00000000-0005-0000-0000-000032330000}"/>
    <cellStyle name="Millares 2 14 3 2 4" xfId="17616" xr:uid="{00000000-0005-0000-0000-000033330000}"/>
    <cellStyle name="Millares 2 14 3 3" xfId="3954" xr:uid="{00000000-0005-0000-0000-000034330000}"/>
    <cellStyle name="Millares 2 14 3 3 2" xfId="6591" xr:uid="{00000000-0005-0000-0000-000035330000}"/>
    <cellStyle name="Millares 2 14 3 3 2 2" xfId="12902" xr:uid="{00000000-0005-0000-0000-000036330000}"/>
    <cellStyle name="Millares 2 14 3 3 2 2 2" xfId="28010" xr:uid="{00000000-0005-0000-0000-000037330000}"/>
    <cellStyle name="Millares 2 14 3 3 2 3" xfId="21699" xr:uid="{00000000-0005-0000-0000-000038330000}"/>
    <cellStyle name="Millares 2 14 3 3 3" xfId="10336" xr:uid="{00000000-0005-0000-0000-000039330000}"/>
    <cellStyle name="Millares 2 14 3 3 3 2" xfId="25444" xr:uid="{00000000-0005-0000-0000-00003A330000}"/>
    <cellStyle name="Millares 2 14 3 3 4" xfId="19062" xr:uid="{00000000-0005-0000-0000-00003B330000}"/>
    <cellStyle name="Millares 2 14 3 4" xfId="4519" xr:uid="{00000000-0005-0000-0000-00003C330000}"/>
    <cellStyle name="Millares 2 14 3 4 2" xfId="10901" xr:uid="{00000000-0005-0000-0000-00003D330000}"/>
    <cellStyle name="Millares 2 14 3 4 2 2" xfId="26009" xr:uid="{00000000-0005-0000-0000-00003E330000}"/>
    <cellStyle name="Millares 2 14 3 4 3" xfId="19627" xr:uid="{00000000-0005-0000-0000-00003F330000}"/>
    <cellStyle name="Millares 2 14 3 5" xfId="8383" xr:uid="{00000000-0005-0000-0000-000040330000}"/>
    <cellStyle name="Millares 2 14 3 5 2" xfId="23491" xr:uid="{00000000-0005-0000-0000-000041330000}"/>
    <cellStyle name="Millares 2 14 3 6" xfId="17107" xr:uid="{00000000-0005-0000-0000-000042330000}"/>
    <cellStyle name="Millares 2 2" xfId="1262" xr:uid="{00000000-0005-0000-0000-000043330000}"/>
    <cellStyle name="Millares 2 2 10" xfId="2290" xr:uid="{00000000-0005-0000-0000-000044330000}"/>
    <cellStyle name="Millares 2 2 10 2" xfId="4927" xr:uid="{00000000-0005-0000-0000-000045330000}"/>
    <cellStyle name="Millares 2 2 10 2 2" xfId="11291" xr:uid="{00000000-0005-0000-0000-000046330000}"/>
    <cellStyle name="Millares 2 2 10 2 2 2" xfId="26399" xr:uid="{00000000-0005-0000-0000-000047330000}"/>
    <cellStyle name="Millares 2 2 10 2 3" xfId="20035" xr:uid="{00000000-0005-0000-0000-000048330000}"/>
    <cellStyle name="Millares 2 2 10 3" xfId="8757" xr:uid="{00000000-0005-0000-0000-000049330000}"/>
    <cellStyle name="Millares 2 2 10 3 2" xfId="23865" xr:uid="{00000000-0005-0000-0000-00004A330000}"/>
    <cellStyle name="Millares 2 2 10 4" xfId="17515" xr:uid="{00000000-0005-0000-0000-00004B330000}"/>
    <cellStyle name="Millares 2 2 11" xfId="3859" xr:uid="{00000000-0005-0000-0000-00004C330000}"/>
    <cellStyle name="Millares 2 2 11 2" xfId="6496" xr:uid="{00000000-0005-0000-0000-00004D330000}"/>
    <cellStyle name="Millares 2 2 11 2 2" xfId="12807" xr:uid="{00000000-0005-0000-0000-00004E330000}"/>
    <cellStyle name="Millares 2 2 11 2 2 2" xfId="27915" xr:uid="{00000000-0005-0000-0000-00004F330000}"/>
    <cellStyle name="Millares 2 2 11 2 3" xfId="21604" xr:uid="{00000000-0005-0000-0000-000050330000}"/>
    <cellStyle name="Millares 2 2 11 3" xfId="10241" xr:uid="{00000000-0005-0000-0000-000051330000}"/>
    <cellStyle name="Millares 2 2 11 3 2" xfId="25349" xr:uid="{00000000-0005-0000-0000-000052330000}"/>
    <cellStyle name="Millares 2 2 11 4" xfId="18967" xr:uid="{00000000-0005-0000-0000-000053330000}"/>
    <cellStyle name="Millares 2 2 12" xfId="4400" xr:uid="{00000000-0005-0000-0000-000054330000}"/>
    <cellStyle name="Millares 2 2 12 2" xfId="7037" xr:uid="{00000000-0005-0000-0000-000055330000}"/>
    <cellStyle name="Millares 2 2 12 2 2" xfId="13348" xr:uid="{00000000-0005-0000-0000-000056330000}"/>
    <cellStyle name="Millares 2 2 12 2 2 2" xfId="28456" xr:uid="{00000000-0005-0000-0000-000057330000}"/>
    <cellStyle name="Millares 2 2 12 2 3" xfId="22145" xr:uid="{00000000-0005-0000-0000-000058330000}"/>
    <cellStyle name="Millares 2 2 12 3" xfId="10782" xr:uid="{00000000-0005-0000-0000-000059330000}"/>
    <cellStyle name="Millares 2 2 12 3 2" xfId="25890" xr:uid="{00000000-0005-0000-0000-00005A330000}"/>
    <cellStyle name="Millares 2 2 12 4" xfId="19508" xr:uid="{00000000-0005-0000-0000-00005B330000}"/>
    <cellStyle name="Millares 2 2 13" xfId="4406" xr:uid="{00000000-0005-0000-0000-00005C330000}"/>
    <cellStyle name="Millares 2 2 13 2" xfId="10788" xr:uid="{00000000-0005-0000-0000-00005D330000}"/>
    <cellStyle name="Millares 2 2 13 2 2" xfId="25896" xr:uid="{00000000-0005-0000-0000-00005E330000}"/>
    <cellStyle name="Millares 2 2 13 3" xfId="19514" xr:uid="{00000000-0005-0000-0000-00005F330000}"/>
    <cellStyle name="Millares 2 2 14" xfId="4424" xr:uid="{00000000-0005-0000-0000-000060330000}"/>
    <cellStyle name="Millares 2 2 14 2" xfId="10806" xr:uid="{00000000-0005-0000-0000-000061330000}"/>
    <cellStyle name="Millares 2 2 14 2 2" xfId="25914" xr:uid="{00000000-0005-0000-0000-000062330000}"/>
    <cellStyle name="Millares 2 2 14 3" xfId="19532" xr:uid="{00000000-0005-0000-0000-000063330000}"/>
    <cellStyle name="Millares 2 2 15" xfId="7921" xr:uid="{00000000-0005-0000-0000-000064330000}"/>
    <cellStyle name="Millares 2 2 15 2" xfId="23029" xr:uid="{00000000-0005-0000-0000-000065330000}"/>
    <cellStyle name="Millares 2 2 16" xfId="17012" xr:uid="{00000000-0005-0000-0000-000066330000}"/>
    <cellStyle name="Millares 2 2 2" xfId="1263" xr:uid="{00000000-0005-0000-0000-000067330000}"/>
    <cellStyle name="Millares 2 2 3" xfId="1264" xr:uid="{00000000-0005-0000-0000-000068330000}"/>
    <cellStyle name="Millares 2 2 4" xfId="1265" xr:uid="{00000000-0005-0000-0000-000069330000}"/>
    <cellStyle name="Millares 2 2 5" xfId="1967" xr:uid="{00000000-0005-0000-0000-00006A330000}"/>
    <cellStyle name="Millares 2 2 5 2" xfId="2184" xr:uid="{00000000-0005-0000-0000-00006B330000}"/>
    <cellStyle name="Millares 2 2 5 2 2" xfId="4821" xr:uid="{00000000-0005-0000-0000-00006C330000}"/>
    <cellStyle name="Millares 2 2 5 2 2 2" xfId="11203" xr:uid="{00000000-0005-0000-0000-00006D330000}"/>
    <cellStyle name="Millares 2 2 5 2 2 2 2" xfId="26311" xr:uid="{00000000-0005-0000-0000-00006E330000}"/>
    <cellStyle name="Millares 2 2 5 2 2 3" xfId="19929" xr:uid="{00000000-0005-0000-0000-00006F330000}"/>
    <cellStyle name="Millares 2 2 5 2 3" xfId="8682" xr:uid="{00000000-0005-0000-0000-000070330000}"/>
    <cellStyle name="Millares 2 2 5 2 3 2" xfId="23790" xr:uid="{00000000-0005-0000-0000-000071330000}"/>
    <cellStyle name="Millares 2 2 5 2 4" xfId="17409" xr:uid="{00000000-0005-0000-0000-000072330000}"/>
    <cellStyle name="Millares 2 2 5 3" xfId="2527" xr:uid="{00000000-0005-0000-0000-000073330000}"/>
    <cellStyle name="Millares 2 2 5 3 2" xfId="5164" xr:uid="{00000000-0005-0000-0000-000074330000}"/>
    <cellStyle name="Millares 2 2 5 3 2 2" xfId="11528" xr:uid="{00000000-0005-0000-0000-000075330000}"/>
    <cellStyle name="Millares 2 2 5 3 2 2 2" xfId="26636" xr:uid="{00000000-0005-0000-0000-000076330000}"/>
    <cellStyle name="Millares 2 2 5 3 2 3" xfId="20272" xr:uid="{00000000-0005-0000-0000-000077330000}"/>
    <cellStyle name="Millares 2 2 5 3 3" xfId="8994" xr:uid="{00000000-0005-0000-0000-000078330000}"/>
    <cellStyle name="Millares 2 2 5 3 3 2" xfId="24102" xr:uid="{00000000-0005-0000-0000-000079330000}"/>
    <cellStyle name="Millares 2 2 5 3 4" xfId="17650" xr:uid="{00000000-0005-0000-0000-00007A330000}"/>
    <cellStyle name="Millares 2 2 5 4" xfId="4039" xr:uid="{00000000-0005-0000-0000-00007B330000}"/>
    <cellStyle name="Millares 2 2 5 4 2" xfId="6676" xr:uid="{00000000-0005-0000-0000-00007C330000}"/>
    <cellStyle name="Millares 2 2 5 4 2 2" xfId="12987" xr:uid="{00000000-0005-0000-0000-00007D330000}"/>
    <cellStyle name="Millares 2 2 5 4 2 2 2" xfId="28095" xr:uid="{00000000-0005-0000-0000-00007E330000}"/>
    <cellStyle name="Millares 2 2 5 4 2 3" xfId="21784" xr:uid="{00000000-0005-0000-0000-00007F330000}"/>
    <cellStyle name="Millares 2 2 5 4 3" xfId="10421" xr:uid="{00000000-0005-0000-0000-000080330000}"/>
    <cellStyle name="Millares 2 2 5 4 3 2" xfId="25529" xr:uid="{00000000-0005-0000-0000-000081330000}"/>
    <cellStyle name="Millares 2 2 5 4 4" xfId="19147" xr:uid="{00000000-0005-0000-0000-000082330000}"/>
    <cellStyle name="Millares 2 2 5 5" xfId="4415" xr:uid="{00000000-0005-0000-0000-000083330000}"/>
    <cellStyle name="Millares 2 2 5 5 2" xfId="10797" xr:uid="{00000000-0005-0000-0000-000084330000}"/>
    <cellStyle name="Millares 2 2 5 5 2 2" xfId="25905" xr:uid="{00000000-0005-0000-0000-000085330000}"/>
    <cellStyle name="Millares 2 2 5 5 3" xfId="19523" xr:uid="{00000000-0005-0000-0000-000086330000}"/>
    <cellStyle name="Millares 2 2 5 6" xfId="4604" xr:uid="{00000000-0005-0000-0000-000087330000}"/>
    <cellStyle name="Millares 2 2 5 6 2" xfId="10986" xr:uid="{00000000-0005-0000-0000-000088330000}"/>
    <cellStyle name="Millares 2 2 5 6 2 2" xfId="26094" xr:uid="{00000000-0005-0000-0000-000089330000}"/>
    <cellStyle name="Millares 2 2 5 6 3" xfId="19712" xr:uid="{00000000-0005-0000-0000-00008A330000}"/>
    <cellStyle name="Millares 2 2 5 7" xfId="8281" xr:uid="{00000000-0005-0000-0000-00008B330000}"/>
    <cellStyle name="Millares 2 2 5 7 2" xfId="23389" xr:uid="{00000000-0005-0000-0000-00008C330000}"/>
    <cellStyle name="Millares 2 2 5 8" xfId="17192" xr:uid="{00000000-0005-0000-0000-00008D330000}"/>
    <cellStyle name="Millares 2 2 6" xfId="1883" xr:uid="{00000000-0005-0000-0000-00008E330000}"/>
    <cellStyle name="Millares 2 2 6 2" xfId="2443" xr:uid="{00000000-0005-0000-0000-00008F330000}"/>
    <cellStyle name="Millares 2 2 6 2 2" xfId="5080" xr:uid="{00000000-0005-0000-0000-000090330000}"/>
    <cellStyle name="Millares 2 2 6 2 2 2" xfId="11444" xr:uid="{00000000-0005-0000-0000-000091330000}"/>
    <cellStyle name="Millares 2 2 6 2 2 2 2" xfId="26552" xr:uid="{00000000-0005-0000-0000-000092330000}"/>
    <cellStyle name="Millares 2 2 6 2 2 3" xfId="20188" xr:uid="{00000000-0005-0000-0000-000093330000}"/>
    <cellStyle name="Millares 2 2 6 2 3" xfId="8910" xr:uid="{00000000-0005-0000-0000-000094330000}"/>
    <cellStyle name="Millares 2 2 6 2 3 2" xfId="24018" xr:uid="{00000000-0005-0000-0000-000095330000}"/>
    <cellStyle name="Millares 2 2 6 2 4" xfId="17617" xr:uid="{00000000-0005-0000-0000-000096330000}"/>
    <cellStyle name="Millares 2 2 6 3" xfId="3955" xr:uid="{00000000-0005-0000-0000-000097330000}"/>
    <cellStyle name="Millares 2 2 6 3 2" xfId="6592" xr:uid="{00000000-0005-0000-0000-000098330000}"/>
    <cellStyle name="Millares 2 2 6 3 2 2" xfId="12903" xr:uid="{00000000-0005-0000-0000-000099330000}"/>
    <cellStyle name="Millares 2 2 6 3 2 2 2" xfId="28011" xr:uid="{00000000-0005-0000-0000-00009A330000}"/>
    <cellStyle name="Millares 2 2 6 3 2 3" xfId="21700" xr:uid="{00000000-0005-0000-0000-00009B330000}"/>
    <cellStyle name="Millares 2 2 6 3 3" xfId="10337" xr:uid="{00000000-0005-0000-0000-00009C330000}"/>
    <cellStyle name="Millares 2 2 6 3 3 2" xfId="25445" xr:uid="{00000000-0005-0000-0000-00009D330000}"/>
    <cellStyle name="Millares 2 2 6 3 4" xfId="19063" xr:uid="{00000000-0005-0000-0000-00009E330000}"/>
    <cellStyle name="Millares 2 2 6 4" xfId="4520" xr:uid="{00000000-0005-0000-0000-00009F330000}"/>
    <cellStyle name="Millares 2 2 6 4 2" xfId="10902" xr:uid="{00000000-0005-0000-0000-0000A0330000}"/>
    <cellStyle name="Millares 2 2 6 4 2 2" xfId="26010" xr:uid="{00000000-0005-0000-0000-0000A1330000}"/>
    <cellStyle name="Millares 2 2 6 4 3" xfId="19628" xr:uid="{00000000-0005-0000-0000-0000A2330000}"/>
    <cellStyle name="Millares 2 2 6 5" xfId="8384" xr:uid="{00000000-0005-0000-0000-0000A3330000}"/>
    <cellStyle name="Millares 2 2 6 5 2" xfId="23492" xr:uid="{00000000-0005-0000-0000-0000A4330000}"/>
    <cellStyle name="Millares 2 2 6 6" xfId="17108" xr:uid="{00000000-0005-0000-0000-0000A5330000}"/>
    <cellStyle name="Millares 2 2 7" xfId="2098" xr:uid="{00000000-0005-0000-0000-0000A6330000}"/>
    <cellStyle name="Millares 2 2 7 2" xfId="2588" xr:uid="{00000000-0005-0000-0000-0000A7330000}"/>
    <cellStyle name="Millares 2 2 7 2 2" xfId="5225" xr:uid="{00000000-0005-0000-0000-0000A8330000}"/>
    <cellStyle name="Millares 2 2 7 2 2 2" xfId="11589" xr:uid="{00000000-0005-0000-0000-0000A9330000}"/>
    <cellStyle name="Millares 2 2 7 2 2 2 2" xfId="26697" xr:uid="{00000000-0005-0000-0000-0000AA330000}"/>
    <cellStyle name="Millares 2 2 7 2 2 3" xfId="20333" xr:uid="{00000000-0005-0000-0000-0000AB330000}"/>
    <cellStyle name="Millares 2 2 7 2 3" xfId="9055" xr:uid="{00000000-0005-0000-0000-0000AC330000}"/>
    <cellStyle name="Millares 2 2 7 2 3 2" xfId="24163" xr:uid="{00000000-0005-0000-0000-0000AD330000}"/>
    <cellStyle name="Millares 2 2 7 2 4" xfId="17696" xr:uid="{00000000-0005-0000-0000-0000AE330000}"/>
    <cellStyle name="Millares 2 2 7 3" xfId="4170" xr:uid="{00000000-0005-0000-0000-0000AF330000}"/>
    <cellStyle name="Millares 2 2 7 3 2" xfId="6807" xr:uid="{00000000-0005-0000-0000-0000B0330000}"/>
    <cellStyle name="Millares 2 2 7 3 2 2" xfId="13118" xr:uid="{00000000-0005-0000-0000-0000B1330000}"/>
    <cellStyle name="Millares 2 2 7 3 2 2 2" xfId="28226" xr:uid="{00000000-0005-0000-0000-0000B2330000}"/>
    <cellStyle name="Millares 2 2 7 3 2 3" xfId="21915" xr:uid="{00000000-0005-0000-0000-0000B3330000}"/>
    <cellStyle name="Millares 2 2 7 3 3" xfId="10552" xr:uid="{00000000-0005-0000-0000-0000B4330000}"/>
    <cellStyle name="Millares 2 2 7 3 3 2" xfId="25660" xr:uid="{00000000-0005-0000-0000-0000B5330000}"/>
    <cellStyle name="Millares 2 2 7 3 4" xfId="19278" xr:uid="{00000000-0005-0000-0000-0000B6330000}"/>
    <cellStyle name="Millares 2 2 7 4" xfId="4735" xr:uid="{00000000-0005-0000-0000-0000B7330000}"/>
    <cellStyle name="Millares 2 2 7 4 2" xfId="11117" xr:uid="{00000000-0005-0000-0000-0000B8330000}"/>
    <cellStyle name="Millares 2 2 7 4 2 2" xfId="26225" xr:uid="{00000000-0005-0000-0000-0000B9330000}"/>
    <cellStyle name="Millares 2 2 7 4 3" xfId="19843" xr:uid="{00000000-0005-0000-0000-0000BA330000}"/>
    <cellStyle name="Millares 2 2 7 5" xfId="8596" xr:uid="{00000000-0005-0000-0000-0000BB330000}"/>
    <cellStyle name="Millares 2 2 7 5 2" xfId="23704" xr:uid="{00000000-0005-0000-0000-0000BC330000}"/>
    <cellStyle name="Millares 2 2 7 6" xfId="17323" xr:uid="{00000000-0005-0000-0000-0000BD330000}"/>
    <cellStyle name="Millares 2 2 8" xfId="2169" xr:uid="{00000000-0005-0000-0000-0000BE330000}"/>
    <cellStyle name="Millares 2 2 8 2" xfId="2658" xr:uid="{00000000-0005-0000-0000-0000BF330000}"/>
    <cellStyle name="Millares 2 2 8 2 2" xfId="5295" xr:uid="{00000000-0005-0000-0000-0000C0330000}"/>
    <cellStyle name="Millares 2 2 8 2 2 2" xfId="11659" xr:uid="{00000000-0005-0000-0000-0000C1330000}"/>
    <cellStyle name="Millares 2 2 8 2 2 2 2" xfId="26767" xr:uid="{00000000-0005-0000-0000-0000C2330000}"/>
    <cellStyle name="Millares 2 2 8 2 2 3" xfId="20403" xr:uid="{00000000-0005-0000-0000-0000C3330000}"/>
    <cellStyle name="Millares 2 2 8 2 3" xfId="9125" xr:uid="{00000000-0005-0000-0000-0000C4330000}"/>
    <cellStyle name="Millares 2 2 8 2 3 2" xfId="24233" xr:uid="{00000000-0005-0000-0000-0000C5330000}"/>
    <cellStyle name="Millares 2 2 8 2 4" xfId="17766" xr:uid="{00000000-0005-0000-0000-0000C6330000}"/>
    <cellStyle name="Millares 2 2 8 3" xfId="4241" xr:uid="{00000000-0005-0000-0000-0000C7330000}"/>
    <cellStyle name="Millares 2 2 8 3 2" xfId="6878" xr:uid="{00000000-0005-0000-0000-0000C8330000}"/>
    <cellStyle name="Millares 2 2 8 3 2 2" xfId="13189" xr:uid="{00000000-0005-0000-0000-0000C9330000}"/>
    <cellStyle name="Millares 2 2 8 3 2 2 2" xfId="28297" xr:uid="{00000000-0005-0000-0000-0000CA330000}"/>
    <cellStyle name="Millares 2 2 8 3 2 3" xfId="21986" xr:uid="{00000000-0005-0000-0000-0000CB330000}"/>
    <cellStyle name="Millares 2 2 8 3 3" xfId="10623" xr:uid="{00000000-0005-0000-0000-0000CC330000}"/>
    <cellStyle name="Millares 2 2 8 3 3 2" xfId="25731" xr:uid="{00000000-0005-0000-0000-0000CD330000}"/>
    <cellStyle name="Millares 2 2 8 3 4" xfId="19349" xr:uid="{00000000-0005-0000-0000-0000CE330000}"/>
    <cellStyle name="Millares 2 2 8 4" xfId="4806" xr:uid="{00000000-0005-0000-0000-0000CF330000}"/>
    <cellStyle name="Millares 2 2 8 4 2" xfId="11188" xr:uid="{00000000-0005-0000-0000-0000D0330000}"/>
    <cellStyle name="Millares 2 2 8 4 2 2" xfId="26296" xr:uid="{00000000-0005-0000-0000-0000D1330000}"/>
    <cellStyle name="Millares 2 2 8 4 3" xfId="19914" xr:uid="{00000000-0005-0000-0000-0000D2330000}"/>
    <cellStyle name="Millares 2 2 8 5" xfId="8667" xr:uid="{00000000-0005-0000-0000-0000D3330000}"/>
    <cellStyle name="Millares 2 2 8 5 2" xfId="23775" xr:uid="{00000000-0005-0000-0000-0000D4330000}"/>
    <cellStyle name="Millares 2 2 8 6" xfId="17394" xr:uid="{00000000-0005-0000-0000-0000D5330000}"/>
    <cellStyle name="Millares 2 2 9" xfId="2175" xr:uid="{00000000-0005-0000-0000-0000D6330000}"/>
    <cellStyle name="Millares 2 2 9 2" xfId="4812" xr:uid="{00000000-0005-0000-0000-0000D7330000}"/>
    <cellStyle name="Millares 2 2 9 2 2" xfId="11194" xr:uid="{00000000-0005-0000-0000-0000D8330000}"/>
    <cellStyle name="Millares 2 2 9 2 2 2" xfId="26302" xr:uid="{00000000-0005-0000-0000-0000D9330000}"/>
    <cellStyle name="Millares 2 2 9 2 3" xfId="19920" xr:uid="{00000000-0005-0000-0000-0000DA330000}"/>
    <cellStyle name="Millares 2 2 9 3" xfId="8673" xr:uid="{00000000-0005-0000-0000-0000DB330000}"/>
    <cellStyle name="Millares 2 2 9 3 2" xfId="23781" xr:uid="{00000000-0005-0000-0000-0000DC330000}"/>
    <cellStyle name="Millares 2 2 9 4" xfId="17400" xr:uid="{00000000-0005-0000-0000-0000DD330000}"/>
    <cellStyle name="Millares 2 3" xfId="1266" xr:uid="{00000000-0005-0000-0000-0000DE330000}"/>
    <cellStyle name="Millares 2 4" xfId="1267" xr:uid="{00000000-0005-0000-0000-0000DF330000}"/>
    <cellStyle name="Millares 2 5" xfId="1268" xr:uid="{00000000-0005-0000-0000-0000E0330000}"/>
    <cellStyle name="Millares 2 6" xfId="1269" xr:uid="{00000000-0005-0000-0000-0000E1330000}"/>
    <cellStyle name="Millares 2 7" xfId="1270" xr:uid="{00000000-0005-0000-0000-0000E2330000}"/>
    <cellStyle name="Millares 2 8" xfId="1271" xr:uid="{00000000-0005-0000-0000-0000E3330000}"/>
    <cellStyle name="Millares 2 9" xfId="1272" xr:uid="{00000000-0005-0000-0000-0000E4330000}"/>
    <cellStyle name="Millares 20" xfId="2171" xr:uid="{00000000-0005-0000-0000-0000E5330000}"/>
    <cellStyle name="Millares 20 2" xfId="4808" xr:uid="{00000000-0005-0000-0000-0000E6330000}"/>
    <cellStyle name="Millares 20 2 2" xfId="11190" xr:uid="{00000000-0005-0000-0000-0000E7330000}"/>
    <cellStyle name="Millares 20 2 2 2" xfId="26298" xr:uid="{00000000-0005-0000-0000-0000E8330000}"/>
    <cellStyle name="Millares 20 2 3" xfId="19916" xr:uid="{00000000-0005-0000-0000-0000E9330000}"/>
    <cellStyle name="Millares 20 3" xfId="8669" xr:uid="{00000000-0005-0000-0000-0000EA330000}"/>
    <cellStyle name="Millares 20 3 2" xfId="23777" xr:uid="{00000000-0005-0000-0000-0000EB330000}"/>
    <cellStyle name="Millares 20 4" xfId="17396" xr:uid="{00000000-0005-0000-0000-0000EC330000}"/>
    <cellStyle name="Millares 21" xfId="2172" xr:uid="{00000000-0005-0000-0000-0000ED330000}"/>
    <cellStyle name="Millares 21 2" xfId="4809" xr:uid="{00000000-0005-0000-0000-0000EE330000}"/>
    <cellStyle name="Millares 21 2 2" xfId="11191" xr:uid="{00000000-0005-0000-0000-0000EF330000}"/>
    <cellStyle name="Millares 21 2 2 2" xfId="26299" xr:uid="{00000000-0005-0000-0000-0000F0330000}"/>
    <cellStyle name="Millares 21 2 3" xfId="19917" xr:uid="{00000000-0005-0000-0000-0000F1330000}"/>
    <cellStyle name="Millares 21 3" xfId="8670" xr:uid="{00000000-0005-0000-0000-0000F2330000}"/>
    <cellStyle name="Millares 21 3 2" xfId="23778" xr:uid="{00000000-0005-0000-0000-0000F3330000}"/>
    <cellStyle name="Millares 21 4" xfId="17397" xr:uid="{00000000-0005-0000-0000-0000F4330000}"/>
    <cellStyle name="Millares 22" xfId="2287" xr:uid="{00000000-0005-0000-0000-0000F5330000}"/>
    <cellStyle name="Millares 22 2" xfId="4924" xr:uid="{00000000-0005-0000-0000-0000F6330000}"/>
    <cellStyle name="Millares 22 2 2" xfId="11288" xr:uid="{00000000-0005-0000-0000-0000F7330000}"/>
    <cellStyle name="Millares 22 2 2 2" xfId="26396" xr:uid="{00000000-0005-0000-0000-0000F8330000}"/>
    <cellStyle name="Millares 22 2 3" xfId="20032" xr:uid="{00000000-0005-0000-0000-0000F9330000}"/>
    <cellStyle name="Millares 22 3" xfId="8754" xr:uid="{00000000-0005-0000-0000-0000FA330000}"/>
    <cellStyle name="Millares 22 3 2" xfId="23862" xr:uid="{00000000-0005-0000-0000-0000FB330000}"/>
    <cellStyle name="Millares 22 4" xfId="17512" xr:uid="{00000000-0005-0000-0000-0000FC330000}"/>
    <cellStyle name="Millares 23" xfId="2285" xr:uid="{00000000-0005-0000-0000-0000FD330000}"/>
    <cellStyle name="Millares 23 2" xfId="4922" xr:uid="{00000000-0005-0000-0000-0000FE330000}"/>
    <cellStyle name="Millares 23 2 2" xfId="11286" xr:uid="{00000000-0005-0000-0000-0000FF330000}"/>
    <cellStyle name="Millares 23 2 2 2" xfId="26394" xr:uid="{00000000-0005-0000-0000-000000340000}"/>
    <cellStyle name="Millares 23 2 3" xfId="20030" xr:uid="{00000000-0005-0000-0000-000001340000}"/>
    <cellStyle name="Millares 23 3" xfId="8752" xr:uid="{00000000-0005-0000-0000-000002340000}"/>
    <cellStyle name="Millares 23 3 2" xfId="23860" xr:uid="{00000000-0005-0000-0000-000003340000}"/>
    <cellStyle name="Millares 23 4" xfId="17510" xr:uid="{00000000-0005-0000-0000-000004340000}"/>
    <cellStyle name="Millares 24" xfId="2289" xr:uid="{00000000-0005-0000-0000-000005340000}"/>
    <cellStyle name="Millares 24 2" xfId="4926" xr:uid="{00000000-0005-0000-0000-000006340000}"/>
    <cellStyle name="Millares 24 2 2" xfId="11290" xr:uid="{00000000-0005-0000-0000-000007340000}"/>
    <cellStyle name="Millares 24 2 2 2" xfId="26398" xr:uid="{00000000-0005-0000-0000-000008340000}"/>
    <cellStyle name="Millares 24 2 3" xfId="20034" xr:uid="{00000000-0005-0000-0000-000009340000}"/>
    <cellStyle name="Millares 24 3" xfId="8756" xr:uid="{00000000-0005-0000-0000-00000A340000}"/>
    <cellStyle name="Millares 24 3 2" xfId="23864" xr:uid="{00000000-0005-0000-0000-00000B340000}"/>
    <cellStyle name="Millares 24 4" xfId="17514" xr:uid="{00000000-0005-0000-0000-00000C340000}"/>
    <cellStyle name="Millares 25" xfId="2665" xr:uid="{00000000-0005-0000-0000-00000D340000}"/>
    <cellStyle name="Millares 25 2" xfId="5302" xr:uid="{00000000-0005-0000-0000-00000E340000}"/>
    <cellStyle name="Millares 25 2 2" xfId="11663" xr:uid="{00000000-0005-0000-0000-00000F340000}"/>
    <cellStyle name="Millares 25 2 2 2" xfId="26771" xr:uid="{00000000-0005-0000-0000-000010340000}"/>
    <cellStyle name="Millares 25 2 3" xfId="20410" xr:uid="{00000000-0005-0000-0000-000011340000}"/>
    <cellStyle name="Millares 25 3" xfId="9130" xr:uid="{00000000-0005-0000-0000-000012340000}"/>
    <cellStyle name="Millares 25 3 2" xfId="24238" xr:uid="{00000000-0005-0000-0000-000013340000}"/>
    <cellStyle name="Millares 25 4" xfId="17773" xr:uid="{00000000-0005-0000-0000-000014340000}"/>
    <cellStyle name="Millares 26" xfId="2286" xr:uid="{00000000-0005-0000-0000-000015340000}"/>
    <cellStyle name="Millares 26 2" xfId="4923" xr:uid="{00000000-0005-0000-0000-000016340000}"/>
    <cellStyle name="Millares 26 2 2" xfId="11287" xr:uid="{00000000-0005-0000-0000-000017340000}"/>
    <cellStyle name="Millares 26 2 2 2" xfId="26395" xr:uid="{00000000-0005-0000-0000-000018340000}"/>
    <cellStyle name="Millares 26 2 3" xfId="20031" xr:uid="{00000000-0005-0000-0000-000019340000}"/>
    <cellStyle name="Millares 26 3" xfId="8753" xr:uid="{00000000-0005-0000-0000-00001A340000}"/>
    <cellStyle name="Millares 26 3 2" xfId="23861" xr:uid="{00000000-0005-0000-0000-00001B340000}"/>
    <cellStyle name="Millares 26 4" xfId="17511" xr:uid="{00000000-0005-0000-0000-00001C340000}"/>
    <cellStyle name="Millares 27" xfId="3857" xr:uid="{00000000-0005-0000-0000-00001D340000}"/>
    <cellStyle name="Millares 27 2" xfId="6494" xr:uid="{00000000-0005-0000-0000-00001E340000}"/>
    <cellStyle name="Millares 27 2 2" xfId="12805" xr:uid="{00000000-0005-0000-0000-00001F340000}"/>
    <cellStyle name="Millares 27 2 2 2" xfId="27913" xr:uid="{00000000-0005-0000-0000-000020340000}"/>
    <cellStyle name="Millares 27 2 3" xfId="21602" xr:uid="{00000000-0005-0000-0000-000021340000}"/>
    <cellStyle name="Millares 27 3" xfId="10239" xr:uid="{00000000-0005-0000-0000-000022340000}"/>
    <cellStyle name="Millares 27 3 2" xfId="25347" xr:uid="{00000000-0005-0000-0000-000023340000}"/>
    <cellStyle name="Millares 27 4" xfId="18965" xr:uid="{00000000-0005-0000-0000-000024340000}"/>
    <cellStyle name="Millares 28" xfId="3856" xr:uid="{00000000-0005-0000-0000-000025340000}"/>
    <cellStyle name="Millares 28 2" xfId="6493" xr:uid="{00000000-0005-0000-0000-000026340000}"/>
    <cellStyle name="Millares 28 2 2" xfId="12804" xr:uid="{00000000-0005-0000-0000-000027340000}"/>
    <cellStyle name="Millares 28 2 2 2" xfId="27912" xr:uid="{00000000-0005-0000-0000-000028340000}"/>
    <cellStyle name="Millares 28 2 3" xfId="21601" xr:uid="{00000000-0005-0000-0000-000029340000}"/>
    <cellStyle name="Millares 28 3" xfId="10238" xr:uid="{00000000-0005-0000-0000-00002A340000}"/>
    <cellStyle name="Millares 28 3 2" xfId="25346" xr:uid="{00000000-0005-0000-0000-00002B340000}"/>
    <cellStyle name="Millares 28 4" xfId="18964" xr:uid="{00000000-0005-0000-0000-00002C340000}"/>
    <cellStyle name="Millares 29" xfId="4398" xr:uid="{00000000-0005-0000-0000-00002D340000}"/>
    <cellStyle name="Millares 29 2" xfId="7035" xr:uid="{00000000-0005-0000-0000-00002E340000}"/>
    <cellStyle name="Millares 29 2 2" xfId="13346" xr:uid="{00000000-0005-0000-0000-00002F340000}"/>
    <cellStyle name="Millares 29 2 2 2" xfId="28454" xr:uid="{00000000-0005-0000-0000-000030340000}"/>
    <cellStyle name="Millares 29 2 3" xfId="22143" xr:uid="{00000000-0005-0000-0000-000031340000}"/>
    <cellStyle name="Millares 29 3" xfId="10780" xr:uid="{00000000-0005-0000-0000-000032340000}"/>
    <cellStyle name="Millares 29 3 2" xfId="25888" xr:uid="{00000000-0005-0000-0000-000033340000}"/>
    <cellStyle name="Millares 29 4" xfId="19506" xr:uid="{00000000-0005-0000-0000-000034340000}"/>
    <cellStyle name="Millares 3" xfId="1273" xr:uid="{00000000-0005-0000-0000-000035340000}"/>
    <cellStyle name="Millares 3 2" xfId="1274" xr:uid="{00000000-0005-0000-0000-000036340000}"/>
    <cellStyle name="Millares 3 3" xfId="1275" xr:uid="{00000000-0005-0000-0000-000037340000}"/>
    <cellStyle name="Millares 30" xfId="4404" xr:uid="{00000000-0005-0000-0000-000038340000}"/>
    <cellStyle name="Millares 30 2" xfId="10786" xr:uid="{00000000-0005-0000-0000-000039340000}"/>
    <cellStyle name="Millares 30 2 2" xfId="25894" xr:uid="{00000000-0005-0000-0000-00003A340000}"/>
    <cellStyle name="Millares 30 3" xfId="19512" xr:uid="{00000000-0005-0000-0000-00003B340000}"/>
    <cellStyle name="Millares 31" xfId="4402" xr:uid="{00000000-0005-0000-0000-00003C340000}"/>
    <cellStyle name="Millares 31 2" xfId="10784" xr:uid="{00000000-0005-0000-0000-00003D340000}"/>
    <cellStyle name="Millares 31 2 2" xfId="25892" xr:uid="{00000000-0005-0000-0000-00003E340000}"/>
    <cellStyle name="Millares 31 3" xfId="19510" xr:uid="{00000000-0005-0000-0000-00003F340000}"/>
    <cellStyle name="Millares 32" xfId="4403" xr:uid="{00000000-0005-0000-0000-000040340000}"/>
    <cellStyle name="Millares 32 2" xfId="10785" xr:uid="{00000000-0005-0000-0000-000041340000}"/>
    <cellStyle name="Millares 32 2 2" xfId="25893" xr:uid="{00000000-0005-0000-0000-000042340000}"/>
    <cellStyle name="Millares 32 3" xfId="19511" xr:uid="{00000000-0005-0000-0000-000043340000}"/>
    <cellStyle name="Millares 33" xfId="4422" xr:uid="{00000000-0005-0000-0000-000044340000}"/>
    <cellStyle name="Millares 33 2" xfId="10804" xr:uid="{00000000-0005-0000-0000-000045340000}"/>
    <cellStyle name="Millares 33 2 2" xfId="25912" xr:uid="{00000000-0005-0000-0000-000046340000}"/>
    <cellStyle name="Millares 33 3" xfId="19530" xr:uid="{00000000-0005-0000-0000-000047340000}"/>
    <cellStyle name="Millares 34" xfId="7913" xr:uid="{00000000-0005-0000-0000-000048340000}"/>
    <cellStyle name="Millares 34 2" xfId="7418" xr:uid="{00000000-0005-0000-0000-000049340000}"/>
    <cellStyle name="Millares 34 2 2" xfId="22526" xr:uid="{00000000-0005-0000-0000-00004A340000}"/>
    <cellStyle name="Millares 34 3" xfId="23021" xr:uid="{00000000-0005-0000-0000-00004B340000}"/>
    <cellStyle name="Millares 35" xfId="7416" xr:uid="{00000000-0005-0000-0000-00004C340000}"/>
    <cellStyle name="Millares 35 2" xfId="22524" xr:uid="{00000000-0005-0000-0000-00004D340000}"/>
    <cellStyle name="Millares 36" xfId="7904" xr:uid="{00000000-0005-0000-0000-00004E340000}"/>
    <cellStyle name="Millares 36 2" xfId="23012" xr:uid="{00000000-0005-0000-0000-00004F340000}"/>
    <cellStyle name="Millares 37" xfId="7705" xr:uid="{00000000-0005-0000-0000-000050340000}"/>
    <cellStyle name="Millares 37 2" xfId="22813" xr:uid="{00000000-0005-0000-0000-000051340000}"/>
    <cellStyle name="Millares 38" xfId="7309" xr:uid="{00000000-0005-0000-0000-000052340000}"/>
    <cellStyle name="Millares 38 2" xfId="22417" xr:uid="{00000000-0005-0000-0000-000053340000}"/>
    <cellStyle name="Millares 39" xfId="14326" xr:uid="{00000000-0005-0000-0000-000054340000}"/>
    <cellStyle name="Millares 39 2" xfId="29434" xr:uid="{00000000-0005-0000-0000-000055340000}"/>
    <cellStyle name="Millares 4" xfId="1276" xr:uid="{00000000-0005-0000-0000-000056340000}"/>
    <cellStyle name="Millares 4 10" xfId="3860" xr:uid="{00000000-0005-0000-0000-000057340000}"/>
    <cellStyle name="Millares 4 10 2" xfId="6497" xr:uid="{00000000-0005-0000-0000-000058340000}"/>
    <cellStyle name="Millares 4 10 2 2" xfId="12808" xr:uid="{00000000-0005-0000-0000-000059340000}"/>
    <cellStyle name="Millares 4 10 2 2 2" xfId="27916" xr:uid="{00000000-0005-0000-0000-00005A340000}"/>
    <cellStyle name="Millares 4 10 2 3" xfId="21605" xr:uid="{00000000-0005-0000-0000-00005B340000}"/>
    <cellStyle name="Millares 4 10 3" xfId="10242" xr:uid="{00000000-0005-0000-0000-00005C340000}"/>
    <cellStyle name="Millares 4 10 3 2" xfId="25350" xr:uid="{00000000-0005-0000-0000-00005D340000}"/>
    <cellStyle name="Millares 4 10 4" xfId="18968" xr:uid="{00000000-0005-0000-0000-00005E340000}"/>
    <cellStyle name="Millares 4 11" xfId="4401" xr:uid="{00000000-0005-0000-0000-00005F340000}"/>
    <cellStyle name="Millares 4 11 2" xfId="7038" xr:uid="{00000000-0005-0000-0000-000060340000}"/>
    <cellStyle name="Millares 4 11 2 2" xfId="13349" xr:uid="{00000000-0005-0000-0000-000061340000}"/>
    <cellStyle name="Millares 4 11 2 2 2" xfId="28457" xr:uid="{00000000-0005-0000-0000-000062340000}"/>
    <cellStyle name="Millares 4 11 2 3" xfId="22146" xr:uid="{00000000-0005-0000-0000-000063340000}"/>
    <cellStyle name="Millares 4 11 3" xfId="10783" xr:uid="{00000000-0005-0000-0000-000064340000}"/>
    <cellStyle name="Millares 4 11 3 2" xfId="25891" xr:uid="{00000000-0005-0000-0000-000065340000}"/>
    <cellStyle name="Millares 4 11 4" xfId="19509" xr:uid="{00000000-0005-0000-0000-000066340000}"/>
    <cellStyle name="Millares 4 12" xfId="4407" xr:uid="{00000000-0005-0000-0000-000067340000}"/>
    <cellStyle name="Millares 4 12 2" xfId="10789" xr:uid="{00000000-0005-0000-0000-000068340000}"/>
    <cellStyle name="Millares 4 12 2 2" xfId="25897" xr:uid="{00000000-0005-0000-0000-000069340000}"/>
    <cellStyle name="Millares 4 12 3" xfId="19515" xr:uid="{00000000-0005-0000-0000-00006A340000}"/>
    <cellStyle name="Millares 4 13" xfId="4425" xr:uid="{00000000-0005-0000-0000-00006B340000}"/>
    <cellStyle name="Millares 4 13 2" xfId="10807" xr:uid="{00000000-0005-0000-0000-00006C340000}"/>
    <cellStyle name="Millares 4 13 2 2" xfId="25915" xr:uid="{00000000-0005-0000-0000-00006D340000}"/>
    <cellStyle name="Millares 4 13 3" xfId="19533" xr:uid="{00000000-0005-0000-0000-00006E340000}"/>
    <cellStyle name="Millares 4 14" xfId="7929" xr:uid="{00000000-0005-0000-0000-00006F340000}"/>
    <cellStyle name="Millares 4 14 2" xfId="23037" xr:uid="{00000000-0005-0000-0000-000070340000}"/>
    <cellStyle name="Millares 4 15" xfId="17013" xr:uid="{00000000-0005-0000-0000-000071340000}"/>
    <cellStyle name="Millares 4 2" xfId="1277" xr:uid="{00000000-0005-0000-0000-000072340000}"/>
    <cellStyle name="Millares 4 2 2" xfId="1278" xr:uid="{00000000-0005-0000-0000-000073340000}"/>
    <cellStyle name="Millares 4 2 2 2" xfId="1279" xr:uid="{00000000-0005-0000-0000-000074340000}"/>
    <cellStyle name="Millares 4 2 2 2 2" xfId="1971" xr:uid="{00000000-0005-0000-0000-000075340000}"/>
    <cellStyle name="Millares 4 2 2 2 2 2" xfId="2188" xr:uid="{00000000-0005-0000-0000-000076340000}"/>
    <cellStyle name="Millares 4 2 2 2 2 2 2" xfId="4825" xr:uid="{00000000-0005-0000-0000-000077340000}"/>
    <cellStyle name="Millares 4 2 2 2 2 2 2 2" xfId="11207" xr:uid="{00000000-0005-0000-0000-000078340000}"/>
    <cellStyle name="Millares 4 2 2 2 2 2 2 2 2" xfId="26315" xr:uid="{00000000-0005-0000-0000-000079340000}"/>
    <cellStyle name="Millares 4 2 2 2 2 2 2 3" xfId="19933" xr:uid="{00000000-0005-0000-0000-00007A340000}"/>
    <cellStyle name="Millares 4 2 2 2 2 2 3" xfId="8686" xr:uid="{00000000-0005-0000-0000-00007B340000}"/>
    <cellStyle name="Millares 4 2 2 2 2 2 3 2" xfId="23794" xr:uid="{00000000-0005-0000-0000-00007C340000}"/>
    <cellStyle name="Millares 4 2 2 2 2 2 4" xfId="17413" xr:uid="{00000000-0005-0000-0000-00007D340000}"/>
    <cellStyle name="Millares 4 2 2 2 2 3" xfId="2531" xr:uid="{00000000-0005-0000-0000-00007E340000}"/>
    <cellStyle name="Millares 4 2 2 2 2 3 2" xfId="5168" xr:uid="{00000000-0005-0000-0000-00007F340000}"/>
    <cellStyle name="Millares 4 2 2 2 2 3 2 2" xfId="11532" xr:uid="{00000000-0005-0000-0000-000080340000}"/>
    <cellStyle name="Millares 4 2 2 2 2 3 2 2 2" xfId="26640" xr:uid="{00000000-0005-0000-0000-000081340000}"/>
    <cellStyle name="Millares 4 2 2 2 2 3 2 3" xfId="20276" xr:uid="{00000000-0005-0000-0000-000082340000}"/>
    <cellStyle name="Millares 4 2 2 2 2 3 3" xfId="8998" xr:uid="{00000000-0005-0000-0000-000083340000}"/>
    <cellStyle name="Millares 4 2 2 2 2 3 3 2" xfId="24106" xr:uid="{00000000-0005-0000-0000-000084340000}"/>
    <cellStyle name="Millares 4 2 2 2 2 3 4" xfId="17654" xr:uid="{00000000-0005-0000-0000-000085340000}"/>
    <cellStyle name="Millares 4 2 2 2 2 4" xfId="4043" xr:uid="{00000000-0005-0000-0000-000086340000}"/>
    <cellStyle name="Millares 4 2 2 2 2 4 2" xfId="6680" xr:uid="{00000000-0005-0000-0000-000087340000}"/>
    <cellStyle name="Millares 4 2 2 2 2 4 2 2" xfId="12991" xr:uid="{00000000-0005-0000-0000-000088340000}"/>
    <cellStyle name="Millares 4 2 2 2 2 4 2 2 2" xfId="28099" xr:uid="{00000000-0005-0000-0000-000089340000}"/>
    <cellStyle name="Millares 4 2 2 2 2 4 2 3" xfId="21788" xr:uid="{00000000-0005-0000-0000-00008A340000}"/>
    <cellStyle name="Millares 4 2 2 2 2 4 3" xfId="10425" xr:uid="{00000000-0005-0000-0000-00008B340000}"/>
    <cellStyle name="Millares 4 2 2 2 2 4 3 2" xfId="25533" xr:uid="{00000000-0005-0000-0000-00008C340000}"/>
    <cellStyle name="Millares 4 2 2 2 2 4 4" xfId="19151" xr:uid="{00000000-0005-0000-0000-00008D340000}"/>
    <cellStyle name="Millares 4 2 2 2 2 5" xfId="4419" xr:uid="{00000000-0005-0000-0000-00008E340000}"/>
    <cellStyle name="Millares 4 2 2 2 2 5 2" xfId="10801" xr:uid="{00000000-0005-0000-0000-00008F340000}"/>
    <cellStyle name="Millares 4 2 2 2 2 5 2 2" xfId="25909" xr:uid="{00000000-0005-0000-0000-000090340000}"/>
    <cellStyle name="Millares 4 2 2 2 2 5 3" xfId="19527" xr:uid="{00000000-0005-0000-0000-000091340000}"/>
    <cellStyle name="Millares 4 2 2 2 2 6" xfId="4608" xr:uid="{00000000-0005-0000-0000-000092340000}"/>
    <cellStyle name="Millares 4 2 2 2 2 6 2" xfId="10990" xr:uid="{00000000-0005-0000-0000-000093340000}"/>
    <cellStyle name="Millares 4 2 2 2 2 6 2 2" xfId="26098" xr:uid="{00000000-0005-0000-0000-000094340000}"/>
    <cellStyle name="Millares 4 2 2 2 2 6 3" xfId="19716" xr:uid="{00000000-0005-0000-0000-000095340000}"/>
    <cellStyle name="Millares 4 2 2 2 2 7" xfId="8285" xr:uid="{00000000-0005-0000-0000-000096340000}"/>
    <cellStyle name="Millares 4 2 2 2 2 7 2" xfId="23393" xr:uid="{00000000-0005-0000-0000-000097340000}"/>
    <cellStyle name="Millares 4 2 2 2 2 8" xfId="17196" xr:uid="{00000000-0005-0000-0000-000098340000}"/>
    <cellStyle name="Millares 4 2 2 2 3" xfId="1887" xr:uid="{00000000-0005-0000-0000-000099340000}"/>
    <cellStyle name="Millares 4 2 2 2 3 2" xfId="2447" xr:uid="{00000000-0005-0000-0000-00009A340000}"/>
    <cellStyle name="Millares 4 2 2 2 3 2 2" xfId="5084" xr:uid="{00000000-0005-0000-0000-00009B340000}"/>
    <cellStyle name="Millares 4 2 2 2 3 2 2 2" xfId="11448" xr:uid="{00000000-0005-0000-0000-00009C340000}"/>
    <cellStyle name="Millares 4 2 2 2 3 2 2 2 2" xfId="26556" xr:uid="{00000000-0005-0000-0000-00009D340000}"/>
    <cellStyle name="Millares 4 2 2 2 3 2 2 3" xfId="20192" xr:uid="{00000000-0005-0000-0000-00009E340000}"/>
    <cellStyle name="Millares 4 2 2 2 3 2 3" xfId="8914" xr:uid="{00000000-0005-0000-0000-00009F340000}"/>
    <cellStyle name="Millares 4 2 2 2 3 2 3 2" xfId="24022" xr:uid="{00000000-0005-0000-0000-0000A0340000}"/>
    <cellStyle name="Millares 4 2 2 2 3 2 4" xfId="17621" xr:uid="{00000000-0005-0000-0000-0000A1340000}"/>
    <cellStyle name="Millares 4 2 2 2 3 3" xfId="3959" xr:uid="{00000000-0005-0000-0000-0000A2340000}"/>
    <cellStyle name="Millares 4 2 2 2 3 3 2" xfId="6596" xr:uid="{00000000-0005-0000-0000-0000A3340000}"/>
    <cellStyle name="Millares 4 2 2 2 3 3 2 2" xfId="12907" xr:uid="{00000000-0005-0000-0000-0000A4340000}"/>
    <cellStyle name="Millares 4 2 2 2 3 3 2 2 2" xfId="28015" xr:uid="{00000000-0005-0000-0000-0000A5340000}"/>
    <cellStyle name="Millares 4 2 2 2 3 3 2 3" xfId="21704" xr:uid="{00000000-0005-0000-0000-0000A6340000}"/>
    <cellStyle name="Millares 4 2 2 2 3 3 3" xfId="10341" xr:uid="{00000000-0005-0000-0000-0000A7340000}"/>
    <cellStyle name="Millares 4 2 2 2 3 3 3 2" xfId="25449" xr:uid="{00000000-0005-0000-0000-0000A8340000}"/>
    <cellStyle name="Millares 4 2 2 2 3 3 4" xfId="19067" xr:uid="{00000000-0005-0000-0000-0000A9340000}"/>
    <cellStyle name="Millares 4 2 2 2 3 4" xfId="4524" xr:uid="{00000000-0005-0000-0000-0000AA340000}"/>
    <cellStyle name="Millares 4 2 2 2 3 4 2" xfId="10906" xr:uid="{00000000-0005-0000-0000-0000AB340000}"/>
    <cellStyle name="Millares 4 2 2 2 3 4 2 2" xfId="26014" xr:uid="{00000000-0005-0000-0000-0000AC340000}"/>
    <cellStyle name="Millares 4 2 2 2 3 4 3" xfId="19632" xr:uid="{00000000-0005-0000-0000-0000AD340000}"/>
    <cellStyle name="Millares 4 2 2 2 3 5" xfId="8388" xr:uid="{00000000-0005-0000-0000-0000AE340000}"/>
    <cellStyle name="Millares 4 2 2 2 3 5 2" xfId="23496" xr:uid="{00000000-0005-0000-0000-0000AF340000}"/>
    <cellStyle name="Millares 4 2 2 2 3 6" xfId="17112" xr:uid="{00000000-0005-0000-0000-0000B0340000}"/>
    <cellStyle name="Millares 4 2 2 3" xfId="1970" xr:uid="{00000000-0005-0000-0000-0000B1340000}"/>
    <cellStyle name="Millares 4 2 2 3 2" xfId="2187" xr:uid="{00000000-0005-0000-0000-0000B2340000}"/>
    <cellStyle name="Millares 4 2 2 3 2 2" xfId="4824" xr:uid="{00000000-0005-0000-0000-0000B3340000}"/>
    <cellStyle name="Millares 4 2 2 3 2 2 2" xfId="11206" xr:uid="{00000000-0005-0000-0000-0000B4340000}"/>
    <cellStyle name="Millares 4 2 2 3 2 2 2 2" xfId="26314" xr:uid="{00000000-0005-0000-0000-0000B5340000}"/>
    <cellStyle name="Millares 4 2 2 3 2 2 3" xfId="19932" xr:uid="{00000000-0005-0000-0000-0000B6340000}"/>
    <cellStyle name="Millares 4 2 2 3 2 3" xfId="8685" xr:uid="{00000000-0005-0000-0000-0000B7340000}"/>
    <cellStyle name="Millares 4 2 2 3 2 3 2" xfId="23793" xr:uid="{00000000-0005-0000-0000-0000B8340000}"/>
    <cellStyle name="Millares 4 2 2 3 2 4" xfId="17412" xr:uid="{00000000-0005-0000-0000-0000B9340000}"/>
    <cellStyle name="Millares 4 2 2 3 3" xfId="2530" xr:uid="{00000000-0005-0000-0000-0000BA340000}"/>
    <cellStyle name="Millares 4 2 2 3 3 2" xfId="5167" xr:uid="{00000000-0005-0000-0000-0000BB340000}"/>
    <cellStyle name="Millares 4 2 2 3 3 2 2" xfId="11531" xr:uid="{00000000-0005-0000-0000-0000BC340000}"/>
    <cellStyle name="Millares 4 2 2 3 3 2 2 2" xfId="26639" xr:uid="{00000000-0005-0000-0000-0000BD340000}"/>
    <cellStyle name="Millares 4 2 2 3 3 2 3" xfId="20275" xr:uid="{00000000-0005-0000-0000-0000BE340000}"/>
    <cellStyle name="Millares 4 2 2 3 3 3" xfId="8997" xr:uid="{00000000-0005-0000-0000-0000BF340000}"/>
    <cellStyle name="Millares 4 2 2 3 3 3 2" xfId="24105" xr:uid="{00000000-0005-0000-0000-0000C0340000}"/>
    <cellStyle name="Millares 4 2 2 3 3 4" xfId="17653" xr:uid="{00000000-0005-0000-0000-0000C1340000}"/>
    <cellStyle name="Millares 4 2 2 3 4" xfId="4042" xr:uid="{00000000-0005-0000-0000-0000C2340000}"/>
    <cellStyle name="Millares 4 2 2 3 4 2" xfId="6679" xr:uid="{00000000-0005-0000-0000-0000C3340000}"/>
    <cellStyle name="Millares 4 2 2 3 4 2 2" xfId="12990" xr:uid="{00000000-0005-0000-0000-0000C4340000}"/>
    <cellStyle name="Millares 4 2 2 3 4 2 2 2" xfId="28098" xr:uid="{00000000-0005-0000-0000-0000C5340000}"/>
    <cellStyle name="Millares 4 2 2 3 4 2 3" xfId="21787" xr:uid="{00000000-0005-0000-0000-0000C6340000}"/>
    <cellStyle name="Millares 4 2 2 3 4 3" xfId="10424" xr:uid="{00000000-0005-0000-0000-0000C7340000}"/>
    <cellStyle name="Millares 4 2 2 3 4 3 2" xfId="25532" xr:uid="{00000000-0005-0000-0000-0000C8340000}"/>
    <cellStyle name="Millares 4 2 2 3 4 4" xfId="19150" xr:uid="{00000000-0005-0000-0000-0000C9340000}"/>
    <cellStyle name="Millares 4 2 2 3 5" xfId="4418" xr:uid="{00000000-0005-0000-0000-0000CA340000}"/>
    <cellStyle name="Millares 4 2 2 3 5 2" xfId="10800" xr:uid="{00000000-0005-0000-0000-0000CB340000}"/>
    <cellStyle name="Millares 4 2 2 3 5 2 2" xfId="25908" xr:uid="{00000000-0005-0000-0000-0000CC340000}"/>
    <cellStyle name="Millares 4 2 2 3 5 3" xfId="19526" xr:uid="{00000000-0005-0000-0000-0000CD340000}"/>
    <cellStyle name="Millares 4 2 2 3 6" xfId="4607" xr:uid="{00000000-0005-0000-0000-0000CE340000}"/>
    <cellStyle name="Millares 4 2 2 3 6 2" xfId="10989" xr:uid="{00000000-0005-0000-0000-0000CF340000}"/>
    <cellStyle name="Millares 4 2 2 3 6 2 2" xfId="26097" xr:uid="{00000000-0005-0000-0000-0000D0340000}"/>
    <cellStyle name="Millares 4 2 2 3 6 3" xfId="19715" xr:uid="{00000000-0005-0000-0000-0000D1340000}"/>
    <cellStyle name="Millares 4 2 2 3 7" xfId="8284" xr:uid="{00000000-0005-0000-0000-0000D2340000}"/>
    <cellStyle name="Millares 4 2 2 3 7 2" xfId="23392" xr:uid="{00000000-0005-0000-0000-0000D3340000}"/>
    <cellStyle name="Millares 4 2 2 3 8" xfId="17195" xr:uid="{00000000-0005-0000-0000-0000D4340000}"/>
    <cellStyle name="Millares 4 2 2 4" xfId="1886" xr:uid="{00000000-0005-0000-0000-0000D5340000}"/>
    <cellStyle name="Millares 4 2 2 4 2" xfId="2446" xr:uid="{00000000-0005-0000-0000-0000D6340000}"/>
    <cellStyle name="Millares 4 2 2 4 2 2" xfId="5083" xr:uid="{00000000-0005-0000-0000-0000D7340000}"/>
    <cellStyle name="Millares 4 2 2 4 2 2 2" xfId="11447" xr:uid="{00000000-0005-0000-0000-0000D8340000}"/>
    <cellStyle name="Millares 4 2 2 4 2 2 2 2" xfId="26555" xr:uid="{00000000-0005-0000-0000-0000D9340000}"/>
    <cellStyle name="Millares 4 2 2 4 2 2 3" xfId="20191" xr:uid="{00000000-0005-0000-0000-0000DA340000}"/>
    <cellStyle name="Millares 4 2 2 4 2 3" xfId="8913" xr:uid="{00000000-0005-0000-0000-0000DB340000}"/>
    <cellStyle name="Millares 4 2 2 4 2 3 2" xfId="24021" xr:uid="{00000000-0005-0000-0000-0000DC340000}"/>
    <cellStyle name="Millares 4 2 2 4 2 4" xfId="17620" xr:uid="{00000000-0005-0000-0000-0000DD340000}"/>
    <cellStyle name="Millares 4 2 2 4 3" xfId="3958" xr:uid="{00000000-0005-0000-0000-0000DE340000}"/>
    <cellStyle name="Millares 4 2 2 4 3 2" xfId="6595" xr:uid="{00000000-0005-0000-0000-0000DF340000}"/>
    <cellStyle name="Millares 4 2 2 4 3 2 2" xfId="12906" xr:uid="{00000000-0005-0000-0000-0000E0340000}"/>
    <cellStyle name="Millares 4 2 2 4 3 2 2 2" xfId="28014" xr:uid="{00000000-0005-0000-0000-0000E1340000}"/>
    <cellStyle name="Millares 4 2 2 4 3 2 3" xfId="21703" xr:uid="{00000000-0005-0000-0000-0000E2340000}"/>
    <cellStyle name="Millares 4 2 2 4 3 3" xfId="10340" xr:uid="{00000000-0005-0000-0000-0000E3340000}"/>
    <cellStyle name="Millares 4 2 2 4 3 3 2" xfId="25448" xr:uid="{00000000-0005-0000-0000-0000E4340000}"/>
    <cellStyle name="Millares 4 2 2 4 3 4" xfId="19066" xr:uid="{00000000-0005-0000-0000-0000E5340000}"/>
    <cellStyle name="Millares 4 2 2 4 4" xfId="4523" xr:uid="{00000000-0005-0000-0000-0000E6340000}"/>
    <cellStyle name="Millares 4 2 2 4 4 2" xfId="10905" xr:uid="{00000000-0005-0000-0000-0000E7340000}"/>
    <cellStyle name="Millares 4 2 2 4 4 2 2" xfId="26013" xr:uid="{00000000-0005-0000-0000-0000E8340000}"/>
    <cellStyle name="Millares 4 2 2 4 4 3" xfId="19631" xr:uid="{00000000-0005-0000-0000-0000E9340000}"/>
    <cellStyle name="Millares 4 2 2 4 5" xfId="8387" xr:uid="{00000000-0005-0000-0000-0000EA340000}"/>
    <cellStyle name="Millares 4 2 2 4 5 2" xfId="23495" xr:uid="{00000000-0005-0000-0000-0000EB340000}"/>
    <cellStyle name="Millares 4 2 2 4 6" xfId="17111" xr:uid="{00000000-0005-0000-0000-0000EC340000}"/>
    <cellStyle name="Millares 4 2 3" xfId="1969" xr:uid="{00000000-0005-0000-0000-0000ED340000}"/>
    <cellStyle name="Millares 4 2 3 2" xfId="2186" xr:uid="{00000000-0005-0000-0000-0000EE340000}"/>
    <cellStyle name="Millares 4 2 3 2 2" xfId="4823" xr:uid="{00000000-0005-0000-0000-0000EF340000}"/>
    <cellStyle name="Millares 4 2 3 2 2 2" xfId="11205" xr:uid="{00000000-0005-0000-0000-0000F0340000}"/>
    <cellStyle name="Millares 4 2 3 2 2 2 2" xfId="26313" xr:uid="{00000000-0005-0000-0000-0000F1340000}"/>
    <cellStyle name="Millares 4 2 3 2 2 3" xfId="19931" xr:uid="{00000000-0005-0000-0000-0000F2340000}"/>
    <cellStyle name="Millares 4 2 3 2 3" xfId="8684" xr:uid="{00000000-0005-0000-0000-0000F3340000}"/>
    <cellStyle name="Millares 4 2 3 2 3 2" xfId="23792" xr:uid="{00000000-0005-0000-0000-0000F4340000}"/>
    <cellStyle name="Millares 4 2 3 2 4" xfId="17411" xr:uid="{00000000-0005-0000-0000-0000F5340000}"/>
    <cellStyle name="Millares 4 2 3 3" xfId="2529" xr:uid="{00000000-0005-0000-0000-0000F6340000}"/>
    <cellStyle name="Millares 4 2 3 3 2" xfId="5166" xr:uid="{00000000-0005-0000-0000-0000F7340000}"/>
    <cellStyle name="Millares 4 2 3 3 2 2" xfId="11530" xr:uid="{00000000-0005-0000-0000-0000F8340000}"/>
    <cellStyle name="Millares 4 2 3 3 2 2 2" xfId="26638" xr:uid="{00000000-0005-0000-0000-0000F9340000}"/>
    <cellStyle name="Millares 4 2 3 3 2 3" xfId="20274" xr:uid="{00000000-0005-0000-0000-0000FA340000}"/>
    <cellStyle name="Millares 4 2 3 3 3" xfId="8996" xr:uid="{00000000-0005-0000-0000-0000FB340000}"/>
    <cellStyle name="Millares 4 2 3 3 3 2" xfId="24104" xr:uid="{00000000-0005-0000-0000-0000FC340000}"/>
    <cellStyle name="Millares 4 2 3 3 4" xfId="17652" xr:uid="{00000000-0005-0000-0000-0000FD340000}"/>
    <cellStyle name="Millares 4 2 3 4" xfId="4041" xr:uid="{00000000-0005-0000-0000-0000FE340000}"/>
    <cellStyle name="Millares 4 2 3 4 2" xfId="6678" xr:uid="{00000000-0005-0000-0000-0000FF340000}"/>
    <cellStyle name="Millares 4 2 3 4 2 2" xfId="12989" xr:uid="{00000000-0005-0000-0000-000000350000}"/>
    <cellStyle name="Millares 4 2 3 4 2 2 2" xfId="28097" xr:uid="{00000000-0005-0000-0000-000001350000}"/>
    <cellStyle name="Millares 4 2 3 4 2 3" xfId="21786" xr:uid="{00000000-0005-0000-0000-000002350000}"/>
    <cellStyle name="Millares 4 2 3 4 3" xfId="10423" xr:uid="{00000000-0005-0000-0000-000003350000}"/>
    <cellStyle name="Millares 4 2 3 4 3 2" xfId="25531" xr:uid="{00000000-0005-0000-0000-000004350000}"/>
    <cellStyle name="Millares 4 2 3 4 4" xfId="19149" xr:uid="{00000000-0005-0000-0000-000005350000}"/>
    <cellStyle name="Millares 4 2 3 5" xfId="4417" xr:uid="{00000000-0005-0000-0000-000006350000}"/>
    <cellStyle name="Millares 4 2 3 5 2" xfId="10799" xr:uid="{00000000-0005-0000-0000-000007350000}"/>
    <cellStyle name="Millares 4 2 3 5 2 2" xfId="25907" xr:uid="{00000000-0005-0000-0000-000008350000}"/>
    <cellStyle name="Millares 4 2 3 5 3" xfId="19525" xr:uid="{00000000-0005-0000-0000-000009350000}"/>
    <cellStyle name="Millares 4 2 3 6" xfId="4606" xr:uid="{00000000-0005-0000-0000-00000A350000}"/>
    <cellStyle name="Millares 4 2 3 6 2" xfId="10988" xr:uid="{00000000-0005-0000-0000-00000B350000}"/>
    <cellStyle name="Millares 4 2 3 6 2 2" xfId="26096" xr:uid="{00000000-0005-0000-0000-00000C350000}"/>
    <cellStyle name="Millares 4 2 3 6 3" xfId="19714" xr:uid="{00000000-0005-0000-0000-00000D350000}"/>
    <cellStyle name="Millares 4 2 3 7" xfId="8283" xr:uid="{00000000-0005-0000-0000-00000E350000}"/>
    <cellStyle name="Millares 4 2 3 7 2" xfId="23391" xr:uid="{00000000-0005-0000-0000-00000F350000}"/>
    <cellStyle name="Millares 4 2 3 8" xfId="17194" xr:uid="{00000000-0005-0000-0000-000010350000}"/>
    <cellStyle name="Millares 4 2 4" xfId="1885" xr:uid="{00000000-0005-0000-0000-000011350000}"/>
    <cellStyle name="Millares 4 2 4 2" xfId="2445" xr:uid="{00000000-0005-0000-0000-000012350000}"/>
    <cellStyle name="Millares 4 2 4 2 2" xfId="5082" xr:uid="{00000000-0005-0000-0000-000013350000}"/>
    <cellStyle name="Millares 4 2 4 2 2 2" xfId="11446" xr:uid="{00000000-0005-0000-0000-000014350000}"/>
    <cellStyle name="Millares 4 2 4 2 2 2 2" xfId="26554" xr:uid="{00000000-0005-0000-0000-000015350000}"/>
    <cellStyle name="Millares 4 2 4 2 2 3" xfId="20190" xr:uid="{00000000-0005-0000-0000-000016350000}"/>
    <cellStyle name="Millares 4 2 4 2 3" xfId="8912" xr:uid="{00000000-0005-0000-0000-000017350000}"/>
    <cellStyle name="Millares 4 2 4 2 3 2" xfId="24020" xr:uid="{00000000-0005-0000-0000-000018350000}"/>
    <cellStyle name="Millares 4 2 4 2 4" xfId="17619" xr:uid="{00000000-0005-0000-0000-000019350000}"/>
    <cellStyle name="Millares 4 2 4 3" xfId="3957" xr:uid="{00000000-0005-0000-0000-00001A350000}"/>
    <cellStyle name="Millares 4 2 4 3 2" xfId="6594" xr:uid="{00000000-0005-0000-0000-00001B350000}"/>
    <cellStyle name="Millares 4 2 4 3 2 2" xfId="12905" xr:uid="{00000000-0005-0000-0000-00001C350000}"/>
    <cellStyle name="Millares 4 2 4 3 2 2 2" xfId="28013" xr:uid="{00000000-0005-0000-0000-00001D350000}"/>
    <cellStyle name="Millares 4 2 4 3 2 3" xfId="21702" xr:uid="{00000000-0005-0000-0000-00001E350000}"/>
    <cellStyle name="Millares 4 2 4 3 3" xfId="10339" xr:uid="{00000000-0005-0000-0000-00001F350000}"/>
    <cellStyle name="Millares 4 2 4 3 3 2" xfId="25447" xr:uid="{00000000-0005-0000-0000-000020350000}"/>
    <cellStyle name="Millares 4 2 4 3 4" xfId="19065" xr:uid="{00000000-0005-0000-0000-000021350000}"/>
    <cellStyle name="Millares 4 2 4 4" xfId="4522" xr:uid="{00000000-0005-0000-0000-000022350000}"/>
    <cellStyle name="Millares 4 2 4 4 2" xfId="10904" xr:uid="{00000000-0005-0000-0000-000023350000}"/>
    <cellStyle name="Millares 4 2 4 4 2 2" xfId="26012" xr:uid="{00000000-0005-0000-0000-000024350000}"/>
    <cellStyle name="Millares 4 2 4 4 3" xfId="19630" xr:uid="{00000000-0005-0000-0000-000025350000}"/>
    <cellStyle name="Millares 4 2 4 5" xfId="8386" xr:uid="{00000000-0005-0000-0000-000026350000}"/>
    <cellStyle name="Millares 4 2 4 5 2" xfId="23494" xr:uid="{00000000-0005-0000-0000-000027350000}"/>
    <cellStyle name="Millares 4 2 4 6" xfId="17110" xr:uid="{00000000-0005-0000-0000-000028350000}"/>
    <cellStyle name="Millares 4 3" xfId="1280" xr:uid="{00000000-0005-0000-0000-000029350000}"/>
    <cellStyle name="Millares 4 3 2" xfId="1972" xr:uid="{00000000-0005-0000-0000-00002A350000}"/>
    <cellStyle name="Millares 4 3 2 2" xfId="2189" xr:uid="{00000000-0005-0000-0000-00002B350000}"/>
    <cellStyle name="Millares 4 3 2 2 2" xfId="4826" xr:uid="{00000000-0005-0000-0000-00002C350000}"/>
    <cellStyle name="Millares 4 3 2 2 2 2" xfId="11208" xr:uid="{00000000-0005-0000-0000-00002D350000}"/>
    <cellStyle name="Millares 4 3 2 2 2 2 2" xfId="26316" xr:uid="{00000000-0005-0000-0000-00002E350000}"/>
    <cellStyle name="Millares 4 3 2 2 2 3" xfId="19934" xr:uid="{00000000-0005-0000-0000-00002F350000}"/>
    <cellStyle name="Millares 4 3 2 2 3" xfId="8687" xr:uid="{00000000-0005-0000-0000-000030350000}"/>
    <cellStyle name="Millares 4 3 2 2 3 2" xfId="23795" xr:uid="{00000000-0005-0000-0000-000031350000}"/>
    <cellStyle name="Millares 4 3 2 2 4" xfId="17414" xr:uid="{00000000-0005-0000-0000-000032350000}"/>
    <cellStyle name="Millares 4 3 2 3" xfId="2532" xr:uid="{00000000-0005-0000-0000-000033350000}"/>
    <cellStyle name="Millares 4 3 2 3 2" xfId="5169" xr:uid="{00000000-0005-0000-0000-000034350000}"/>
    <cellStyle name="Millares 4 3 2 3 2 2" xfId="11533" xr:uid="{00000000-0005-0000-0000-000035350000}"/>
    <cellStyle name="Millares 4 3 2 3 2 2 2" xfId="26641" xr:uid="{00000000-0005-0000-0000-000036350000}"/>
    <cellStyle name="Millares 4 3 2 3 2 3" xfId="20277" xr:uid="{00000000-0005-0000-0000-000037350000}"/>
    <cellStyle name="Millares 4 3 2 3 3" xfId="8999" xr:uid="{00000000-0005-0000-0000-000038350000}"/>
    <cellStyle name="Millares 4 3 2 3 3 2" xfId="24107" xr:uid="{00000000-0005-0000-0000-000039350000}"/>
    <cellStyle name="Millares 4 3 2 3 4" xfId="17655" xr:uid="{00000000-0005-0000-0000-00003A350000}"/>
    <cellStyle name="Millares 4 3 2 4" xfId="4044" xr:uid="{00000000-0005-0000-0000-00003B350000}"/>
    <cellStyle name="Millares 4 3 2 4 2" xfId="6681" xr:uid="{00000000-0005-0000-0000-00003C350000}"/>
    <cellStyle name="Millares 4 3 2 4 2 2" xfId="12992" xr:uid="{00000000-0005-0000-0000-00003D350000}"/>
    <cellStyle name="Millares 4 3 2 4 2 2 2" xfId="28100" xr:uid="{00000000-0005-0000-0000-00003E350000}"/>
    <cellStyle name="Millares 4 3 2 4 2 3" xfId="21789" xr:uid="{00000000-0005-0000-0000-00003F350000}"/>
    <cellStyle name="Millares 4 3 2 4 3" xfId="10426" xr:uid="{00000000-0005-0000-0000-000040350000}"/>
    <cellStyle name="Millares 4 3 2 4 3 2" xfId="25534" xr:uid="{00000000-0005-0000-0000-000041350000}"/>
    <cellStyle name="Millares 4 3 2 4 4" xfId="19152" xr:uid="{00000000-0005-0000-0000-000042350000}"/>
    <cellStyle name="Millares 4 3 2 5" xfId="4420" xr:uid="{00000000-0005-0000-0000-000043350000}"/>
    <cellStyle name="Millares 4 3 2 5 2" xfId="10802" xr:uid="{00000000-0005-0000-0000-000044350000}"/>
    <cellStyle name="Millares 4 3 2 5 2 2" xfId="25910" xr:uid="{00000000-0005-0000-0000-000045350000}"/>
    <cellStyle name="Millares 4 3 2 5 3" xfId="19528" xr:uid="{00000000-0005-0000-0000-000046350000}"/>
    <cellStyle name="Millares 4 3 2 6" xfId="4609" xr:uid="{00000000-0005-0000-0000-000047350000}"/>
    <cellStyle name="Millares 4 3 2 6 2" xfId="10991" xr:uid="{00000000-0005-0000-0000-000048350000}"/>
    <cellStyle name="Millares 4 3 2 6 2 2" xfId="26099" xr:uid="{00000000-0005-0000-0000-000049350000}"/>
    <cellStyle name="Millares 4 3 2 6 3" xfId="19717" xr:uid="{00000000-0005-0000-0000-00004A350000}"/>
    <cellStyle name="Millares 4 3 2 7" xfId="8286" xr:uid="{00000000-0005-0000-0000-00004B350000}"/>
    <cellStyle name="Millares 4 3 2 7 2" xfId="23394" xr:uid="{00000000-0005-0000-0000-00004C350000}"/>
    <cellStyle name="Millares 4 3 2 8" xfId="17197" xr:uid="{00000000-0005-0000-0000-00004D350000}"/>
    <cellStyle name="Millares 4 3 3" xfId="1888" xr:uid="{00000000-0005-0000-0000-00004E350000}"/>
    <cellStyle name="Millares 4 3 3 2" xfId="2448" xr:uid="{00000000-0005-0000-0000-00004F350000}"/>
    <cellStyle name="Millares 4 3 3 2 2" xfId="5085" xr:uid="{00000000-0005-0000-0000-000050350000}"/>
    <cellStyle name="Millares 4 3 3 2 2 2" xfId="11449" xr:uid="{00000000-0005-0000-0000-000051350000}"/>
    <cellStyle name="Millares 4 3 3 2 2 2 2" xfId="26557" xr:uid="{00000000-0005-0000-0000-000052350000}"/>
    <cellStyle name="Millares 4 3 3 2 2 3" xfId="20193" xr:uid="{00000000-0005-0000-0000-000053350000}"/>
    <cellStyle name="Millares 4 3 3 2 3" xfId="8915" xr:uid="{00000000-0005-0000-0000-000054350000}"/>
    <cellStyle name="Millares 4 3 3 2 3 2" xfId="24023" xr:uid="{00000000-0005-0000-0000-000055350000}"/>
    <cellStyle name="Millares 4 3 3 2 4" xfId="17622" xr:uid="{00000000-0005-0000-0000-000056350000}"/>
    <cellStyle name="Millares 4 3 3 3" xfId="3960" xr:uid="{00000000-0005-0000-0000-000057350000}"/>
    <cellStyle name="Millares 4 3 3 3 2" xfId="6597" xr:uid="{00000000-0005-0000-0000-000058350000}"/>
    <cellStyle name="Millares 4 3 3 3 2 2" xfId="12908" xr:uid="{00000000-0005-0000-0000-000059350000}"/>
    <cellStyle name="Millares 4 3 3 3 2 2 2" xfId="28016" xr:uid="{00000000-0005-0000-0000-00005A350000}"/>
    <cellStyle name="Millares 4 3 3 3 2 3" xfId="21705" xr:uid="{00000000-0005-0000-0000-00005B350000}"/>
    <cellStyle name="Millares 4 3 3 3 3" xfId="10342" xr:uid="{00000000-0005-0000-0000-00005C350000}"/>
    <cellStyle name="Millares 4 3 3 3 3 2" xfId="25450" xr:uid="{00000000-0005-0000-0000-00005D350000}"/>
    <cellStyle name="Millares 4 3 3 3 4" xfId="19068" xr:uid="{00000000-0005-0000-0000-00005E350000}"/>
    <cellStyle name="Millares 4 3 3 4" xfId="4525" xr:uid="{00000000-0005-0000-0000-00005F350000}"/>
    <cellStyle name="Millares 4 3 3 4 2" xfId="10907" xr:uid="{00000000-0005-0000-0000-000060350000}"/>
    <cellStyle name="Millares 4 3 3 4 2 2" xfId="26015" xr:uid="{00000000-0005-0000-0000-000061350000}"/>
    <cellStyle name="Millares 4 3 3 4 3" xfId="19633" xr:uid="{00000000-0005-0000-0000-000062350000}"/>
    <cellStyle name="Millares 4 3 3 5" xfId="8389" xr:uid="{00000000-0005-0000-0000-000063350000}"/>
    <cellStyle name="Millares 4 3 3 5 2" xfId="23497" xr:uid="{00000000-0005-0000-0000-000064350000}"/>
    <cellStyle name="Millares 4 3 3 6" xfId="17113" xr:uid="{00000000-0005-0000-0000-000065350000}"/>
    <cellStyle name="Millares 4 4" xfId="1968" xr:uid="{00000000-0005-0000-0000-000066350000}"/>
    <cellStyle name="Millares 4 4 2" xfId="2185" xr:uid="{00000000-0005-0000-0000-000067350000}"/>
    <cellStyle name="Millares 4 4 2 2" xfId="4822" xr:uid="{00000000-0005-0000-0000-000068350000}"/>
    <cellStyle name="Millares 4 4 2 2 2" xfId="11204" xr:uid="{00000000-0005-0000-0000-000069350000}"/>
    <cellStyle name="Millares 4 4 2 2 2 2" xfId="26312" xr:uid="{00000000-0005-0000-0000-00006A350000}"/>
    <cellStyle name="Millares 4 4 2 2 3" xfId="19930" xr:uid="{00000000-0005-0000-0000-00006B350000}"/>
    <cellStyle name="Millares 4 4 2 3" xfId="8683" xr:uid="{00000000-0005-0000-0000-00006C350000}"/>
    <cellStyle name="Millares 4 4 2 3 2" xfId="23791" xr:uid="{00000000-0005-0000-0000-00006D350000}"/>
    <cellStyle name="Millares 4 4 2 4" xfId="17410" xr:uid="{00000000-0005-0000-0000-00006E350000}"/>
    <cellStyle name="Millares 4 4 3" xfId="2528" xr:uid="{00000000-0005-0000-0000-00006F350000}"/>
    <cellStyle name="Millares 4 4 3 2" xfId="5165" xr:uid="{00000000-0005-0000-0000-000070350000}"/>
    <cellStyle name="Millares 4 4 3 2 2" xfId="11529" xr:uid="{00000000-0005-0000-0000-000071350000}"/>
    <cellStyle name="Millares 4 4 3 2 2 2" xfId="26637" xr:uid="{00000000-0005-0000-0000-000072350000}"/>
    <cellStyle name="Millares 4 4 3 2 3" xfId="20273" xr:uid="{00000000-0005-0000-0000-000073350000}"/>
    <cellStyle name="Millares 4 4 3 3" xfId="8995" xr:uid="{00000000-0005-0000-0000-000074350000}"/>
    <cellStyle name="Millares 4 4 3 3 2" xfId="24103" xr:uid="{00000000-0005-0000-0000-000075350000}"/>
    <cellStyle name="Millares 4 4 3 4" xfId="17651" xr:uid="{00000000-0005-0000-0000-000076350000}"/>
    <cellStyle name="Millares 4 4 4" xfId="4040" xr:uid="{00000000-0005-0000-0000-000077350000}"/>
    <cellStyle name="Millares 4 4 4 2" xfId="6677" xr:uid="{00000000-0005-0000-0000-000078350000}"/>
    <cellStyle name="Millares 4 4 4 2 2" xfId="12988" xr:uid="{00000000-0005-0000-0000-000079350000}"/>
    <cellStyle name="Millares 4 4 4 2 2 2" xfId="28096" xr:uid="{00000000-0005-0000-0000-00007A350000}"/>
    <cellStyle name="Millares 4 4 4 2 3" xfId="21785" xr:uid="{00000000-0005-0000-0000-00007B350000}"/>
    <cellStyle name="Millares 4 4 4 3" xfId="10422" xr:uid="{00000000-0005-0000-0000-00007C350000}"/>
    <cellStyle name="Millares 4 4 4 3 2" xfId="25530" xr:uid="{00000000-0005-0000-0000-00007D350000}"/>
    <cellStyle name="Millares 4 4 4 4" xfId="19148" xr:uid="{00000000-0005-0000-0000-00007E350000}"/>
    <cellStyle name="Millares 4 4 5" xfId="4416" xr:uid="{00000000-0005-0000-0000-00007F350000}"/>
    <cellStyle name="Millares 4 4 5 2" xfId="10798" xr:uid="{00000000-0005-0000-0000-000080350000}"/>
    <cellStyle name="Millares 4 4 5 2 2" xfId="25906" xr:uid="{00000000-0005-0000-0000-000081350000}"/>
    <cellStyle name="Millares 4 4 5 3" xfId="19524" xr:uid="{00000000-0005-0000-0000-000082350000}"/>
    <cellStyle name="Millares 4 4 6" xfId="4605" xr:uid="{00000000-0005-0000-0000-000083350000}"/>
    <cellStyle name="Millares 4 4 6 2" xfId="10987" xr:uid="{00000000-0005-0000-0000-000084350000}"/>
    <cellStyle name="Millares 4 4 6 2 2" xfId="26095" xr:uid="{00000000-0005-0000-0000-000085350000}"/>
    <cellStyle name="Millares 4 4 6 3" xfId="19713" xr:uid="{00000000-0005-0000-0000-000086350000}"/>
    <cellStyle name="Millares 4 4 7" xfId="8282" xr:uid="{00000000-0005-0000-0000-000087350000}"/>
    <cellStyle name="Millares 4 4 7 2" xfId="23390" xr:uid="{00000000-0005-0000-0000-000088350000}"/>
    <cellStyle name="Millares 4 4 8" xfId="17193" xr:uid="{00000000-0005-0000-0000-000089350000}"/>
    <cellStyle name="Millares 4 5" xfId="1884" xr:uid="{00000000-0005-0000-0000-00008A350000}"/>
    <cellStyle name="Millares 4 5 2" xfId="2444" xr:uid="{00000000-0005-0000-0000-00008B350000}"/>
    <cellStyle name="Millares 4 5 2 2" xfId="5081" xr:uid="{00000000-0005-0000-0000-00008C350000}"/>
    <cellStyle name="Millares 4 5 2 2 2" xfId="11445" xr:uid="{00000000-0005-0000-0000-00008D350000}"/>
    <cellStyle name="Millares 4 5 2 2 2 2" xfId="26553" xr:uid="{00000000-0005-0000-0000-00008E350000}"/>
    <cellStyle name="Millares 4 5 2 2 3" xfId="20189" xr:uid="{00000000-0005-0000-0000-00008F350000}"/>
    <cellStyle name="Millares 4 5 2 3" xfId="8911" xr:uid="{00000000-0005-0000-0000-000090350000}"/>
    <cellStyle name="Millares 4 5 2 3 2" xfId="24019" xr:uid="{00000000-0005-0000-0000-000091350000}"/>
    <cellStyle name="Millares 4 5 2 4" xfId="17618" xr:uid="{00000000-0005-0000-0000-000092350000}"/>
    <cellStyle name="Millares 4 5 3" xfId="3956" xr:uid="{00000000-0005-0000-0000-000093350000}"/>
    <cellStyle name="Millares 4 5 3 2" xfId="6593" xr:uid="{00000000-0005-0000-0000-000094350000}"/>
    <cellStyle name="Millares 4 5 3 2 2" xfId="12904" xr:uid="{00000000-0005-0000-0000-000095350000}"/>
    <cellStyle name="Millares 4 5 3 2 2 2" xfId="28012" xr:uid="{00000000-0005-0000-0000-000096350000}"/>
    <cellStyle name="Millares 4 5 3 2 3" xfId="21701" xr:uid="{00000000-0005-0000-0000-000097350000}"/>
    <cellStyle name="Millares 4 5 3 3" xfId="10338" xr:uid="{00000000-0005-0000-0000-000098350000}"/>
    <cellStyle name="Millares 4 5 3 3 2" xfId="25446" xr:uid="{00000000-0005-0000-0000-000099350000}"/>
    <cellStyle name="Millares 4 5 3 4" xfId="19064" xr:uid="{00000000-0005-0000-0000-00009A350000}"/>
    <cellStyle name="Millares 4 5 4" xfId="4521" xr:uid="{00000000-0005-0000-0000-00009B350000}"/>
    <cellStyle name="Millares 4 5 4 2" xfId="10903" xr:uid="{00000000-0005-0000-0000-00009C350000}"/>
    <cellStyle name="Millares 4 5 4 2 2" xfId="26011" xr:uid="{00000000-0005-0000-0000-00009D350000}"/>
    <cellStyle name="Millares 4 5 4 3" xfId="19629" xr:uid="{00000000-0005-0000-0000-00009E350000}"/>
    <cellStyle name="Millares 4 5 5" xfId="8385" xr:uid="{00000000-0005-0000-0000-00009F350000}"/>
    <cellStyle name="Millares 4 5 5 2" xfId="23493" xr:uid="{00000000-0005-0000-0000-0000A0350000}"/>
    <cellStyle name="Millares 4 5 6" xfId="17109" xr:uid="{00000000-0005-0000-0000-0000A1350000}"/>
    <cellStyle name="Millares 4 6" xfId="2099" xr:uid="{00000000-0005-0000-0000-0000A2350000}"/>
    <cellStyle name="Millares 4 6 2" xfId="2589" xr:uid="{00000000-0005-0000-0000-0000A3350000}"/>
    <cellStyle name="Millares 4 6 2 2" xfId="5226" xr:uid="{00000000-0005-0000-0000-0000A4350000}"/>
    <cellStyle name="Millares 4 6 2 2 2" xfId="11590" xr:uid="{00000000-0005-0000-0000-0000A5350000}"/>
    <cellStyle name="Millares 4 6 2 2 2 2" xfId="26698" xr:uid="{00000000-0005-0000-0000-0000A6350000}"/>
    <cellStyle name="Millares 4 6 2 2 3" xfId="20334" xr:uid="{00000000-0005-0000-0000-0000A7350000}"/>
    <cellStyle name="Millares 4 6 2 3" xfId="9056" xr:uid="{00000000-0005-0000-0000-0000A8350000}"/>
    <cellStyle name="Millares 4 6 2 3 2" xfId="24164" xr:uid="{00000000-0005-0000-0000-0000A9350000}"/>
    <cellStyle name="Millares 4 6 2 4" xfId="17697" xr:uid="{00000000-0005-0000-0000-0000AA350000}"/>
    <cellStyle name="Millares 4 6 3" xfId="4171" xr:uid="{00000000-0005-0000-0000-0000AB350000}"/>
    <cellStyle name="Millares 4 6 3 2" xfId="6808" xr:uid="{00000000-0005-0000-0000-0000AC350000}"/>
    <cellStyle name="Millares 4 6 3 2 2" xfId="13119" xr:uid="{00000000-0005-0000-0000-0000AD350000}"/>
    <cellStyle name="Millares 4 6 3 2 2 2" xfId="28227" xr:uid="{00000000-0005-0000-0000-0000AE350000}"/>
    <cellStyle name="Millares 4 6 3 2 3" xfId="21916" xr:uid="{00000000-0005-0000-0000-0000AF350000}"/>
    <cellStyle name="Millares 4 6 3 3" xfId="10553" xr:uid="{00000000-0005-0000-0000-0000B0350000}"/>
    <cellStyle name="Millares 4 6 3 3 2" xfId="25661" xr:uid="{00000000-0005-0000-0000-0000B1350000}"/>
    <cellStyle name="Millares 4 6 3 4" xfId="19279" xr:uid="{00000000-0005-0000-0000-0000B2350000}"/>
    <cellStyle name="Millares 4 6 4" xfId="4736" xr:uid="{00000000-0005-0000-0000-0000B3350000}"/>
    <cellStyle name="Millares 4 6 4 2" xfId="11118" xr:uid="{00000000-0005-0000-0000-0000B4350000}"/>
    <cellStyle name="Millares 4 6 4 2 2" xfId="26226" xr:uid="{00000000-0005-0000-0000-0000B5350000}"/>
    <cellStyle name="Millares 4 6 4 3" xfId="19844" xr:uid="{00000000-0005-0000-0000-0000B6350000}"/>
    <cellStyle name="Millares 4 6 5" xfId="8597" xr:uid="{00000000-0005-0000-0000-0000B7350000}"/>
    <cellStyle name="Millares 4 6 5 2" xfId="23705" xr:uid="{00000000-0005-0000-0000-0000B8350000}"/>
    <cellStyle name="Millares 4 6 6" xfId="17324" xr:uid="{00000000-0005-0000-0000-0000B9350000}"/>
    <cellStyle name="Millares 4 7" xfId="2170" xr:uid="{00000000-0005-0000-0000-0000BA350000}"/>
    <cellStyle name="Millares 4 7 2" xfId="2659" xr:uid="{00000000-0005-0000-0000-0000BB350000}"/>
    <cellStyle name="Millares 4 7 2 2" xfId="5296" xr:uid="{00000000-0005-0000-0000-0000BC350000}"/>
    <cellStyle name="Millares 4 7 2 2 2" xfId="11660" xr:uid="{00000000-0005-0000-0000-0000BD350000}"/>
    <cellStyle name="Millares 4 7 2 2 2 2" xfId="26768" xr:uid="{00000000-0005-0000-0000-0000BE350000}"/>
    <cellStyle name="Millares 4 7 2 2 3" xfId="20404" xr:uid="{00000000-0005-0000-0000-0000BF350000}"/>
    <cellStyle name="Millares 4 7 2 3" xfId="9126" xr:uid="{00000000-0005-0000-0000-0000C0350000}"/>
    <cellStyle name="Millares 4 7 2 3 2" xfId="24234" xr:uid="{00000000-0005-0000-0000-0000C1350000}"/>
    <cellStyle name="Millares 4 7 2 4" xfId="17767" xr:uid="{00000000-0005-0000-0000-0000C2350000}"/>
    <cellStyle name="Millares 4 7 3" xfId="4242" xr:uid="{00000000-0005-0000-0000-0000C3350000}"/>
    <cellStyle name="Millares 4 7 3 2" xfId="6879" xr:uid="{00000000-0005-0000-0000-0000C4350000}"/>
    <cellStyle name="Millares 4 7 3 2 2" xfId="13190" xr:uid="{00000000-0005-0000-0000-0000C5350000}"/>
    <cellStyle name="Millares 4 7 3 2 2 2" xfId="28298" xr:uid="{00000000-0005-0000-0000-0000C6350000}"/>
    <cellStyle name="Millares 4 7 3 2 3" xfId="21987" xr:uid="{00000000-0005-0000-0000-0000C7350000}"/>
    <cellStyle name="Millares 4 7 3 3" xfId="10624" xr:uid="{00000000-0005-0000-0000-0000C8350000}"/>
    <cellStyle name="Millares 4 7 3 3 2" xfId="25732" xr:uid="{00000000-0005-0000-0000-0000C9350000}"/>
    <cellStyle name="Millares 4 7 3 4" xfId="19350" xr:uid="{00000000-0005-0000-0000-0000CA350000}"/>
    <cellStyle name="Millares 4 7 4" xfId="4807" xr:uid="{00000000-0005-0000-0000-0000CB350000}"/>
    <cellStyle name="Millares 4 7 4 2" xfId="11189" xr:uid="{00000000-0005-0000-0000-0000CC350000}"/>
    <cellStyle name="Millares 4 7 4 2 2" xfId="26297" xr:uid="{00000000-0005-0000-0000-0000CD350000}"/>
    <cellStyle name="Millares 4 7 4 3" xfId="19915" xr:uid="{00000000-0005-0000-0000-0000CE350000}"/>
    <cellStyle name="Millares 4 7 5" xfId="8668" xr:uid="{00000000-0005-0000-0000-0000CF350000}"/>
    <cellStyle name="Millares 4 7 5 2" xfId="23776" xr:uid="{00000000-0005-0000-0000-0000D0350000}"/>
    <cellStyle name="Millares 4 7 6" xfId="17395" xr:uid="{00000000-0005-0000-0000-0000D1350000}"/>
    <cellStyle name="Millares 4 8" xfId="2176" xr:uid="{00000000-0005-0000-0000-0000D2350000}"/>
    <cellStyle name="Millares 4 8 2" xfId="4813" xr:uid="{00000000-0005-0000-0000-0000D3350000}"/>
    <cellStyle name="Millares 4 8 2 2" xfId="11195" xr:uid="{00000000-0005-0000-0000-0000D4350000}"/>
    <cellStyle name="Millares 4 8 2 2 2" xfId="26303" xr:uid="{00000000-0005-0000-0000-0000D5350000}"/>
    <cellStyle name="Millares 4 8 2 3" xfId="19921" xr:uid="{00000000-0005-0000-0000-0000D6350000}"/>
    <cellStyle name="Millares 4 8 3" xfId="8674" xr:uid="{00000000-0005-0000-0000-0000D7350000}"/>
    <cellStyle name="Millares 4 8 3 2" xfId="23782" xr:uid="{00000000-0005-0000-0000-0000D8350000}"/>
    <cellStyle name="Millares 4 8 4" xfId="17401" xr:uid="{00000000-0005-0000-0000-0000D9350000}"/>
    <cellStyle name="Millares 4 9" xfId="2291" xr:uid="{00000000-0005-0000-0000-0000DA350000}"/>
    <cellStyle name="Millares 4 9 2" xfId="4928" xr:uid="{00000000-0005-0000-0000-0000DB350000}"/>
    <cellStyle name="Millares 4 9 2 2" xfId="11292" xr:uid="{00000000-0005-0000-0000-0000DC350000}"/>
    <cellStyle name="Millares 4 9 2 2 2" xfId="26400" xr:uid="{00000000-0005-0000-0000-0000DD350000}"/>
    <cellStyle name="Millares 4 9 2 3" xfId="20036" xr:uid="{00000000-0005-0000-0000-0000DE350000}"/>
    <cellStyle name="Millares 4 9 3" xfId="8758" xr:uid="{00000000-0005-0000-0000-0000DF350000}"/>
    <cellStyle name="Millares 4 9 3 2" xfId="23866" xr:uid="{00000000-0005-0000-0000-0000E0350000}"/>
    <cellStyle name="Millares 4 9 4" xfId="17516" xr:uid="{00000000-0005-0000-0000-0000E1350000}"/>
    <cellStyle name="Millares 40" xfId="15863" xr:uid="{00000000-0005-0000-0000-0000E2350000}"/>
    <cellStyle name="Millares 40 2" xfId="30971" xr:uid="{00000000-0005-0000-0000-0000E3350000}"/>
    <cellStyle name="Millares 41" xfId="14746" xr:uid="{00000000-0005-0000-0000-0000E4350000}"/>
    <cellStyle name="Millares 41 2" xfId="29854" xr:uid="{00000000-0005-0000-0000-0000E5350000}"/>
    <cellStyle name="Millares 42" xfId="17010" xr:uid="{00000000-0005-0000-0000-0000E6350000}"/>
    <cellStyle name="Millares 43" xfId="32119" xr:uid="{00000000-0005-0000-0000-0000E7350000}"/>
    <cellStyle name="Millares 5" xfId="1281" xr:uid="{00000000-0005-0000-0000-0000E8350000}"/>
    <cellStyle name="Millares 6" xfId="1282" xr:uid="{00000000-0005-0000-0000-0000E9350000}"/>
    <cellStyle name="Millares 7" xfId="1283" xr:uid="{00000000-0005-0000-0000-0000EA350000}"/>
    <cellStyle name="Millares 8" xfId="1284" xr:uid="{00000000-0005-0000-0000-0000EB350000}"/>
    <cellStyle name="Millares 8 2" xfId="1973" xr:uid="{00000000-0005-0000-0000-0000EC350000}"/>
    <cellStyle name="Millares 8 2 2" xfId="2190" xr:uid="{00000000-0005-0000-0000-0000ED350000}"/>
    <cellStyle name="Millares 8 2 2 2" xfId="4827" xr:uid="{00000000-0005-0000-0000-0000EE350000}"/>
    <cellStyle name="Millares 8 2 2 2 2" xfId="11209" xr:uid="{00000000-0005-0000-0000-0000EF350000}"/>
    <cellStyle name="Millares 8 2 2 2 2 2" xfId="26317" xr:uid="{00000000-0005-0000-0000-0000F0350000}"/>
    <cellStyle name="Millares 8 2 2 2 3" xfId="19935" xr:uid="{00000000-0005-0000-0000-0000F1350000}"/>
    <cellStyle name="Millares 8 2 2 3" xfId="8688" xr:uid="{00000000-0005-0000-0000-0000F2350000}"/>
    <cellStyle name="Millares 8 2 2 3 2" xfId="23796" xr:uid="{00000000-0005-0000-0000-0000F3350000}"/>
    <cellStyle name="Millares 8 2 2 4" xfId="17415" xr:uid="{00000000-0005-0000-0000-0000F4350000}"/>
    <cellStyle name="Millares 8 2 3" xfId="2533" xr:uid="{00000000-0005-0000-0000-0000F5350000}"/>
    <cellStyle name="Millares 8 2 3 2" xfId="5170" xr:uid="{00000000-0005-0000-0000-0000F6350000}"/>
    <cellStyle name="Millares 8 2 3 2 2" xfId="11534" xr:uid="{00000000-0005-0000-0000-0000F7350000}"/>
    <cellStyle name="Millares 8 2 3 2 2 2" xfId="26642" xr:uid="{00000000-0005-0000-0000-0000F8350000}"/>
    <cellStyle name="Millares 8 2 3 2 3" xfId="20278" xr:uid="{00000000-0005-0000-0000-0000F9350000}"/>
    <cellStyle name="Millares 8 2 3 3" xfId="9000" xr:uid="{00000000-0005-0000-0000-0000FA350000}"/>
    <cellStyle name="Millares 8 2 3 3 2" xfId="24108" xr:uid="{00000000-0005-0000-0000-0000FB350000}"/>
    <cellStyle name="Millares 8 2 3 4" xfId="17656" xr:uid="{00000000-0005-0000-0000-0000FC350000}"/>
    <cellStyle name="Millares 8 2 4" xfId="4045" xr:uid="{00000000-0005-0000-0000-0000FD350000}"/>
    <cellStyle name="Millares 8 2 4 2" xfId="6682" xr:uid="{00000000-0005-0000-0000-0000FE350000}"/>
    <cellStyle name="Millares 8 2 4 2 2" xfId="12993" xr:uid="{00000000-0005-0000-0000-0000FF350000}"/>
    <cellStyle name="Millares 8 2 4 2 2 2" xfId="28101" xr:uid="{00000000-0005-0000-0000-000000360000}"/>
    <cellStyle name="Millares 8 2 4 2 3" xfId="21790" xr:uid="{00000000-0005-0000-0000-000001360000}"/>
    <cellStyle name="Millares 8 2 4 3" xfId="10427" xr:uid="{00000000-0005-0000-0000-000002360000}"/>
    <cellStyle name="Millares 8 2 4 3 2" xfId="25535" xr:uid="{00000000-0005-0000-0000-000003360000}"/>
    <cellStyle name="Millares 8 2 4 4" xfId="19153" xr:uid="{00000000-0005-0000-0000-000004360000}"/>
    <cellStyle name="Millares 8 2 5" xfId="4421" xr:uid="{00000000-0005-0000-0000-000005360000}"/>
    <cellStyle name="Millares 8 2 5 2" xfId="10803" xr:uid="{00000000-0005-0000-0000-000006360000}"/>
    <cellStyle name="Millares 8 2 5 2 2" xfId="25911" xr:uid="{00000000-0005-0000-0000-000007360000}"/>
    <cellStyle name="Millares 8 2 5 3" xfId="19529" xr:uid="{00000000-0005-0000-0000-000008360000}"/>
    <cellStyle name="Millares 8 2 6" xfId="4610" xr:uid="{00000000-0005-0000-0000-000009360000}"/>
    <cellStyle name="Millares 8 2 6 2" xfId="10992" xr:uid="{00000000-0005-0000-0000-00000A360000}"/>
    <cellStyle name="Millares 8 2 6 2 2" xfId="26100" xr:uid="{00000000-0005-0000-0000-00000B360000}"/>
    <cellStyle name="Millares 8 2 6 3" xfId="19718" xr:uid="{00000000-0005-0000-0000-00000C360000}"/>
    <cellStyle name="Millares 8 2 7" xfId="8287" xr:uid="{00000000-0005-0000-0000-00000D360000}"/>
    <cellStyle name="Millares 8 2 7 2" xfId="23395" xr:uid="{00000000-0005-0000-0000-00000E360000}"/>
    <cellStyle name="Millares 8 2 8" xfId="17198" xr:uid="{00000000-0005-0000-0000-00000F360000}"/>
    <cellStyle name="Millares 8 3" xfId="1889" xr:uid="{00000000-0005-0000-0000-000010360000}"/>
    <cellStyle name="Millares 8 3 2" xfId="2449" xr:uid="{00000000-0005-0000-0000-000011360000}"/>
    <cellStyle name="Millares 8 3 2 2" xfId="5086" xr:uid="{00000000-0005-0000-0000-000012360000}"/>
    <cellStyle name="Millares 8 3 2 2 2" xfId="11450" xr:uid="{00000000-0005-0000-0000-000013360000}"/>
    <cellStyle name="Millares 8 3 2 2 2 2" xfId="26558" xr:uid="{00000000-0005-0000-0000-000014360000}"/>
    <cellStyle name="Millares 8 3 2 2 3" xfId="20194" xr:uid="{00000000-0005-0000-0000-000015360000}"/>
    <cellStyle name="Millares 8 3 2 3" xfId="8916" xr:uid="{00000000-0005-0000-0000-000016360000}"/>
    <cellStyle name="Millares 8 3 2 3 2" xfId="24024" xr:uid="{00000000-0005-0000-0000-000017360000}"/>
    <cellStyle name="Millares 8 3 2 4" xfId="17623" xr:uid="{00000000-0005-0000-0000-000018360000}"/>
    <cellStyle name="Millares 8 3 3" xfId="3961" xr:uid="{00000000-0005-0000-0000-000019360000}"/>
    <cellStyle name="Millares 8 3 3 2" xfId="6598" xr:uid="{00000000-0005-0000-0000-00001A360000}"/>
    <cellStyle name="Millares 8 3 3 2 2" xfId="12909" xr:uid="{00000000-0005-0000-0000-00001B360000}"/>
    <cellStyle name="Millares 8 3 3 2 2 2" xfId="28017" xr:uid="{00000000-0005-0000-0000-00001C360000}"/>
    <cellStyle name="Millares 8 3 3 2 3" xfId="21706" xr:uid="{00000000-0005-0000-0000-00001D360000}"/>
    <cellStyle name="Millares 8 3 3 3" xfId="10343" xr:uid="{00000000-0005-0000-0000-00001E360000}"/>
    <cellStyle name="Millares 8 3 3 3 2" xfId="25451" xr:uid="{00000000-0005-0000-0000-00001F360000}"/>
    <cellStyle name="Millares 8 3 3 4" xfId="19069" xr:uid="{00000000-0005-0000-0000-000020360000}"/>
    <cellStyle name="Millares 8 3 4" xfId="4526" xr:uid="{00000000-0005-0000-0000-000021360000}"/>
    <cellStyle name="Millares 8 3 4 2" xfId="10908" xr:uid="{00000000-0005-0000-0000-000022360000}"/>
    <cellStyle name="Millares 8 3 4 2 2" xfId="26016" xr:uid="{00000000-0005-0000-0000-000023360000}"/>
    <cellStyle name="Millares 8 3 4 3" xfId="19634" xr:uid="{00000000-0005-0000-0000-000024360000}"/>
    <cellStyle name="Millares 8 3 5" xfId="8390" xr:uid="{00000000-0005-0000-0000-000025360000}"/>
    <cellStyle name="Millares 8 3 5 2" xfId="23498" xr:uid="{00000000-0005-0000-0000-000026360000}"/>
    <cellStyle name="Millares 8 3 6" xfId="17114" xr:uid="{00000000-0005-0000-0000-000027360000}"/>
    <cellStyle name="Millares 9" xfId="1960" xr:uid="{00000000-0005-0000-0000-000028360000}"/>
    <cellStyle name="Millares 9 2" xfId="2177" xr:uid="{00000000-0005-0000-0000-000029360000}"/>
    <cellStyle name="Millares 9 2 2" xfId="4814" xr:uid="{00000000-0005-0000-0000-00002A360000}"/>
    <cellStyle name="Millares 9 2 2 2" xfId="11196" xr:uid="{00000000-0005-0000-0000-00002B360000}"/>
    <cellStyle name="Millares 9 2 2 2 2" xfId="26304" xr:uid="{00000000-0005-0000-0000-00002C360000}"/>
    <cellStyle name="Millares 9 2 2 3" xfId="19922" xr:uid="{00000000-0005-0000-0000-00002D360000}"/>
    <cellStyle name="Millares 9 2 3" xfId="8675" xr:uid="{00000000-0005-0000-0000-00002E360000}"/>
    <cellStyle name="Millares 9 2 3 2" xfId="23783" xr:uid="{00000000-0005-0000-0000-00002F360000}"/>
    <cellStyle name="Millares 9 2 4" xfId="17402" xr:uid="{00000000-0005-0000-0000-000030360000}"/>
    <cellStyle name="Millares 9 3" xfId="2520" xr:uid="{00000000-0005-0000-0000-000031360000}"/>
    <cellStyle name="Millares 9 3 2" xfId="5157" xr:uid="{00000000-0005-0000-0000-000032360000}"/>
    <cellStyle name="Millares 9 3 2 2" xfId="11521" xr:uid="{00000000-0005-0000-0000-000033360000}"/>
    <cellStyle name="Millares 9 3 2 2 2" xfId="26629" xr:uid="{00000000-0005-0000-0000-000034360000}"/>
    <cellStyle name="Millares 9 3 2 3" xfId="20265" xr:uid="{00000000-0005-0000-0000-000035360000}"/>
    <cellStyle name="Millares 9 3 3" xfId="8987" xr:uid="{00000000-0005-0000-0000-000036360000}"/>
    <cellStyle name="Millares 9 3 3 2" xfId="24095" xr:uid="{00000000-0005-0000-0000-000037360000}"/>
    <cellStyle name="Millares 9 3 4" xfId="17643" xr:uid="{00000000-0005-0000-0000-000038360000}"/>
    <cellStyle name="Millares 9 4" xfId="4032" xr:uid="{00000000-0005-0000-0000-000039360000}"/>
    <cellStyle name="Millares 9 4 2" xfId="6669" xr:uid="{00000000-0005-0000-0000-00003A360000}"/>
    <cellStyle name="Millares 9 4 2 2" xfId="12980" xr:uid="{00000000-0005-0000-0000-00003B360000}"/>
    <cellStyle name="Millares 9 4 2 2 2" xfId="28088" xr:uid="{00000000-0005-0000-0000-00003C360000}"/>
    <cellStyle name="Millares 9 4 2 3" xfId="21777" xr:uid="{00000000-0005-0000-0000-00003D360000}"/>
    <cellStyle name="Millares 9 4 3" xfId="10414" xr:uid="{00000000-0005-0000-0000-00003E360000}"/>
    <cellStyle name="Millares 9 4 3 2" xfId="25522" xr:uid="{00000000-0005-0000-0000-00003F360000}"/>
    <cellStyle name="Millares 9 4 4" xfId="19140" xr:uid="{00000000-0005-0000-0000-000040360000}"/>
    <cellStyle name="Millares 9 5" xfId="4408" xr:uid="{00000000-0005-0000-0000-000041360000}"/>
    <cellStyle name="Millares 9 5 2" xfId="10790" xr:uid="{00000000-0005-0000-0000-000042360000}"/>
    <cellStyle name="Millares 9 5 2 2" xfId="25898" xr:uid="{00000000-0005-0000-0000-000043360000}"/>
    <cellStyle name="Millares 9 5 3" xfId="19516" xr:uid="{00000000-0005-0000-0000-000044360000}"/>
    <cellStyle name="Millares 9 6" xfId="4597" xr:uid="{00000000-0005-0000-0000-000045360000}"/>
    <cellStyle name="Millares 9 6 2" xfId="10979" xr:uid="{00000000-0005-0000-0000-000046360000}"/>
    <cellStyle name="Millares 9 6 2 2" xfId="26087" xr:uid="{00000000-0005-0000-0000-000047360000}"/>
    <cellStyle name="Millares 9 6 3" xfId="19705" xr:uid="{00000000-0005-0000-0000-000048360000}"/>
    <cellStyle name="Millares 9 7" xfId="8274" xr:uid="{00000000-0005-0000-0000-000049360000}"/>
    <cellStyle name="Millares 9 7 2" xfId="23382" xr:uid="{00000000-0005-0000-0000-00004A360000}"/>
    <cellStyle name="Millares 9 8" xfId="17185" xr:uid="{00000000-0005-0000-0000-00004B360000}"/>
    <cellStyle name="Moneda [0]" xfId="32118" builtinId="7"/>
    <cellStyle name="Moneda [0] 2" xfId="32121" xr:uid="{00000000-0005-0000-0000-00004D360000}"/>
    <cellStyle name="Moneda 2" xfId="1285" xr:uid="{00000000-0005-0000-0000-00004E360000}"/>
    <cellStyle name="Moneda 2 2" xfId="1286" xr:uid="{00000000-0005-0000-0000-00004F360000}"/>
    <cellStyle name="Moneda 2 3" xfId="1287" xr:uid="{00000000-0005-0000-0000-000050360000}"/>
    <cellStyle name="Neutral" xfId="1288" builtinId="28" customBuiltin="1"/>
    <cellStyle name="Neutral 10" xfId="1289" xr:uid="{00000000-0005-0000-0000-000052360000}"/>
    <cellStyle name="Neutral 11" xfId="1290" xr:uid="{00000000-0005-0000-0000-000053360000}"/>
    <cellStyle name="Neutral 12" xfId="1291" xr:uid="{00000000-0005-0000-0000-000054360000}"/>
    <cellStyle name="Neutral 13" xfId="1292" xr:uid="{00000000-0005-0000-0000-000055360000}"/>
    <cellStyle name="Neutral 14" xfId="1293" xr:uid="{00000000-0005-0000-0000-000056360000}"/>
    <cellStyle name="Neutral 15" xfId="1294" xr:uid="{00000000-0005-0000-0000-000057360000}"/>
    <cellStyle name="Neutral 16" xfId="1295" xr:uid="{00000000-0005-0000-0000-000058360000}"/>
    <cellStyle name="Neutral 2" xfId="1296" xr:uid="{00000000-0005-0000-0000-000059360000}"/>
    <cellStyle name="Neutral 3" xfId="1297" xr:uid="{00000000-0005-0000-0000-00005A360000}"/>
    <cellStyle name="Neutral 4" xfId="1298" xr:uid="{00000000-0005-0000-0000-00005B360000}"/>
    <cellStyle name="Neutral 5" xfId="1299" xr:uid="{00000000-0005-0000-0000-00005C360000}"/>
    <cellStyle name="Neutral 6" xfId="1300" xr:uid="{00000000-0005-0000-0000-00005D360000}"/>
    <cellStyle name="Neutral 7" xfId="1301" xr:uid="{00000000-0005-0000-0000-00005E360000}"/>
    <cellStyle name="Neutral 8" xfId="1302" xr:uid="{00000000-0005-0000-0000-00005F360000}"/>
    <cellStyle name="Neutral 9" xfId="1303" xr:uid="{00000000-0005-0000-0000-000060360000}"/>
    <cellStyle name="Normal" xfId="0" builtinId="0"/>
    <cellStyle name="Normal 10" xfId="1304" xr:uid="{00000000-0005-0000-0000-000062360000}"/>
    <cellStyle name="Normal 10 2" xfId="1305" xr:uid="{00000000-0005-0000-0000-000063360000}"/>
    <cellStyle name="Normal 11" xfId="1306" xr:uid="{00000000-0005-0000-0000-000064360000}"/>
    <cellStyle name="Normal 11 2" xfId="1307" xr:uid="{00000000-0005-0000-0000-000065360000}"/>
    <cellStyle name="Normal 110" xfId="1308" xr:uid="{00000000-0005-0000-0000-000066360000}"/>
    <cellStyle name="Normal 112" xfId="1309" xr:uid="{00000000-0005-0000-0000-000067360000}"/>
    <cellStyle name="Normal 113" xfId="1310" xr:uid="{00000000-0005-0000-0000-000068360000}"/>
    <cellStyle name="Normal 115" xfId="1311" xr:uid="{00000000-0005-0000-0000-000069360000}"/>
    <cellStyle name="Normal 12" xfId="1312" xr:uid="{00000000-0005-0000-0000-00006A360000}"/>
    <cellStyle name="Normal 12 2" xfId="1313" xr:uid="{00000000-0005-0000-0000-00006B360000}"/>
    <cellStyle name="Normal 13" xfId="1314" xr:uid="{00000000-0005-0000-0000-00006C360000}"/>
    <cellStyle name="Normal 13 2" xfId="1315" xr:uid="{00000000-0005-0000-0000-00006D360000}"/>
    <cellStyle name="Normal 14" xfId="1316" xr:uid="{00000000-0005-0000-0000-00006E360000}"/>
    <cellStyle name="Normal 14 2" xfId="1317" xr:uid="{00000000-0005-0000-0000-00006F360000}"/>
    <cellStyle name="Normal 15" xfId="1318" xr:uid="{00000000-0005-0000-0000-000070360000}"/>
    <cellStyle name="Normal 15 2" xfId="1319" xr:uid="{00000000-0005-0000-0000-000071360000}"/>
    <cellStyle name="Normal 16" xfId="1320" xr:uid="{00000000-0005-0000-0000-000072360000}"/>
    <cellStyle name="Normal 16 2" xfId="1321" xr:uid="{00000000-0005-0000-0000-000073360000}"/>
    <cellStyle name="Normal 17" xfId="1322" xr:uid="{00000000-0005-0000-0000-000074360000}"/>
    <cellStyle name="Normal 17 2" xfId="1323" xr:uid="{00000000-0005-0000-0000-000075360000}"/>
    <cellStyle name="Normal 18 2" xfId="1324" xr:uid="{00000000-0005-0000-0000-000076360000}"/>
    <cellStyle name="Normal 19" xfId="1325" xr:uid="{00000000-0005-0000-0000-000077360000}"/>
    <cellStyle name="Normal 19 2" xfId="1326" xr:uid="{00000000-0005-0000-0000-000078360000}"/>
    <cellStyle name="Normal 2" xfId="1327" xr:uid="{00000000-0005-0000-0000-000079360000}"/>
    <cellStyle name="Normal 2 10" xfId="1328" xr:uid="{00000000-0005-0000-0000-00007A360000}"/>
    <cellStyle name="Normal 2 11" xfId="1329" xr:uid="{00000000-0005-0000-0000-00007B360000}"/>
    <cellStyle name="Normal 2 12" xfId="1330" xr:uid="{00000000-0005-0000-0000-00007C360000}"/>
    <cellStyle name="Normal 2 13" xfId="32124" xr:uid="{00000000-0005-0000-0000-00007D360000}"/>
    <cellStyle name="Normal 2 2" xfId="1331" xr:uid="{00000000-0005-0000-0000-00007E360000}"/>
    <cellStyle name="Normal 2 2 2" xfId="1332" xr:uid="{00000000-0005-0000-0000-00007F360000}"/>
    <cellStyle name="Normal 2 2 3" xfId="1333" xr:uid="{00000000-0005-0000-0000-000080360000}"/>
    <cellStyle name="Normal 2 2 4" xfId="1334" xr:uid="{00000000-0005-0000-0000-000081360000}"/>
    <cellStyle name="Normal 2 2 5" xfId="1335" xr:uid="{00000000-0005-0000-0000-000082360000}"/>
    <cellStyle name="Normal 2 3" xfId="1336" xr:uid="{00000000-0005-0000-0000-000083360000}"/>
    <cellStyle name="Normal 2 4" xfId="1337" xr:uid="{00000000-0005-0000-0000-000084360000}"/>
    <cellStyle name="Normal 2 5" xfId="1338" xr:uid="{00000000-0005-0000-0000-000085360000}"/>
    <cellStyle name="Normal 2 6" xfId="1339" xr:uid="{00000000-0005-0000-0000-000086360000}"/>
    <cellStyle name="Normal 2 7" xfId="1340" xr:uid="{00000000-0005-0000-0000-000087360000}"/>
    <cellStyle name="Normal 2 8" xfId="1341" xr:uid="{00000000-0005-0000-0000-000088360000}"/>
    <cellStyle name="Normal 2 9" xfId="1342" xr:uid="{00000000-0005-0000-0000-000089360000}"/>
    <cellStyle name="Normal 20 2" xfId="1343" xr:uid="{00000000-0005-0000-0000-00008A360000}"/>
    <cellStyle name="Normal 21 2" xfId="1344" xr:uid="{00000000-0005-0000-0000-00008B360000}"/>
    <cellStyle name="Normal 22 2" xfId="1345" xr:uid="{00000000-0005-0000-0000-00008C360000}"/>
    <cellStyle name="Normal 23 2" xfId="1346" xr:uid="{00000000-0005-0000-0000-00008D360000}"/>
    <cellStyle name="Normal 24 2" xfId="1347" xr:uid="{00000000-0005-0000-0000-00008E360000}"/>
    <cellStyle name="Normal 25 2" xfId="1348" xr:uid="{00000000-0005-0000-0000-00008F360000}"/>
    <cellStyle name="Normal 3" xfId="1349" xr:uid="{00000000-0005-0000-0000-000090360000}"/>
    <cellStyle name="Normal 3 10" xfId="1350" xr:uid="{00000000-0005-0000-0000-000091360000}"/>
    <cellStyle name="Normal 3 11" xfId="1351" xr:uid="{00000000-0005-0000-0000-000092360000}"/>
    <cellStyle name="Normal 3 12" xfId="1352" xr:uid="{00000000-0005-0000-0000-000093360000}"/>
    <cellStyle name="Normal 3 13" xfId="1353" xr:uid="{00000000-0005-0000-0000-000094360000}"/>
    <cellStyle name="Normal 3 14" xfId="1354" xr:uid="{00000000-0005-0000-0000-000095360000}"/>
    <cellStyle name="Normal 3 15" xfId="1355" xr:uid="{00000000-0005-0000-0000-000096360000}"/>
    <cellStyle name="Normal 3 16" xfId="1356" xr:uid="{00000000-0005-0000-0000-000097360000}"/>
    <cellStyle name="Normal 3 17" xfId="1357" xr:uid="{00000000-0005-0000-0000-000098360000}"/>
    <cellStyle name="Normal 3 18" xfId="1358" xr:uid="{00000000-0005-0000-0000-000099360000}"/>
    <cellStyle name="Normal 3 19" xfId="1359" xr:uid="{00000000-0005-0000-0000-00009A360000}"/>
    <cellStyle name="Normal 3 2" xfId="1360" xr:uid="{00000000-0005-0000-0000-00009B360000}"/>
    <cellStyle name="Normal 3 20" xfId="1361" xr:uid="{00000000-0005-0000-0000-00009C360000}"/>
    <cellStyle name="Normal 3 21" xfId="1362" xr:uid="{00000000-0005-0000-0000-00009D360000}"/>
    <cellStyle name="Normal 3 3" xfId="1363" xr:uid="{00000000-0005-0000-0000-00009E360000}"/>
    <cellStyle name="Normal 3 4" xfId="1364" xr:uid="{00000000-0005-0000-0000-00009F360000}"/>
    <cellStyle name="Normal 3 5" xfId="1365" xr:uid="{00000000-0005-0000-0000-0000A0360000}"/>
    <cellStyle name="Normal 3 6" xfId="1366" xr:uid="{00000000-0005-0000-0000-0000A1360000}"/>
    <cellStyle name="Normal 3 7" xfId="1367" xr:uid="{00000000-0005-0000-0000-0000A2360000}"/>
    <cellStyle name="Normal 3 8" xfId="1368" xr:uid="{00000000-0005-0000-0000-0000A3360000}"/>
    <cellStyle name="Normal 3 9" xfId="1369" xr:uid="{00000000-0005-0000-0000-0000A4360000}"/>
    <cellStyle name="Normal 3_PLAN DE ACTIVIDADES 10 DE ABRIL RURALIDAD" xfId="1370" xr:uid="{00000000-0005-0000-0000-0000A5360000}"/>
    <cellStyle name="Normal 4" xfId="1371" xr:uid="{00000000-0005-0000-0000-0000A6360000}"/>
    <cellStyle name="Normal 4 10" xfId="1372" xr:uid="{00000000-0005-0000-0000-0000A7360000}"/>
    <cellStyle name="Normal 4 11" xfId="1373" xr:uid="{00000000-0005-0000-0000-0000A8360000}"/>
    <cellStyle name="Normal 4 12" xfId="1374" xr:uid="{00000000-0005-0000-0000-0000A9360000}"/>
    <cellStyle name="Normal 4 13" xfId="1375" xr:uid="{00000000-0005-0000-0000-0000AA360000}"/>
    <cellStyle name="Normal 4 14" xfId="1376" xr:uid="{00000000-0005-0000-0000-0000AB360000}"/>
    <cellStyle name="Normal 4 15" xfId="1377" xr:uid="{00000000-0005-0000-0000-0000AC360000}"/>
    <cellStyle name="Normal 4 16" xfId="1378" xr:uid="{00000000-0005-0000-0000-0000AD360000}"/>
    <cellStyle name="Normal 4 17" xfId="1379" xr:uid="{00000000-0005-0000-0000-0000AE360000}"/>
    <cellStyle name="Normal 4 18" xfId="1380" xr:uid="{00000000-0005-0000-0000-0000AF360000}"/>
    <cellStyle name="Normal 4 19" xfId="1381" xr:uid="{00000000-0005-0000-0000-0000B0360000}"/>
    <cellStyle name="Normal 4 2" xfId="1382" xr:uid="{00000000-0005-0000-0000-0000B1360000}"/>
    <cellStyle name="Normal 4 20" xfId="1383" xr:uid="{00000000-0005-0000-0000-0000B2360000}"/>
    <cellStyle name="Normal 4 21" xfId="1384" xr:uid="{00000000-0005-0000-0000-0000B3360000}"/>
    <cellStyle name="Normal 4 3" xfId="1385" xr:uid="{00000000-0005-0000-0000-0000B4360000}"/>
    <cellStyle name="Normal 4 4" xfId="1386" xr:uid="{00000000-0005-0000-0000-0000B5360000}"/>
    <cellStyle name="Normal 4 5" xfId="1387" xr:uid="{00000000-0005-0000-0000-0000B6360000}"/>
    <cellStyle name="Normal 4 6" xfId="1388" xr:uid="{00000000-0005-0000-0000-0000B7360000}"/>
    <cellStyle name="Normal 4 7" xfId="1389" xr:uid="{00000000-0005-0000-0000-0000B8360000}"/>
    <cellStyle name="Normal 4 8" xfId="1390" xr:uid="{00000000-0005-0000-0000-0000B9360000}"/>
    <cellStyle name="Normal 4 9" xfId="1391" xr:uid="{00000000-0005-0000-0000-0000BA360000}"/>
    <cellStyle name="Normal 47" xfId="1392" xr:uid="{00000000-0005-0000-0000-0000BB360000}"/>
    <cellStyle name="Normal 48" xfId="1393" xr:uid="{00000000-0005-0000-0000-0000BC360000}"/>
    <cellStyle name="Normal 5" xfId="1394" xr:uid="{00000000-0005-0000-0000-0000BD360000}"/>
    <cellStyle name="Normal 5 10" xfId="1395" xr:uid="{00000000-0005-0000-0000-0000BE360000}"/>
    <cellStyle name="Normal 5 11" xfId="1396" xr:uid="{00000000-0005-0000-0000-0000BF360000}"/>
    <cellStyle name="Normal 5 12" xfId="1397" xr:uid="{00000000-0005-0000-0000-0000C0360000}"/>
    <cellStyle name="Normal 5 13" xfId="1398" xr:uid="{00000000-0005-0000-0000-0000C1360000}"/>
    <cellStyle name="Normal 5 14" xfId="1399" xr:uid="{00000000-0005-0000-0000-0000C2360000}"/>
    <cellStyle name="Normal 5 15" xfId="1400" xr:uid="{00000000-0005-0000-0000-0000C3360000}"/>
    <cellStyle name="Normal 5 16" xfId="1401" xr:uid="{00000000-0005-0000-0000-0000C4360000}"/>
    <cellStyle name="Normal 5 17" xfId="1402" xr:uid="{00000000-0005-0000-0000-0000C5360000}"/>
    <cellStyle name="Normal 5 18" xfId="1403" xr:uid="{00000000-0005-0000-0000-0000C6360000}"/>
    <cellStyle name="Normal 5 19" xfId="1404" xr:uid="{00000000-0005-0000-0000-0000C7360000}"/>
    <cellStyle name="Normal 5 2" xfId="1405" xr:uid="{00000000-0005-0000-0000-0000C8360000}"/>
    <cellStyle name="Normal 5 20" xfId="1406" xr:uid="{00000000-0005-0000-0000-0000C9360000}"/>
    <cellStyle name="Normal 5 21" xfId="1407" xr:uid="{00000000-0005-0000-0000-0000CA360000}"/>
    <cellStyle name="Normal 5 3" xfId="1408" xr:uid="{00000000-0005-0000-0000-0000CB360000}"/>
    <cellStyle name="Normal 5 4" xfId="1409" xr:uid="{00000000-0005-0000-0000-0000CC360000}"/>
    <cellStyle name="Normal 5 5" xfId="1410" xr:uid="{00000000-0005-0000-0000-0000CD360000}"/>
    <cellStyle name="Normal 5 6" xfId="1411" xr:uid="{00000000-0005-0000-0000-0000CE360000}"/>
    <cellStyle name="Normal 5 7" xfId="1412" xr:uid="{00000000-0005-0000-0000-0000CF360000}"/>
    <cellStyle name="Normal 5 8" xfId="1413" xr:uid="{00000000-0005-0000-0000-0000D0360000}"/>
    <cellStyle name="Normal 5 9" xfId="1414" xr:uid="{00000000-0005-0000-0000-0000D1360000}"/>
    <cellStyle name="Normal 53" xfId="1415" xr:uid="{00000000-0005-0000-0000-0000D2360000}"/>
    <cellStyle name="Normal 54" xfId="1416" xr:uid="{00000000-0005-0000-0000-0000D3360000}"/>
    <cellStyle name="Normal 55" xfId="1417" xr:uid="{00000000-0005-0000-0000-0000D4360000}"/>
    <cellStyle name="Normal 56" xfId="1418" xr:uid="{00000000-0005-0000-0000-0000D5360000}"/>
    <cellStyle name="Normal 57" xfId="1419" xr:uid="{00000000-0005-0000-0000-0000D6360000}"/>
    <cellStyle name="Normal 58" xfId="1420" xr:uid="{00000000-0005-0000-0000-0000D7360000}"/>
    <cellStyle name="Normal 59" xfId="1421" xr:uid="{00000000-0005-0000-0000-0000D8360000}"/>
    <cellStyle name="Normal 6" xfId="1422" xr:uid="{00000000-0005-0000-0000-0000D9360000}"/>
    <cellStyle name="Normal 6 2" xfId="1423" xr:uid="{00000000-0005-0000-0000-0000DA360000}"/>
    <cellStyle name="Normal 61" xfId="1424" xr:uid="{00000000-0005-0000-0000-0000DB360000}"/>
    <cellStyle name="Normal 65" xfId="1425" xr:uid="{00000000-0005-0000-0000-0000DC360000}"/>
    <cellStyle name="Normal 66" xfId="1426" xr:uid="{00000000-0005-0000-0000-0000DD360000}"/>
    <cellStyle name="Normal 69" xfId="1427" xr:uid="{00000000-0005-0000-0000-0000DE360000}"/>
    <cellStyle name="Normal 7" xfId="1428" xr:uid="{00000000-0005-0000-0000-0000DF360000}"/>
    <cellStyle name="Normal 7 2" xfId="1429" xr:uid="{00000000-0005-0000-0000-0000E0360000}"/>
    <cellStyle name="Normal 70" xfId="1430" xr:uid="{00000000-0005-0000-0000-0000E1360000}"/>
    <cellStyle name="Normal 75" xfId="1431" xr:uid="{00000000-0005-0000-0000-0000E2360000}"/>
    <cellStyle name="Normal 76" xfId="1432" xr:uid="{00000000-0005-0000-0000-0000E3360000}"/>
    <cellStyle name="Normal 77" xfId="1433" xr:uid="{00000000-0005-0000-0000-0000E4360000}"/>
    <cellStyle name="Normal 78" xfId="1434" xr:uid="{00000000-0005-0000-0000-0000E5360000}"/>
    <cellStyle name="Normal 79" xfId="1435" xr:uid="{00000000-0005-0000-0000-0000E6360000}"/>
    <cellStyle name="Normal 8" xfId="1436" xr:uid="{00000000-0005-0000-0000-0000E7360000}"/>
    <cellStyle name="Normal 8 2" xfId="1437" xr:uid="{00000000-0005-0000-0000-0000E8360000}"/>
    <cellStyle name="Normal 8 3" xfId="1438" xr:uid="{00000000-0005-0000-0000-0000E9360000}"/>
    <cellStyle name="Normal 80" xfId="1439" xr:uid="{00000000-0005-0000-0000-0000EA360000}"/>
    <cellStyle name="Normal 81" xfId="1440" xr:uid="{00000000-0005-0000-0000-0000EB360000}"/>
    <cellStyle name="Normal 82" xfId="1441" xr:uid="{00000000-0005-0000-0000-0000EC360000}"/>
    <cellStyle name="Normal 87" xfId="1442" xr:uid="{00000000-0005-0000-0000-0000ED360000}"/>
    <cellStyle name="Normal 89" xfId="1443" xr:uid="{00000000-0005-0000-0000-0000EE360000}"/>
    <cellStyle name="Normal 9" xfId="1444" xr:uid="{00000000-0005-0000-0000-0000EF360000}"/>
    <cellStyle name="Normal 9 2" xfId="1445" xr:uid="{00000000-0005-0000-0000-0000F0360000}"/>
    <cellStyle name="Normal 97" xfId="1446" xr:uid="{00000000-0005-0000-0000-0000F1360000}"/>
    <cellStyle name="Normal 99" xfId="1447" xr:uid="{00000000-0005-0000-0000-0000F2360000}"/>
    <cellStyle name="Notas 10" xfId="1448" xr:uid="{00000000-0005-0000-0000-0000F3360000}"/>
    <cellStyle name="Notas 10 2" xfId="1903" xr:uid="{00000000-0005-0000-0000-0000F4360000}"/>
    <cellStyle name="Notas 10 2 10" xfId="15308" xr:uid="{00000000-0005-0000-0000-0000F5360000}"/>
    <cellStyle name="Notas 10 2 10 2" xfId="30416" xr:uid="{00000000-0005-0000-0000-0000F6360000}"/>
    <cellStyle name="Notas 10 2 11" xfId="13464" xr:uid="{00000000-0005-0000-0000-0000F7360000}"/>
    <cellStyle name="Notas 10 2 11 2" xfId="28572" xr:uid="{00000000-0005-0000-0000-0000F8360000}"/>
    <cellStyle name="Notas 10 2 12" xfId="17128" xr:uid="{00000000-0005-0000-0000-0000F9360000}"/>
    <cellStyle name="Notas 10 2 2" xfId="2463" xr:uid="{00000000-0005-0000-0000-0000FA360000}"/>
    <cellStyle name="Notas 10 2 2 2" xfId="5100" xr:uid="{00000000-0005-0000-0000-0000FB360000}"/>
    <cellStyle name="Notas 10 2 2 2 2" xfId="11464" xr:uid="{00000000-0005-0000-0000-0000FC360000}"/>
    <cellStyle name="Notas 10 2 2 2 2 2" xfId="26572" xr:uid="{00000000-0005-0000-0000-0000FD360000}"/>
    <cellStyle name="Notas 10 2 2 2 3" xfId="13850" xr:uid="{00000000-0005-0000-0000-0000FE360000}"/>
    <cellStyle name="Notas 10 2 2 2 3 2" xfId="28958" xr:uid="{00000000-0005-0000-0000-0000FF360000}"/>
    <cellStyle name="Notas 10 2 2 2 4" xfId="20208" xr:uid="{00000000-0005-0000-0000-000000370000}"/>
    <cellStyle name="Notas 10 2 2 3" xfId="8930" xr:uid="{00000000-0005-0000-0000-000001370000}"/>
    <cellStyle name="Notas 10 2 2 3 2" xfId="24038" xr:uid="{00000000-0005-0000-0000-000002370000}"/>
    <cellStyle name="Notas 10 2 3" xfId="2679" xr:uid="{00000000-0005-0000-0000-000003370000}"/>
    <cellStyle name="Notas 10 2 3 2" xfId="5316" xr:uid="{00000000-0005-0000-0000-000004370000}"/>
    <cellStyle name="Notas 10 2 3 2 2" xfId="15944" xr:uid="{00000000-0005-0000-0000-000005370000}"/>
    <cellStyle name="Notas 10 2 3 2 2 2" xfId="31052" xr:uid="{00000000-0005-0000-0000-000006370000}"/>
    <cellStyle name="Notas 10 2 3 2 3" xfId="20424" xr:uid="{00000000-0005-0000-0000-000007370000}"/>
    <cellStyle name="Notas 10 2 3 3" xfId="7284" xr:uid="{00000000-0005-0000-0000-000008370000}"/>
    <cellStyle name="Notas 10 2 3 3 2" xfId="22392" xr:uid="{00000000-0005-0000-0000-000009370000}"/>
    <cellStyle name="Notas 10 2 3 4" xfId="17787" xr:uid="{00000000-0005-0000-0000-00000A370000}"/>
    <cellStyle name="Notas 10 2 4" xfId="2982" xr:uid="{00000000-0005-0000-0000-00000B370000}"/>
    <cellStyle name="Notas 10 2 4 2" xfId="5619" xr:uid="{00000000-0005-0000-0000-00000C370000}"/>
    <cellStyle name="Notas 10 2 4 2 2" xfId="11930" xr:uid="{00000000-0005-0000-0000-00000D370000}"/>
    <cellStyle name="Notas 10 2 4 2 2 2" xfId="27038" xr:uid="{00000000-0005-0000-0000-00000E370000}"/>
    <cellStyle name="Notas 10 2 4 2 3" xfId="15448" xr:uid="{00000000-0005-0000-0000-00000F370000}"/>
    <cellStyle name="Notas 10 2 4 2 3 2" xfId="30556" xr:uid="{00000000-0005-0000-0000-000010370000}"/>
    <cellStyle name="Notas 10 2 4 2 4" xfId="20727" xr:uid="{00000000-0005-0000-0000-000011370000}"/>
    <cellStyle name="Notas 10 2 4 3" xfId="9364" xr:uid="{00000000-0005-0000-0000-000012370000}"/>
    <cellStyle name="Notas 10 2 4 3 2" xfId="24472" xr:uid="{00000000-0005-0000-0000-000013370000}"/>
    <cellStyle name="Notas 10 2 4 4" xfId="16025" xr:uid="{00000000-0005-0000-0000-000014370000}"/>
    <cellStyle name="Notas 10 2 4 4 2" xfId="31133" xr:uid="{00000000-0005-0000-0000-000015370000}"/>
    <cellStyle name="Notas 10 2 4 5" xfId="18090" xr:uid="{00000000-0005-0000-0000-000016370000}"/>
    <cellStyle name="Notas 10 2 5" xfId="3308" xr:uid="{00000000-0005-0000-0000-000017370000}"/>
    <cellStyle name="Notas 10 2 5 2" xfId="5945" xr:uid="{00000000-0005-0000-0000-000018370000}"/>
    <cellStyle name="Notas 10 2 5 2 2" xfId="12256" xr:uid="{00000000-0005-0000-0000-000019370000}"/>
    <cellStyle name="Notas 10 2 5 2 2 2" xfId="27364" xr:uid="{00000000-0005-0000-0000-00001A370000}"/>
    <cellStyle name="Notas 10 2 5 2 3" xfId="7235" xr:uid="{00000000-0005-0000-0000-00001B370000}"/>
    <cellStyle name="Notas 10 2 5 2 3 2" xfId="22343" xr:uid="{00000000-0005-0000-0000-00001C370000}"/>
    <cellStyle name="Notas 10 2 5 2 4" xfId="21053" xr:uid="{00000000-0005-0000-0000-00001D370000}"/>
    <cellStyle name="Notas 10 2 5 3" xfId="9690" xr:uid="{00000000-0005-0000-0000-00001E370000}"/>
    <cellStyle name="Notas 10 2 5 3 2" xfId="24798" xr:uid="{00000000-0005-0000-0000-00001F370000}"/>
    <cellStyle name="Notas 10 2 5 4" xfId="14841" xr:uid="{00000000-0005-0000-0000-000020370000}"/>
    <cellStyle name="Notas 10 2 5 4 2" xfId="29949" xr:uid="{00000000-0005-0000-0000-000021370000}"/>
    <cellStyle name="Notas 10 2 5 5" xfId="18416" xr:uid="{00000000-0005-0000-0000-000022370000}"/>
    <cellStyle name="Notas 10 2 6" xfId="3614" xr:uid="{00000000-0005-0000-0000-000023370000}"/>
    <cellStyle name="Notas 10 2 6 2" xfId="6251" xr:uid="{00000000-0005-0000-0000-000024370000}"/>
    <cellStyle name="Notas 10 2 6 2 2" xfId="12562" xr:uid="{00000000-0005-0000-0000-000025370000}"/>
    <cellStyle name="Notas 10 2 6 2 2 2" xfId="27670" xr:uid="{00000000-0005-0000-0000-000026370000}"/>
    <cellStyle name="Notas 10 2 6 2 3" xfId="15377" xr:uid="{00000000-0005-0000-0000-000027370000}"/>
    <cellStyle name="Notas 10 2 6 2 3 2" xfId="30485" xr:uid="{00000000-0005-0000-0000-000028370000}"/>
    <cellStyle name="Notas 10 2 6 2 4" xfId="21359" xr:uid="{00000000-0005-0000-0000-000029370000}"/>
    <cellStyle name="Notas 10 2 6 3" xfId="9996" xr:uid="{00000000-0005-0000-0000-00002A370000}"/>
    <cellStyle name="Notas 10 2 6 3 2" xfId="25104" xr:uid="{00000000-0005-0000-0000-00002B370000}"/>
    <cellStyle name="Notas 10 2 6 4" xfId="14249" xr:uid="{00000000-0005-0000-0000-00002C370000}"/>
    <cellStyle name="Notas 10 2 6 4 2" xfId="29357" xr:uid="{00000000-0005-0000-0000-00002D370000}"/>
    <cellStyle name="Notas 10 2 6 5" xfId="18722" xr:uid="{00000000-0005-0000-0000-00002E370000}"/>
    <cellStyle name="Notas 10 2 7" xfId="3975" xr:uid="{00000000-0005-0000-0000-00002F370000}"/>
    <cellStyle name="Notas 10 2 7 2" xfId="6612" xr:uid="{00000000-0005-0000-0000-000030370000}"/>
    <cellStyle name="Notas 10 2 7 2 2" xfId="12923" xr:uid="{00000000-0005-0000-0000-000031370000}"/>
    <cellStyle name="Notas 10 2 7 2 2 2" xfId="28031" xr:uid="{00000000-0005-0000-0000-000032370000}"/>
    <cellStyle name="Notas 10 2 7 2 3" xfId="16613" xr:uid="{00000000-0005-0000-0000-000033370000}"/>
    <cellStyle name="Notas 10 2 7 2 3 2" xfId="31721" xr:uid="{00000000-0005-0000-0000-000034370000}"/>
    <cellStyle name="Notas 10 2 7 2 4" xfId="21720" xr:uid="{00000000-0005-0000-0000-000035370000}"/>
    <cellStyle name="Notas 10 2 7 3" xfId="10357" xr:uid="{00000000-0005-0000-0000-000036370000}"/>
    <cellStyle name="Notas 10 2 7 3 2" xfId="25465" xr:uid="{00000000-0005-0000-0000-000037370000}"/>
    <cellStyle name="Notas 10 2 7 4" xfId="15937" xr:uid="{00000000-0005-0000-0000-000038370000}"/>
    <cellStyle name="Notas 10 2 7 4 2" xfId="31045" xr:uid="{00000000-0005-0000-0000-000039370000}"/>
    <cellStyle name="Notas 10 2 7 5" xfId="19083" xr:uid="{00000000-0005-0000-0000-00003A370000}"/>
    <cellStyle name="Notas 10 2 8" xfId="4540" xr:uid="{00000000-0005-0000-0000-00003B370000}"/>
    <cellStyle name="Notas 10 2 8 2" xfId="10922" xr:uid="{00000000-0005-0000-0000-00003C370000}"/>
    <cellStyle name="Notas 10 2 8 2 2" xfId="26030" xr:uid="{00000000-0005-0000-0000-00003D370000}"/>
    <cellStyle name="Notas 10 2 8 3" xfId="15556" xr:uid="{00000000-0005-0000-0000-00003E370000}"/>
    <cellStyle name="Notas 10 2 8 3 2" xfId="30664" xr:uid="{00000000-0005-0000-0000-00003F370000}"/>
    <cellStyle name="Notas 10 2 8 4" xfId="19648" xr:uid="{00000000-0005-0000-0000-000040370000}"/>
    <cellStyle name="Notas 10 2 9" xfId="8404" xr:uid="{00000000-0005-0000-0000-000041370000}"/>
    <cellStyle name="Notas 10 2 9 2" xfId="23512" xr:uid="{00000000-0005-0000-0000-000042370000}"/>
    <cellStyle name="Notas 10 3" xfId="1890" xr:uid="{00000000-0005-0000-0000-000043370000}"/>
    <cellStyle name="Notas 10 3 10" xfId="8391" xr:uid="{00000000-0005-0000-0000-000044370000}"/>
    <cellStyle name="Notas 10 3 10 2" xfId="23499" xr:uid="{00000000-0005-0000-0000-000045370000}"/>
    <cellStyle name="Notas 10 3 11" xfId="11759" xr:uid="{00000000-0005-0000-0000-000046370000}"/>
    <cellStyle name="Notas 10 3 11 2" xfId="26867" xr:uid="{00000000-0005-0000-0000-000047370000}"/>
    <cellStyle name="Notas 10 3 12" xfId="8110" xr:uid="{00000000-0005-0000-0000-000048370000}"/>
    <cellStyle name="Notas 10 3 12 2" xfId="23218" xr:uid="{00000000-0005-0000-0000-000049370000}"/>
    <cellStyle name="Notas 10 3 13" xfId="17115" xr:uid="{00000000-0005-0000-0000-00004A370000}"/>
    <cellStyle name="Notas 10 3 2" xfId="2450" xr:uid="{00000000-0005-0000-0000-00004B370000}"/>
    <cellStyle name="Notas 10 3 2 2" xfId="5087" xr:uid="{00000000-0005-0000-0000-00004C370000}"/>
    <cellStyle name="Notas 10 3 2 2 2" xfId="11451" xr:uid="{00000000-0005-0000-0000-00004D370000}"/>
    <cellStyle name="Notas 10 3 2 2 2 2" xfId="26559" xr:uid="{00000000-0005-0000-0000-00004E370000}"/>
    <cellStyle name="Notas 10 3 2 2 3" xfId="15392" xr:uid="{00000000-0005-0000-0000-00004F370000}"/>
    <cellStyle name="Notas 10 3 2 2 3 2" xfId="30500" xr:uid="{00000000-0005-0000-0000-000050370000}"/>
    <cellStyle name="Notas 10 3 2 2 4" xfId="20195" xr:uid="{00000000-0005-0000-0000-000051370000}"/>
    <cellStyle name="Notas 10 3 2 3" xfId="8917" xr:uid="{00000000-0005-0000-0000-000052370000}"/>
    <cellStyle name="Notas 10 3 2 3 2" xfId="24025" xr:uid="{00000000-0005-0000-0000-000053370000}"/>
    <cellStyle name="Notas 10 3 2 4" xfId="8689" xr:uid="{00000000-0005-0000-0000-000054370000}"/>
    <cellStyle name="Notas 10 3 2 4 2" xfId="23797" xr:uid="{00000000-0005-0000-0000-000055370000}"/>
    <cellStyle name="Notas 10 3 2 5" xfId="14980" xr:uid="{00000000-0005-0000-0000-000056370000}"/>
    <cellStyle name="Notas 10 3 2 5 2" xfId="30088" xr:uid="{00000000-0005-0000-0000-000057370000}"/>
    <cellStyle name="Notas 10 3 2 6" xfId="17624" xr:uid="{00000000-0005-0000-0000-000058370000}"/>
    <cellStyle name="Notas 10 3 3" xfId="2666" xr:uid="{00000000-0005-0000-0000-000059370000}"/>
    <cellStyle name="Notas 10 3 3 2" xfId="5303" xr:uid="{00000000-0005-0000-0000-00005A370000}"/>
    <cellStyle name="Notas 10 3 3 2 2" xfId="14373" xr:uid="{00000000-0005-0000-0000-00005B370000}"/>
    <cellStyle name="Notas 10 3 3 2 2 2" xfId="29481" xr:uid="{00000000-0005-0000-0000-00005C370000}"/>
    <cellStyle name="Notas 10 3 3 2 3" xfId="20411" xr:uid="{00000000-0005-0000-0000-00005D370000}"/>
    <cellStyle name="Notas 10 3 3 3" xfId="14057" xr:uid="{00000000-0005-0000-0000-00005E370000}"/>
    <cellStyle name="Notas 10 3 3 3 2" xfId="29165" xr:uid="{00000000-0005-0000-0000-00005F370000}"/>
    <cellStyle name="Notas 10 3 3 4" xfId="17774" xr:uid="{00000000-0005-0000-0000-000060370000}"/>
    <cellStyle name="Notas 10 3 4" xfId="2969" xr:uid="{00000000-0005-0000-0000-000061370000}"/>
    <cellStyle name="Notas 10 3 4 2" xfId="5606" xr:uid="{00000000-0005-0000-0000-000062370000}"/>
    <cellStyle name="Notas 10 3 4 2 2" xfId="11917" xr:uid="{00000000-0005-0000-0000-000063370000}"/>
    <cellStyle name="Notas 10 3 4 2 2 2" xfId="27025" xr:uid="{00000000-0005-0000-0000-000064370000}"/>
    <cellStyle name="Notas 10 3 4 2 3" xfId="16472" xr:uid="{00000000-0005-0000-0000-000065370000}"/>
    <cellStyle name="Notas 10 3 4 2 3 2" xfId="31580" xr:uid="{00000000-0005-0000-0000-000066370000}"/>
    <cellStyle name="Notas 10 3 4 2 4" xfId="20714" xr:uid="{00000000-0005-0000-0000-000067370000}"/>
    <cellStyle name="Notas 10 3 4 3" xfId="9351" xr:uid="{00000000-0005-0000-0000-000068370000}"/>
    <cellStyle name="Notas 10 3 4 3 2" xfId="24459" xr:uid="{00000000-0005-0000-0000-000069370000}"/>
    <cellStyle name="Notas 10 3 4 4" xfId="7981" xr:uid="{00000000-0005-0000-0000-00006A370000}"/>
    <cellStyle name="Notas 10 3 4 4 2" xfId="23089" xr:uid="{00000000-0005-0000-0000-00006B370000}"/>
    <cellStyle name="Notas 10 3 4 5" xfId="18077" xr:uid="{00000000-0005-0000-0000-00006C370000}"/>
    <cellStyle name="Notas 10 3 5" xfId="3295" xr:uid="{00000000-0005-0000-0000-00006D370000}"/>
    <cellStyle name="Notas 10 3 5 2" xfId="5932" xr:uid="{00000000-0005-0000-0000-00006E370000}"/>
    <cellStyle name="Notas 10 3 5 2 2" xfId="12243" xr:uid="{00000000-0005-0000-0000-00006F370000}"/>
    <cellStyle name="Notas 10 3 5 2 2 2" xfId="27351" xr:uid="{00000000-0005-0000-0000-000070370000}"/>
    <cellStyle name="Notas 10 3 5 2 3" xfId="14760" xr:uid="{00000000-0005-0000-0000-000071370000}"/>
    <cellStyle name="Notas 10 3 5 2 3 2" xfId="29868" xr:uid="{00000000-0005-0000-0000-000072370000}"/>
    <cellStyle name="Notas 10 3 5 2 4" xfId="21040" xr:uid="{00000000-0005-0000-0000-000073370000}"/>
    <cellStyle name="Notas 10 3 5 3" xfId="9677" xr:uid="{00000000-0005-0000-0000-000074370000}"/>
    <cellStyle name="Notas 10 3 5 3 2" xfId="24785" xr:uid="{00000000-0005-0000-0000-000075370000}"/>
    <cellStyle name="Notas 10 3 5 4" xfId="11683" xr:uid="{00000000-0005-0000-0000-000076370000}"/>
    <cellStyle name="Notas 10 3 5 4 2" xfId="26791" xr:uid="{00000000-0005-0000-0000-000077370000}"/>
    <cellStyle name="Notas 10 3 5 5" xfId="18403" xr:uid="{00000000-0005-0000-0000-000078370000}"/>
    <cellStyle name="Notas 10 3 6" xfId="3601" xr:uid="{00000000-0005-0000-0000-000079370000}"/>
    <cellStyle name="Notas 10 3 6 2" xfId="6238" xr:uid="{00000000-0005-0000-0000-00007A370000}"/>
    <cellStyle name="Notas 10 3 6 2 2" xfId="12549" xr:uid="{00000000-0005-0000-0000-00007B370000}"/>
    <cellStyle name="Notas 10 3 6 2 2 2" xfId="27657" xr:uid="{00000000-0005-0000-0000-00007C370000}"/>
    <cellStyle name="Notas 10 3 6 2 3" xfId="13531" xr:uid="{00000000-0005-0000-0000-00007D370000}"/>
    <cellStyle name="Notas 10 3 6 2 3 2" xfId="28639" xr:uid="{00000000-0005-0000-0000-00007E370000}"/>
    <cellStyle name="Notas 10 3 6 2 4" xfId="21346" xr:uid="{00000000-0005-0000-0000-00007F370000}"/>
    <cellStyle name="Notas 10 3 6 3" xfId="9983" xr:uid="{00000000-0005-0000-0000-000080370000}"/>
    <cellStyle name="Notas 10 3 6 3 2" xfId="25091" xr:uid="{00000000-0005-0000-0000-000081370000}"/>
    <cellStyle name="Notas 10 3 6 4" xfId="15828" xr:uid="{00000000-0005-0000-0000-000082370000}"/>
    <cellStyle name="Notas 10 3 6 4 2" xfId="30936" xr:uid="{00000000-0005-0000-0000-000083370000}"/>
    <cellStyle name="Notas 10 3 6 5" xfId="18709" xr:uid="{00000000-0005-0000-0000-000084370000}"/>
    <cellStyle name="Notas 10 3 7" xfId="3962" xr:uid="{00000000-0005-0000-0000-000085370000}"/>
    <cellStyle name="Notas 10 3 7 2" xfId="6599" xr:uid="{00000000-0005-0000-0000-000086370000}"/>
    <cellStyle name="Notas 10 3 7 2 2" xfId="12910" xr:uid="{00000000-0005-0000-0000-000087370000}"/>
    <cellStyle name="Notas 10 3 7 2 2 2" xfId="28018" xr:uid="{00000000-0005-0000-0000-000088370000}"/>
    <cellStyle name="Notas 10 3 7 2 3" xfId="16600" xr:uid="{00000000-0005-0000-0000-000089370000}"/>
    <cellStyle name="Notas 10 3 7 2 3 2" xfId="31708" xr:uid="{00000000-0005-0000-0000-00008A370000}"/>
    <cellStyle name="Notas 10 3 7 2 4" xfId="21707" xr:uid="{00000000-0005-0000-0000-00008B370000}"/>
    <cellStyle name="Notas 10 3 7 3" xfId="10344" xr:uid="{00000000-0005-0000-0000-00008C370000}"/>
    <cellStyle name="Notas 10 3 7 3 2" xfId="25452" xr:uid="{00000000-0005-0000-0000-00008D370000}"/>
    <cellStyle name="Notas 10 3 7 4" xfId="13382" xr:uid="{00000000-0005-0000-0000-00008E370000}"/>
    <cellStyle name="Notas 10 3 7 4 2" xfId="28490" xr:uid="{00000000-0005-0000-0000-00008F370000}"/>
    <cellStyle name="Notas 10 3 7 5" xfId="19070" xr:uid="{00000000-0005-0000-0000-000090370000}"/>
    <cellStyle name="Notas 10 3 8" xfId="4294" xr:uid="{00000000-0005-0000-0000-000091370000}"/>
    <cellStyle name="Notas 10 3 8 2" xfId="6931" xr:uid="{00000000-0005-0000-0000-000092370000}"/>
    <cellStyle name="Notas 10 3 8 2 2" xfId="13242" xr:uid="{00000000-0005-0000-0000-000093370000}"/>
    <cellStyle name="Notas 10 3 8 2 2 2" xfId="28350" xr:uid="{00000000-0005-0000-0000-000094370000}"/>
    <cellStyle name="Notas 10 3 8 2 3" xfId="16906" xr:uid="{00000000-0005-0000-0000-000095370000}"/>
    <cellStyle name="Notas 10 3 8 2 3 2" xfId="32014" xr:uid="{00000000-0005-0000-0000-000096370000}"/>
    <cellStyle name="Notas 10 3 8 2 4" xfId="22039" xr:uid="{00000000-0005-0000-0000-000097370000}"/>
    <cellStyle name="Notas 10 3 8 3" xfId="10676" xr:uid="{00000000-0005-0000-0000-000098370000}"/>
    <cellStyle name="Notas 10 3 8 3 2" xfId="25784" xr:uid="{00000000-0005-0000-0000-000099370000}"/>
    <cellStyle name="Notas 10 3 8 4" xfId="13685" xr:uid="{00000000-0005-0000-0000-00009A370000}"/>
    <cellStyle name="Notas 10 3 8 4 2" xfId="28793" xr:uid="{00000000-0005-0000-0000-00009B370000}"/>
    <cellStyle name="Notas 10 3 8 5" xfId="19402" xr:uid="{00000000-0005-0000-0000-00009C370000}"/>
    <cellStyle name="Notas 10 3 9" xfId="4527" xr:uid="{00000000-0005-0000-0000-00009D370000}"/>
    <cellStyle name="Notas 10 3 9 2" xfId="10909" xr:uid="{00000000-0005-0000-0000-00009E370000}"/>
    <cellStyle name="Notas 10 3 9 2 2" xfId="26017" xr:uid="{00000000-0005-0000-0000-00009F370000}"/>
    <cellStyle name="Notas 10 3 9 3" xfId="16221" xr:uid="{00000000-0005-0000-0000-0000A0370000}"/>
    <cellStyle name="Notas 10 3 9 3 2" xfId="31329" xr:uid="{00000000-0005-0000-0000-0000A1370000}"/>
    <cellStyle name="Notas 10 3 9 4" xfId="19635" xr:uid="{00000000-0005-0000-0000-0000A2370000}"/>
    <cellStyle name="Notas 10 4" xfId="2100" xr:uid="{00000000-0005-0000-0000-0000A3370000}"/>
    <cellStyle name="Notas 10 4 10" xfId="8598" xr:uid="{00000000-0005-0000-0000-0000A4370000}"/>
    <cellStyle name="Notas 10 4 10 2" xfId="23706" xr:uid="{00000000-0005-0000-0000-0000A5370000}"/>
    <cellStyle name="Notas 10 4 11" xfId="14675" xr:uid="{00000000-0005-0000-0000-0000A6370000}"/>
    <cellStyle name="Notas 10 4 11 2" xfId="29783" xr:uid="{00000000-0005-0000-0000-0000A7370000}"/>
    <cellStyle name="Notas 10 4 12" xfId="14494" xr:uid="{00000000-0005-0000-0000-0000A8370000}"/>
    <cellStyle name="Notas 10 4 12 2" xfId="29602" xr:uid="{00000000-0005-0000-0000-0000A9370000}"/>
    <cellStyle name="Notas 10 4 13" xfId="17325" xr:uid="{00000000-0005-0000-0000-0000AA370000}"/>
    <cellStyle name="Notas 10 4 2" xfId="2590" xr:uid="{00000000-0005-0000-0000-0000AB370000}"/>
    <cellStyle name="Notas 10 4 2 2" xfId="5227" xr:uid="{00000000-0005-0000-0000-0000AC370000}"/>
    <cellStyle name="Notas 10 4 2 2 2" xfId="11591" xr:uid="{00000000-0005-0000-0000-0000AD370000}"/>
    <cellStyle name="Notas 10 4 2 2 2 2" xfId="26699" xr:uid="{00000000-0005-0000-0000-0000AE370000}"/>
    <cellStyle name="Notas 10 4 2 2 3" xfId="15112" xr:uid="{00000000-0005-0000-0000-0000AF370000}"/>
    <cellStyle name="Notas 10 4 2 2 3 2" xfId="30220" xr:uid="{00000000-0005-0000-0000-0000B0370000}"/>
    <cellStyle name="Notas 10 4 2 2 4" xfId="20335" xr:uid="{00000000-0005-0000-0000-0000B1370000}"/>
    <cellStyle name="Notas 10 4 2 3" xfId="9057" xr:uid="{00000000-0005-0000-0000-0000B2370000}"/>
    <cellStyle name="Notas 10 4 2 3 2" xfId="24165" xr:uid="{00000000-0005-0000-0000-0000B3370000}"/>
    <cellStyle name="Notas 10 4 2 4" xfId="16312" xr:uid="{00000000-0005-0000-0000-0000B4370000}"/>
    <cellStyle name="Notas 10 4 2 4 2" xfId="31420" xr:uid="{00000000-0005-0000-0000-0000B5370000}"/>
    <cellStyle name="Notas 10 4 2 5" xfId="16134" xr:uid="{00000000-0005-0000-0000-0000B6370000}"/>
    <cellStyle name="Notas 10 4 2 5 2" xfId="31242" xr:uid="{00000000-0005-0000-0000-0000B7370000}"/>
    <cellStyle name="Notas 10 4 2 6" xfId="17698" xr:uid="{00000000-0005-0000-0000-0000B8370000}"/>
    <cellStyle name="Notas 10 4 3" xfId="2855" xr:uid="{00000000-0005-0000-0000-0000B9370000}"/>
    <cellStyle name="Notas 10 4 3 2" xfId="5492" xr:uid="{00000000-0005-0000-0000-0000BA370000}"/>
    <cellStyle name="Notas 10 4 3 2 2" xfId="15661" xr:uid="{00000000-0005-0000-0000-0000BB370000}"/>
    <cellStyle name="Notas 10 4 3 2 2 2" xfId="30769" xr:uid="{00000000-0005-0000-0000-0000BC370000}"/>
    <cellStyle name="Notas 10 4 3 2 3" xfId="20600" xr:uid="{00000000-0005-0000-0000-0000BD370000}"/>
    <cellStyle name="Notas 10 4 3 3" xfId="9173" xr:uid="{00000000-0005-0000-0000-0000BE370000}"/>
    <cellStyle name="Notas 10 4 3 3 2" xfId="24281" xr:uid="{00000000-0005-0000-0000-0000BF370000}"/>
    <cellStyle name="Notas 10 4 3 4" xfId="17963" xr:uid="{00000000-0005-0000-0000-0000C0370000}"/>
    <cellStyle name="Notas 10 4 4" xfId="3158" xr:uid="{00000000-0005-0000-0000-0000C1370000}"/>
    <cellStyle name="Notas 10 4 4 2" xfId="5795" xr:uid="{00000000-0005-0000-0000-0000C2370000}"/>
    <cellStyle name="Notas 10 4 4 2 2" xfId="12106" xr:uid="{00000000-0005-0000-0000-0000C3370000}"/>
    <cellStyle name="Notas 10 4 4 2 2 2" xfId="27214" xr:uid="{00000000-0005-0000-0000-0000C4370000}"/>
    <cellStyle name="Notas 10 4 4 2 3" xfId="16224" xr:uid="{00000000-0005-0000-0000-0000C5370000}"/>
    <cellStyle name="Notas 10 4 4 2 3 2" xfId="31332" xr:uid="{00000000-0005-0000-0000-0000C6370000}"/>
    <cellStyle name="Notas 10 4 4 2 4" xfId="20903" xr:uid="{00000000-0005-0000-0000-0000C7370000}"/>
    <cellStyle name="Notas 10 4 4 3" xfId="9540" xr:uid="{00000000-0005-0000-0000-0000C8370000}"/>
    <cellStyle name="Notas 10 4 4 3 2" xfId="24648" xr:uid="{00000000-0005-0000-0000-0000C9370000}"/>
    <cellStyle name="Notas 10 4 4 4" xfId="16209" xr:uid="{00000000-0005-0000-0000-0000CA370000}"/>
    <cellStyle name="Notas 10 4 4 4 2" xfId="31317" xr:uid="{00000000-0005-0000-0000-0000CB370000}"/>
    <cellStyle name="Notas 10 4 4 5" xfId="18266" xr:uid="{00000000-0005-0000-0000-0000CC370000}"/>
    <cellStyle name="Notas 10 4 5" xfId="3484" xr:uid="{00000000-0005-0000-0000-0000CD370000}"/>
    <cellStyle name="Notas 10 4 5 2" xfId="6121" xr:uid="{00000000-0005-0000-0000-0000CE370000}"/>
    <cellStyle name="Notas 10 4 5 2 2" xfId="12432" xr:uid="{00000000-0005-0000-0000-0000CF370000}"/>
    <cellStyle name="Notas 10 4 5 2 2 2" xfId="27540" xr:uid="{00000000-0005-0000-0000-0000D0370000}"/>
    <cellStyle name="Notas 10 4 5 2 3" xfId="15022" xr:uid="{00000000-0005-0000-0000-0000D1370000}"/>
    <cellStyle name="Notas 10 4 5 2 3 2" xfId="30130" xr:uid="{00000000-0005-0000-0000-0000D2370000}"/>
    <cellStyle name="Notas 10 4 5 2 4" xfId="21229" xr:uid="{00000000-0005-0000-0000-0000D3370000}"/>
    <cellStyle name="Notas 10 4 5 3" xfId="9866" xr:uid="{00000000-0005-0000-0000-0000D4370000}"/>
    <cellStyle name="Notas 10 4 5 3 2" xfId="24974" xr:uid="{00000000-0005-0000-0000-0000D5370000}"/>
    <cellStyle name="Notas 10 4 5 4" xfId="7869" xr:uid="{00000000-0005-0000-0000-0000D6370000}"/>
    <cellStyle name="Notas 10 4 5 4 2" xfId="22977" xr:uid="{00000000-0005-0000-0000-0000D7370000}"/>
    <cellStyle name="Notas 10 4 5 5" xfId="18592" xr:uid="{00000000-0005-0000-0000-0000D8370000}"/>
    <cellStyle name="Notas 10 4 6" xfId="3790" xr:uid="{00000000-0005-0000-0000-0000D9370000}"/>
    <cellStyle name="Notas 10 4 6 2" xfId="6427" xr:uid="{00000000-0005-0000-0000-0000DA370000}"/>
    <cellStyle name="Notas 10 4 6 2 2" xfId="12738" xr:uid="{00000000-0005-0000-0000-0000DB370000}"/>
    <cellStyle name="Notas 10 4 6 2 2 2" xfId="27846" xr:uid="{00000000-0005-0000-0000-0000DC370000}"/>
    <cellStyle name="Notas 10 4 6 2 3" xfId="8699" xr:uid="{00000000-0005-0000-0000-0000DD370000}"/>
    <cellStyle name="Notas 10 4 6 2 3 2" xfId="23807" xr:uid="{00000000-0005-0000-0000-0000DE370000}"/>
    <cellStyle name="Notas 10 4 6 2 4" xfId="21535" xr:uid="{00000000-0005-0000-0000-0000DF370000}"/>
    <cellStyle name="Notas 10 4 6 3" xfId="10172" xr:uid="{00000000-0005-0000-0000-0000E0370000}"/>
    <cellStyle name="Notas 10 4 6 3 2" xfId="25280" xr:uid="{00000000-0005-0000-0000-0000E1370000}"/>
    <cellStyle name="Notas 10 4 6 4" xfId="16026" xr:uid="{00000000-0005-0000-0000-0000E2370000}"/>
    <cellStyle name="Notas 10 4 6 4 2" xfId="31134" xr:uid="{00000000-0005-0000-0000-0000E3370000}"/>
    <cellStyle name="Notas 10 4 6 5" xfId="18898" xr:uid="{00000000-0005-0000-0000-0000E4370000}"/>
    <cellStyle name="Notas 10 4 7" xfId="4172" xr:uid="{00000000-0005-0000-0000-0000E5370000}"/>
    <cellStyle name="Notas 10 4 7 2" xfId="6809" xr:uid="{00000000-0005-0000-0000-0000E6370000}"/>
    <cellStyle name="Notas 10 4 7 2 2" xfId="13120" xr:uid="{00000000-0005-0000-0000-0000E7370000}"/>
    <cellStyle name="Notas 10 4 7 2 2 2" xfId="28228" xr:uid="{00000000-0005-0000-0000-0000E8370000}"/>
    <cellStyle name="Notas 10 4 7 2 3" xfId="16789" xr:uid="{00000000-0005-0000-0000-0000E9370000}"/>
    <cellStyle name="Notas 10 4 7 2 3 2" xfId="31897" xr:uid="{00000000-0005-0000-0000-0000EA370000}"/>
    <cellStyle name="Notas 10 4 7 2 4" xfId="21917" xr:uid="{00000000-0005-0000-0000-0000EB370000}"/>
    <cellStyle name="Notas 10 4 7 3" xfId="10554" xr:uid="{00000000-0005-0000-0000-0000EC370000}"/>
    <cellStyle name="Notas 10 4 7 3 2" xfId="25662" xr:uid="{00000000-0005-0000-0000-0000ED370000}"/>
    <cellStyle name="Notas 10 4 7 4" xfId="14338" xr:uid="{00000000-0005-0000-0000-0000EE370000}"/>
    <cellStyle name="Notas 10 4 7 4 2" xfId="29446" xr:uid="{00000000-0005-0000-0000-0000EF370000}"/>
    <cellStyle name="Notas 10 4 7 5" xfId="19280" xr:uid="{00000000-0005-0000-0000-0000F0370000}"/>
    <cellStyle name="Notas 10 4 8" xfId="4379" xr:uid="{00000000-0005-0000-0000-0000F1370000}"/>
    <cellStyle name="Notas 10 4 8 2" xfId="7016" xr:uid="{00000000-0005-0000-0000-0000F2370000}"/>
    <cellStyle name="Notas 10 4 8 2 2" xfId="13327" xr:uid="{00000000-0005-0000-0000-0000F3370000}"/>
    <cellStyle name="Notas 10 4 8 2 2 2" xfId="28435" xr:uid="{00000000-0005-0000-0000-0000F4370000}"/>
    <cellStyle name="Notas 10 4 8 2 3" xfId="16991" xr:uid="{00000000-0005-0000-0000-0000F5370000}"/>
    <cellStyle name="Notas 10 4 8 2 3 2" xfId="32099" xr:uid="{00000000-0005-0000-0000-0000F6370000}"/>
    <cellStyle name="Notas 10 4 8 2 4" xfId="22124" xr:uid="{00000000-0005-0000-0000-0000F7370000}"/>
    <cellStyle name="Notas 10 4 8 3" xfId="10761" xr:uid="{00000000-0005-0000-0000-0000F8370000}"/>
    <cellStyle name="Notas 10 4 8 3 2" xfId="25869" xr:uid="{00000000-0005-0000-0000-0000F9370000}"/>
    <cellStyle name="Notas 10 4 8 4" xfId="13380" xr:uid="{00000000-0005-0000-0000-0000FA370000}"/>
    <cellStyle name="Notas 10 4 8 4 2" xfId="28488" xr:uid="{00000000-0005-0000-0000-0000FB370000}"/>
    <cellStyle name="Notas 10 4 8 5" xfId="19487" xr:uid="{00000000-0005-0000-0000-0000FC370000}"/>
    <cellStyle name="Notas 10 4 9" xfId="4737" xr:uid="{00000000-0005-0000-0000-0000FD370000}"/>
    <cellStyle name="Notas 10 4 9 2" xfId="11119" xr:uid="{00000000-0005-0000-0000-0000FE370000}"/>
    <cellStyle name="Notas 10 4 9 2 2" xfId="26227" xr:uid="{00000000-0005-0000-0000-0000FF370000}"/>
    <cellStyle name="Notas 10 4 9 3" xfId="13456" xr:uid="{00000000-0005-0000-0000-000000380000}"/>
    <cellStyle name="Notas 10 4 9 3 2" xfId="28564" xr:uid="{00000000-0005-0000-0000-000001380000}"/>
    <cellStyle name="Notas 10 4 9 4" xfId="19845" xr:uid="{00000000-0005-0000-0000-000002380000}"/>
    <cellStyle name="Notas 10 5" xfId="2024" xr:uid="{00000000-0005-0000-0000-000003380000}"/>
    <cellStyle name="Notas 10 5 10" xfId="15489" xr:uid="{00000000-0005-0000-0000-000004380000}"/>
    <cellStyle name="Notas 10 5 10 2" xfId="30597" xr:uid="{00000000-0005-0000-0000-000005380000}"/>
    <cellStyle name="Notas 10 5 11" xfId="15004" xr:uid="{00000000-0005-0000-0000-000006380000}"/>
    <cellStyle name="Notas 10 5 11 2" xfId="30112" xr:uid="{00000000-0005-0000-0000-000007380000}"/>
    <cellStyle name="Notas 10 5 12" xfId="17249" xr:uid="{00000000-0005-0000-0000-000008380000}"/>
    <cellStyle name="Notas 10 5 2" xfId="2786" xr:uid="{00000000-0005-0000-0000-000009380000}"/>
    <cellStyle name="Notas 10 5 2 2" xfId="5423" xr:uid="{00000000-0005-0000-0000-00000A380000}"/>
    <cellStyle name="Notas 10 5 2 2 2" xfId="14784" xr:uid="{00000000-0005-0000-0000-00000B380000}"/>
    <cellStyle name="Notas 10 5 2 2 2 2" xfId="29892" xr:uid="{00000000-0005-0000-0000-00000C380000}"/>
    <cellStyle name="Notas 10 5 2 2 3" xfId="20531" xr:uid="{00000000-0005-0000-0000-00000D380000}"/>
    <cellStyle name="Notas 10 5 2 3" xfId="13985" xr:uid="{00000000-0005-0000-0000-00000E380000}"/>
    <cellStyle name="Notas 10 5 2 3 2" xfId="29093" xr:uid="{00000000-0005-0000-0000-00000F380000}"/>
    <cellStyle name="Notas 10 5 2 4" xfId="17894" xr:uid="{00000000-0005-0000-0000-000010380000}"/>
    <cellStyle name="Notas 10 5 3" xfId="3089" xr:uid="{00000000-0005-0000-0000-000011380000}"/>
    <cellStyle name="Notas 10 5 3 2" xfId="5726" xr:uid="{00000000-0005-0000-0000-000012380000}"/>
    <cellStyle name="Notas 10 5 3 2 2" xfId="12037" xr:uid="{00000000-0005-0000-0000-000013380000}"/>
    <cellStyle name="Notas 10 5 3 2 2 2" xfId="27145" xr:uid="{00000000-0005-0000-0000-000014380000}"/>
    <cellStyle name="Notas 10 5 3 2 3" xfId="13453" xr:uid="{00000000-0005-0000-0000-000015380000}"/>
    <cellStyle name="Notas 10 5 3 2 3 2" xfId="28561" xr:uid="{00000000-0005-0000-0000-000016380000}"/>
    <cellStyle name="Notas 10 5 3 2 4" xfId="20834" xr:uid="{00000000-0005-0000-0000-000017380000}"/>
    <cellStyle name="Notas 10 5 3 3" xfId="9471" xr:uid="{00000000-0005-0000-0000-000018380000}"/>
    <cellStyle name="Notas 10 5 3 3 2" xfId="24579" xr:uid="{00000000-0005-0000-0000-000019380000}"/>
    <cellStyle name="Notas 10 5 3 4" xfId="14166" xr:uid="{00000000-0005-0000-0000-00001A380000}"/>
    <cellStyle name="Notas 10 5 3 4 2" xfId="29274" xr:uid="{00000000-0005-0000-0000-00001B380000}"/>
    <cellStyle name="Notas 10 5 3 5" xfId="18197" xr:uid="{00000000-0005-0000-0000-00001C380000}"/>
    <cellStyle name="Notas 10 5 4" xfId="3415" xr:uid="{00000000-0005-0000-0000-00001D380000}"/>
    <cellStyle name="Notas 10 5 4 2" xfId="6052" xr:uid="{00000000-0005-0000-0000-00001E380000}"/>
    <cellStyle name="Notas 10 5 4 2 2" xfId="12363" xr:uid="{00000000-0005-0000-0000-00001F380000}"/>
    <cellStyle name="Notas 10 5 4 2 2 2" xfId="27471" xr:uid="{00000000-0005-0000-0000-000020380000}"/>
    <cellStyle name="Notas 10 5 4 2 3" xfId="7460" xr:uid="{00000000-0005-0000-0000-000021380000}"/>
    <cellStyle name="Notas 10 5 4 2 3 2" xfId="22568" xr:uid="{00000000-0005-0000-0000-000022380000}"/>
    <cellStyle name="Notas 10 5 4 2 4" xfId="21160" xr:uid="{00000000-0005-0000-0000-000023380000}"/>
    <cellStyle name="Notas 10 5 4 3" xfId="9797" xr:uid="{00000000-0005-0000-0000-000024380000}"/>
    <cellStyle name="Notas 10 5 4 3 2" xfId="24905" xr:uid="{00000000-0005-0000-0000-000025380000}"/>
    <cellStyle name="Notas 10 5 4 4" xfId="15411" xr:uid="{00000000-0005-0000-0000-000026380000}"/>
    <cellStyle name="Notas 10 5 4 4 2" xfId="30519" xr:uid="{00000000-0005-0000-0000-000027380000}"/>
    <cellStyle name="Notas 10 5 4 5" xfId="18523" xr:uid="{00000000-0005-0000-0000-000028380000}"/>
    <cellStyle name="Notas 10 5 5" xfId="3721" xr:uid="{00000000-0005-0000-0000-000029380000}"/>
    <cellStyle name="Notas 10 5 5 2" xfId="6358" xr:uid="{00000000-0005-0000-0000-00002A380000}"/>
    <cellStyle name="Notas 10 5 5 2 2" xfId="12669" xr:uid="{00000000-0005-0000-0000-00002B380000}"/>
    <cellStyle name="Notas 10 5 5 2 2 2" xfId="27777" xr:uid="{00000000-0005-0000-0000-00002C380000}"/>
    <cellStyle name="Notas 10 5 5 2 3" xfId="14610" xr:uid="{00000000-0005-0000-0000-00002D380000}"/>
    <cellStyle name="Notas 10 5 5 2 3 2" xfId="29718" xr:uid="{00000000-0005-0000-0000-00002E380000}"/>
    <cellStyle name="Notas 10 5 5 2 4" xfId="21466" xr:uid="{00000000-0005-0000-0000-00002F380000}"/>
    <cellStyle name="Notas 10 5 5 3" xfId="10103" xr:uid="{00000000-0005-0000-0000-000030380000}"/>
    <cellStyle name="Notas 10 5 5 3 2" xfId="25211" xr:uid="{00000000-0005-0000-0000-000031380000}"/>
    <cellStyle name="Notas 10 5 5 4" xfId="15111" xr:uid="{00000000-0005-0000-0000-000032380000}"/>
    <cellStyle name="Notas 10 5 5 4 2" xfId="30219" xr:uid="{00000000-0005-0000-0000-000033380000}"/>
    <cellStyle name="Notas 10 5 5 5" xfId="18829" xr:uid="{00000000-0005-0000-0000-000034380000}"/>
    <cellStyle name="Notas 10 5 6" xfId="4096" xr:uid="{00000000-0005-0000-0000-000035380000}"/>
    <cellStyle name="Notas 10 5 6 2" xfId="6733" xr:uid="{00000000-0005-0000-0000-000036380000}"/>
    <cellStyle name="Notas 10 5 6 2 2" xfId="13044" xr:uid="{00000000-0005-0000-0000-000037380000}"/>
    <cellStyle name="Notas 10 5 6 2 2 2" xfId="28152" xr:uid="{00000000-0005-0000-0000-000038380000}"/>
    <cellStyle name="Notas 10 5 6 2 3" xfId="16720" xr:uid="{00000000-0005-0000-0000-000039380000}"/>
    <cellStyle name="Notas 10 5 6 2 3 2" xfId="31828" xr:uid="{00000000-0005-0000-0000-00003A380000}"/>
    <cellStyle name="Notas 10 5 6 2 4" xfId="21841" xr:uid="{00000000-0005-0000-0000-00003B380000}"/>
    <cellStyle name="Notas 10 5 6 3" xfId="10478" xr:uid="{00000000-0005-0000-0000-00003C380000}"/>
    <cellStyle name="Notas 10 5 6 3 2" xfId="25586" xr:uid="{00000000-0005-0000-0000-00003D380000}"/>
    <cellStyle name="Notas 10 5 6 4" xfId="7111" xr:uid="{00000000-0005-0000-0000-00003E380000}"/>
    <cellStyle name="Notas 10 5 6 4 2" xfId="22219" xr:uid="{00000000-0005-0000-0000-00003F380000}"/>
    <cellStyle name="Notas 10 5 6 5" xfId="19204" xr:uid="{00000000-0005-0000-0000-000040380000}"/>
    <cellStyle name="Notas 10 5 7" xfId="4378" xr:uid="{00000000-0005-0000-0000-000041380000}"/>
    <cellStyle name="Notas 10 5 7 2" xfId="7015" xr:uid="{00000000-0005-0000-0000-000042380000}"/>
    <cellStyle name="Notas 10 5 7 2 2" xfId="13326" xr:uid="{00000000-0005-0000-0000-000043380000}"/>
    <cellStyle name="Notas 10 5 7 2 2 2" xfId="28434" xr:uid="{00000000-0005-0000-0000-000044380000}"/>
    <cellStyle name="Notas 10 5 7 2 3" xfId="16990" xr:uid="{00000000-0005-0000-0000-000045380000}"/>
    <cellStyle name="Notas 10 5 7 2 3 2" xfId="32098" xr:uid="{00000000-0005-0000-0000-000046380000}"/>
    <cellStyle name="Notas 10 5 7 2 4" xfId="22123" xr:uid="{00000000-0005-0000-0000-000047380000}"/>
    <cellStyle name="Notas 10 5 7 3" xfId="10760" xr:uid="{00000000-0005-0000-0000-000048380000}"/>
    <cellStyle name="Notas 10 5 7 3 2" xfId="25868" xr:uid="{00000000-0005-0000-0000-000049380000}"/>
    <cellStyle name="Notas 10 5 7 4" xfId="14829" xr:uid="{00000000-0005-0000-0000-00004A380000}"/>
    <cellStyle name="Notas 10 5 7 4 2" xfId="29937" xr:uid="{00000000-0005-0000-0000-00004B380000}"/>
    <cellStyle name="Notas 10 5 7 5" xfId="19486" xr:uid="{00000000-0005-0000-0000-00004C380000}"/>
    <cellStyle name="Notas 10 5 8" xfId="4661" xr:uid="{00000000-0005-0000-0000-00004D380000}"/>
    <cellStyle name="Notas 10 5 8 2" xfId="11043" xr:uid="{00000000-0005-0000-0000-00004E380000}"/>
    <cellStyle name="Notas 10 5 8 2 2" xfId="26151" xr:uid="{00000000-0005-0000-0000-00004F380000}"/>
    <cellStyle name="Notas 10 5 8 3" xfId="15056" xr:uid="{00000000-0005-0000-0000-000050380000}"/>
    <cellStyle name="Notas 10 5 8 3 2" xfId="30164" xr:uid="{00000000-0005-0000-0000-000051380000}"/>
    <cellStyle name="Notas 10 5 8 4" xfId="19769" xr:uid="{00000000-0005-0000-0000-000052380000}"/>
    <cellStyle name="Notas 10 5 9" xfId="8522" xr:uid="{00000000-0005-0000-0000-000053380000}"/>
    <cellStyle name="Notas 10 5 9 2" xfId="23630" xr:uid="{00000000-0005-0000-0000-000054380000}"/>
    <cellStyle name="Notas 11" xfId="1449" xr:uid="{00000000-0005-0000-0000-000055380000}"/>
    <cellStyle name="Notas 11 2" xfId="1904" xr:uid="{00000000-0005-0000-0000-000056380000}"/>
    <cellStyle name="Notas 11 2 10" xfId="16084" xr:uid="{00000000-0005-0000-0000-000057380000}"/>
    <cellStyle name="Notas 11 2 10 2" xfId="31192" xr:uid="{00000000-0005-0000-0000-000058380000}"/>
    <cellStyle name="Notas 11 2 11" xfId="16267" xr:uid="{00000000-0005-0000-0000-000059380000}"/>
    <cellStyle name="Notas 11 2 11 2" xfId="31375" xr:uid="{00000000-0005-0000-0000-00005A380000}"/>
    <cellStyle name="Notas 11 2 12" xfId="17129" xr:uid="{00000000-0005-0000-0000-00005B380000}"/>
    <cellStyle name="Notas 11 2 2" xfId="2464" xr:uid="{00000000-0005-0000-0000-00005C380000}"/>
    <cellStyle name="Notas 11 2 2 2" xfId="5101" xr:uid="{00000000-0005-0000-0000-00005D380000}"/>
    <cellStyle name="Notas 11 2 2 2 2" xfId="11465" xr:uid="{00000000-0005-0000-0000-00005E380000}"/>
    <cellStyle name="Notas 11 2 2 2 2 2" xfId="26573" xr:uid="{00000000-0005-0000-0000-00005F380000}"/>
    <cellStyle name="Notas 11 2 2 2 3" xfId="15778" xr:uid="{00000000-0005-0000-0000-000060380000}"/>
    <cellStyle name="Notas 11 2 2 2 3 2" xfId="30886" xr:uid="{00000000-0005-0000-0000-000061380000}"/>
    <cellStyle name="Notas 11 2 2 2 4" xfId="20209" xr:uid="{00000000-0005-0000-0000-000062380000}"/>
    <cellStyle name="Notas 11 2 2 3" xfId="8931" xr:uid="{00000000-0005-0000-0000-000063380000}"/>
    <cellStyle name="Notas 11 2 2 3 2" xfId="24039" xr:uid="{00000000-0005-0000-0000-000064380000}"/>
    <cellStyle name="Notas 11 2 3" xfId="2680" xr:uid="{00000000-0005-0000-0000-000065380000}"/>
    <cellStyle name="Notas 11 2 3 2" xfId="5317" xr:uid="{00000000-0005-0000-0000-000066380000}"/>
    <cellStyle name="Notas 11 2 3 2 2" xfId="13559" xr:uid="{00000000-0005-0000-0000-000067380000}"/>
    <cellStyle name="Notas 11 2 3 2 2 2" xfId="28667" xr:uid="{00000000-0005-0000-0000-000068380000}"/>
    <cellStyle name="Notas 11 2 3 2 3" xfId="20425" xr:uid="{00000000-0005-0000-0000-000069380000}"/>
    <cellStyle name="Notas 11 2 3 3" xfId="16225" xr:uid="{00000000-0005-0000-0000-00006A380000}"/>
    <cellStyle name="Notas 11 2 3 3 2" xfId="31333" xr:uid="{00000000-0005-0000-0000-00006B380000}"/>
    <cellStyle name="Notas 11 2 3 4" xfId="17788" xr:uid="{00000000-0005-0000-0000-00006C380000}"/>
    <cellStyle name="Notas 11 2 4" xfId="2983" xr:uid="{00000000-0005-0000-0000-00006D380000}"/>
    <cellStyle name="Notas 11 2 4 2" xfId="5620" xr:uid="{00000000-0005-0000-0000-00006E380000}"/>
    <cellStyle name="Notas 11 2 4 2 2" xfId="11931" xr:uid="{00000000-0005-0000-0000-00006F380000}"/>
    <cellStyle name="Notas 11 2 4 2 2 2" xfId="27039" xr:uid="{00000000-0005-0000-0000-000070380000}"/>
    <cellStyle name="Notas 11 2 4 2 3" xfId="7892" xr:uid="{00000000-0005-0000-0000-000071380000}"/>
    <cellStyle name="Notas 11 2 4 2 3 2" xfId="23000" xr:uid="{00000000-0005-0000-0000-000072380000}"/>
    <cellStyle name="Notas 11 2 4 2 4" xfId="20728" xr:uid="{00000000-0005-0000-0000-000073380000}"/>
    <cellStyle name="Notas 11 2 4 3" xfId="9365" xr:uid="{00000000-0005-0000-0000-000074380000}"/>
    <cellStyle name="Notas 11 2 4 3 2" xfId="24473" xr:uid="{00000000-0005-0000-0000-000075380000}"/>
    <cellStyle name="Notas 11 2 4 4" xfId="16034" xr:uid="{00000000-0005-0000-0000-000076380000}"/>
    <cellStyle name="Notas 11 2 4 4 2" xfId="31142" xr:uid="{00000000-0005-0000-0000-000077380000}"/>
    <cellStyle name="Notas 11 2 4 5" xfId="18091" xr:uid="{00000000-0005-0000-0000-000078380000}"/>
    <cellStyle name="Notas 11 2 5" xfId="3309" xr:uid="{00000000-0005-0000-0000-000079380000}"/>
    <cellStyle name="Notas 11 2 5 2" xfId="5946" xr:uid="{00000000-0005-0000-0000-00007A380000}"/>
    <cellStyle name="Notas 11 2 5 2 2" xfId="12257" xr:uid="{00000000-0005-0000-0000-00007B380000}"/>
    <cellStyle name="Notas 11 2 5 2 2 2" xfId="27365" xr:uid="{00000000-0005-0000-0000-00007C380000}"/>
    <cellStyle name="Notas 11 2 5 2 3" xfId="7429" xr:uid="{00000000-0005-0000-0000-00007D380000}"/>
    <cellStyle name="Notas 11 2 5 2 3 2" xfId="22537" xr:uid="{00000000-0005-0000-0000-00007E380000}"/>
    <cellStyle name="Notas 11 2 5 2 4" xfId="21054" xr:uid="{00000000-0005-0000-0000-00007F380000}"/>
    <cellStyle name="Notas 11 2 5 3" xfId="9691" xr:uid="{00000000-0005-0000-0000-000080380000}"/>
    <cellStyle name="Notas 11 2 5 3 2" xfId="24799" xr:uid="{00000000-0005-0000-0000-000081380000}"/>
    <cellStyle name="Notas 11 2 5 4" xfId="15516" xr:uid="{00000000-0005-0000-0000-000082380000}"/>
    <cellStyle name="Notas 11 2 5 4 2" xfId="30624" xr:uid="{00000000-0005-0000-0000-000083380000}"/>
    <cellStyle name="Notas 11 2 5 5" xfId="18417" xr:uid="{00000000-0005-0000-0000-000084380000}"/>
    <cellStyle name="Notas 11 2 6" xfId="3615" xr:uid="{00000000-0005-0000-0000-000085380000}"/>
    <cellStyle name="Notas 11 2 6 2" xfId="6252" xr:uid="{00000000-0005-0000-0000-000086380000}"/>
    <cellStyle name="Notas 11 2 6 2 2" xfId="12563" xr:uid="{00000000-0005-0000-0000-000087380000}"/>
    <cellStyle name="Notas 11 2 6 2 2 2" xfId="27671" xr:uid="{00000000-0005-0000-0000-000088380000}"/>
    <cellStyle name="Notas 11 2 6 2 3" xfId="7826" xr:uid="{00000000-0005-0000-0000-000089380000}"/>
    <cellStyle name="Notas 11 2 6 2 3 2" xfId="22934" xr:uid="{00000000-0005-0000-0000-00008A380000}"/>
    <cellStyle name="Notas 11 2 6 2 4" xfId="21360" xr:uid="{00000000-0005-0000-0000-00008B380000}"/>
    <cellStyle name="Notas 11 2 6 3" xfId="9997" xr:uid="{00000000-0005-0000-0000-00008C380000}"/>
    <cellStyle name="Notas 11 2 6 3 2" xfId="25105" xr:uid="{00000000-0005-0000-0000-00008D380000}"/>
    <cellStyle name="Notas 11 2 6 4" xfId="13806" xr:uid="{00000000-0005-0000-0000-00008E380000}"/>
    <cellStyle name="Notas 11 2 6 4 2" xfId="28914" xr:uid="{00000000-0005-0000-0000-00008F380000}"/>
    <cellStyle name="Notas 11 2 6 5" xfId="18723" xr:uid="{00000000-0005-0000-0000-000090380000}"/>
    <cellStyle name="Notas 11 2 7" xfId="3976" xr:uid="{00000000-0005-0000-0000-000091380000}"/>
    <cellStyle name="Notas 11 2 7 2" xfId="6613" xr:uid="{00000000-0005-0000-0000-000092380000}"/>
    <cellStyle name="Notas 11 2 7 2 2" xfId="12924" xr:uid="{00000000-0005-0000-0000-000093380000}"/>
    <cellStyle name="Notas 11 2 7 2 2 2" xfId="28032" xr:uid="{00000000-0005-0000-0000-000094380000}"/>
    <cellStyle name="Notas 11 2 7 2 3" xfId="16614" xr:uid="{00000000-0005-0000-0000-000095380000}"/>
    <cellStyle name="Notas 11 2 7 2 3 2" xfId="31722" xr:uid="{00000000-0005-0000-0000-000096380000}"/>
    <cellStyle name="Notas 11 2 7 2 4" xfId="21721" xr:uid="{00000000-0005-0000-0000-000097380000}"/>
    <cellStyle name="Notas 11 2 7 3" xfId="10358" xr:uid="{00000000-0005-0000-0000-000098380000}"/>
    <cellStyle name="Notas 11 2 7 3 2" xfId="25466" xr:uid="{00000000-0005-0000-0000-000099380000}"/>
    <cellStyle name="Notas 11 2 7 4" xfId="16550" xr:uid="{00000000-0005-0000-0000-00009A380000}"/>
    <cellStyle name="Notas 11 2 7 4 2" xfId="31658" xr:uid="{00000000-0005-0000-0000-00009B380000}"/>
    <cellStyle name="Notas 11 2 7 5" xfId="19084" xr:uid="{00000000-0005-0000-0000-00009C380000}"/>
    <cellStyle name="Notas 11 2 8" xfId="4541" xr:uid="{00000000-0005-0000-0000-00009D380000}"/>
    <cellStyle name="Notas 11 2 8 2" xfId="10923" xr:uid="{00000000-0005-0000-0000-00009E380000}"/>
    <cellStyle name="Notas 11 2 8 2 2" xfId="26031" xr:uid="{00000000-0005-0000-0000-00009F380000}"/>
    <cellStyle name="Notas 11 2 8 3" xfId="16341" xr:uid="{00000000-0005-0000-0000-0000A0380000}"/>
    <cellStyle name="Notas 11 2 8 3 2" xfId="31449" xr:uid="{00000000-0005-0000-0000-0000A1380000}"/>
    <cellStyle name="Notas 11 2 8 4" xfId="19649" xr:uid="{00000000-0005-0000-0000-0000A2380000}"/>
    <cellStyle name="Notas 11 2 9" xfId="8405" xr:uid="{00000000-0005-0000-0000-0000A3380000}"/>
    <cellStyle name="Notas 11 2 9 2" xfId="23513" xr:uid="{00000000-0005-0000-0000-0000A4380000}"/>
    <cellStyle name="Notas 11 3" xfId="1891" xr:uid="{00000000-0005-0000-0000-0000A5380000}"/>
    <cellStyle name="Notas 11 3 10" xfId="8392" xr:uid="{00000000-0005-0000-0000-0000A6380000}"/>
    <cellStyle name="Notas 11 3 10 2" xfId="23500" xr:uid="{00000000-0005-0000-0000-0000A7380000}"/>
    <cellStyle name="Notas 11 3 11" xfId="14992" xr:uid="{00000000-0005-0000-0000-0000A8380000}"/>
    <cellStyle name="Notas 11 3 11 2" xfId="30100" xr:uid="{00000000-0005-0000-0000-0000A9380000}"/>
    <cellStyle name="Notas 11 3 12" xfId="16100" xr:uid="{00000000-0005-0000-0000-0000AA380000}"/>
    <cellStyle name="Notas 11 3 12 2" xfId="31208" xr:uid="{00000000-0005-0000-0000-0000AB380000}"/>
    <cellStyle name="Notas 11 3 13" xfId="17116" xr:uid="{00000000-0005-0000-0000-0000AC380000}"/>
    <cellStyle name="Notas 11 3 2" xfId="2451" xr:uid="{00000000-0005-0000-0000-0000AD380000}"/>
    <cellStyle name="Notas 11 3 2 2" xfId="5088" xr:uid="{00000000-0005-0000-0000-0000AE380000}"/>
    <cellStyle name="Notas 11 3 2 2 2" xfId="11452" xr:uid="{00000000-0005-0000-0000-0000AF380000}"/>
    <cellStyle name="Notas 11 3 2 2 2 2" xfId="26560" xr:uid="{00000000-0005-0000-0000-0000B0380000}"/>
    <cellStyle name="Notas 11 3 2 2 3" xfId="15619" xr:uid="{00000000-0005-0000-0000-0000B1380000}"/>
    <cellStyle name="Notas 11 3 2 2 3 2" xfId="30727" xr:uid="{00000000-0005-0000-0000-0000B2380000}"/>
    <cellStyle name="Notas 11 3 2 2 4" xfId="20196" xr:uid="{00000000-0005-0000-0000-0000B3380000}"/>
    <cellStyle name="Notas 11 3 2 3" xfId="8918" xr:uid="{00000000-0005-0000-0000-0000B4380000}"/>
    <cellStyle name="Notas 11 3 2 3 2" xfId="24026" xr:uid="{00000000-0005-0000-0000-0000B5380000}"/>
    <cellStyle name="Notas 11 3 2 4" xfId="7514" xr:uid="{00000000-0005-0000-0000-0000B6380000}"/>
    <cellStyle name="Notas 11 3 2 4 2" xfId="22622" xr:uid="{00000000-0005-0000-0000-0000B7380000}"/>
    <cellStyle name="Notas 11 3 2 5" xfId="14944" xr:uid="{00000000-0005-0000-0000-0000B8380000}"/>
    <cellStyle name="Notas 11 3 2 5 2" xfId="30052" xr:uid="{00000000-0005-0000-0000-0000B9380000}"/>
    <cellStyle name="Notas 11 3 2 6" xfId="17625" xr:uid="{00000000-0005-0000-0000-0000BA380000}"/>
    <cellStyle name="Notas 11 3 3" xfId="2667" xr:uid="{00000000-0005-0000-0000-0000BB380000}"/>
    <cellStyle name="Notas 11 3 3 2" xfId="5304" xr:uid="{00000000-0005-0000-0000-0000BC380000}"/>
    <cellStyle name="Notas 11 3 3 2 2" xfId="14445" xr:uid="{00000000-0005-0000-0000-0000BD380000}"/>
    <cellStyle name="Notas 11 3 3 2 2 2" xfId="29553" xr:uid="{00000000-0005-0000-0000-0000BE380000}"/>
    <cellStyle name="Notas 11 3 3 2 3" xfId="20412" xr:uid="{00000000-0005-0000-0000-0000BF380000}"/>
    <cellStyle name="Notas 11 3 3 3" xfId="15120" xr:uid="{00000000-0005-0000-0000-0000C0380000}"/>
    <cellStyle name="Notas 11 3 3 3 2" xfId="30228" xr:uid="{00000000-0005-0000-0000-0000C1380000}"/>
    <cellStyle name="Notas 11 3 3 4" xfId="17775" xr:uid="{00000000-0005-0000-0000-0000C2380000}"/>
    <cellStyle name="Notas 11 3 4" xfId="2970" xr:uid="{00000000-0005-0000-0000-0000C3380000}"/>
    <cellStyle name="Notas 11 3 4 2" xfId="5607" xr:uid="{00000000-0005-0000-0000-0000C4380000}"/>
    <cellStyle name="Notas 11 3 4 2 2" xfId="11918" xr:uid="{00000000-0005-0000-0000-0000C5380000}"/>
    <cellStyle name="Notas 11 3 4 2 2 2" xfId="27026" xr:uid="{00000000-0005-0000-0000-0000C6380000}"/>
    <cellStyle name="Notas 11 3 4 2 3" xfId="16415" xr:uid="{00000000-0005-0000-0000-0000C7380000}"/>
    <cellStyle name="Notas 11 3 4 2 3 2" xfId="31523" xr:uid="{00000000-0005-0000-0000-0000C8380000}"/>
    <cellStyle name="Notas 11 3 4 2 4" xfId="20715" xr:uid="{00000000-0005-0000-0000-0000C9380000}"/>
    <cellStyle name="Notas 11 3 4 3" xfId="9352" xr:uid="{00000000-0005-0000-0000-0000CA380000}"/>
    <cellStyle name="Notas 11 3 4 3 2" xfId="24460" xr:uid="{00000000-0005-0000-0000-0000CB380000}"/>
    <cellStyle name="Notas 11 3 4 4" xfId="14751" xr:uid="{00000000-0005-0000-0000-0000CC380000}"/>
    <cellStyle name="Notas 11 3 4 4 2" xfId="29859" xr:uid="{00000000-0005-0000-0000-0000CD380000}"/>
    <cellStyle name="Notas 11 3 4 5" xfId="18078" xr:uid="{00000000-0005-0000-0000-0000CE380000}"/>
    <cellStyle name="Notas 11 3 5" xfId="3296" xr:uid="{00000000-0005-0000-0000-0000CF380000}"/>
    <cellStyle name="Notas 11 3 5 2" xfId="5933" xr:uid="{00000000-0005-0000-0000-0000D0380000}"/>
    <cellStyle name="Notas 11 3 5 2 2" xfId="12244" xr:uid="{00000000-0005-0000-0000-0000D1380000}"/>
    <cellStyle name="Notas 11 3 5 2 2 2" xfId="27352" xr:uid="{00000000-0005-0000-0000-0000D2380000}"/>
    <cellStyle name="Notas 11 3 5 2 3" xfId="8161" xr:uid="{00000000-0005-0000-0000-0000D3380000}"/>
    <cellStyle name="Notas 11 3 5 2 3 2" xfId="23269" xr:uid="{00000000-0005-0000-0000-0000D4380000}"/>
    <cellStyle name="Notas 11 3 5 2 4" xfId="21041" xr:uid="{00000000-0005-0000-0000-0000D5380000}"/>
    <cellStyle name="Notas 11 3 5 3" xfId="9678" xr:uid="{00000000-0005-0000-0000-0000D6380000}"/>
    <cellStyle name="Notas 11 3 5 3 2" xfId="24786" xr:uid="{00000000-0005-0000-0000-0000D7380000}"/>
    <cellStyle name="Notas 11 3 5 4" xfId="14018" xr:uid="{00000000-0005-0000-0000-0000D8380000}"/>
    <cellStyle name="Notas 11 3 5 4 2" xfId="29126" xr:uid="{00000000-0005-0000-0000-0000D9380000}"/>
    <cellStyle name="Notas 11 3 5 5" xfId="18404" xr:uid="{00000000-0005-0000-0000-0000DA380000}"/>
    <cellStyle name="Notas 11 3 6" xfId="3602" xr:uid="{00000000-0005-0000-0000-0000DB380000}"/>
    <cellStyle name="Notas 11 3 6 2" xfId="6239" xr:uid="{00000000-0005-0000-0000-0000DC380000}"/>
    <cellStyle name="Notas 11 3 6 2 2" xfId="12550" xr:uid="{00000000-0005-0000-0000-0000DD380000}"/>
    <cellStyle name="Notas 11 3 6 2 2 2" xfId="27658" xr:uid="{00000000-0005-0000-0000-0000DE380000}"/>
    <cellStyle name="Notas 11 3 6 2 3" xfId="7300" xr:uid="{00000000-0005-0000-0000-0000DF380000}"/>
    <cellStyle name="Notas 11 3 6 2 3 2" xfId="22408" xr:uid="{00000000-0005-0000-0000-0000E0380000}"/>
    <cellStyle name="Notas 11 3 6 2 4" xfId="21347" xr:uid="{00000000-0005-0000-0000-0000E1380000}"/>
    <cellStyle name="Notas 11 3 6 3" xfId="9984" xr:uid="{00000000-0005-0000-0000-0000E2380000}"/>
    <cellStyle name="Notas 11 3 6 3 2" xfId="25092" xr:uid="{00000000-0005-0000-0000-0000E3380000}"/>
    <cellStyle name="Notas 11 3 6 4" xfId="14854" xr:uid="{00000000-0005-0000-0000-0000E4380000}"/>
    <cellStyle name="Notas 11 3 6 4 2" xfId="29962" xr:uid="{00000000-0005-0000-0000-0000E5380000}"/>
    <cellStyle name="Notas 11 3 6 5" xfId="18710" xr:uid="{00000000-0005-0000-0000-0000E6380000}"/>
    <cellStyle name="Notas 11 3 7" xfId="3963" xr:uid="{00000000-0005-0000-0000-0000E7380000}"/>
    <cellStyle name="Notas 11 3 7 2" xfId="6600" xr:uid="{00000000-0005-0000-0000-0000E8380000}"/>
    <cellStyle name="Notas 11 3 7 2 2" xfId="12911" xr:uid="{00000000-0005-0000-0000-0000E9380000}"/>
    <cellStyle name="Notas 11 3 7 2 2 2" xfId="28019" xr:uid="{00000000-0005-0000-0000-0000EA380000}"/>
    <cellStyle name="Notas 11 3 7 2 3" xfId="16601" xr:uid="{00000000-0005-0000-0000-0000EB380000}"/>
    <cellStyle name="Notas 11 3 7 2 3 2" xfId="31709" xr:uid="{00000000-0005-0000-0000-0000EC380000}"/>
    <cellStyle name="Notas 11 3 7 2 4" xfId="21708" xr:uid="{00000000-0005-0000-0000-0000ED380000}"/>
    <cellStyle name="Notas 11 3 7 3" xfId="10345" xr:uid="{00000000-0005-0000-0000-0000EE380000}"/>
    <cellStyle name="Notas 11 3 7 3 2" xfId="25453" xr:uid="{00000000-0005-0000-0000-0000EF380000}"/>
    <cellStyle name="Notas 11 3 7 4" xfId="8185" xr:uid="{00000000-0005-0000-0000-0000F0380000}"/>
    <cellStyle name="Notas 11 3 7 4 2" xfId="23293" xr:uid="{00000000-0005-0000-0000-0000F1380000}"/>
    <cellStyle name="Notas 11 3 7 5" xfId="19071" xr:uid="{00000000-0005-0000-0000-0000F2380000}"/>
    <cellStyle name="Notas 11 3 8" xfId="4295" xr:uid="{00000000-0005-0000-0000-0000F3380000}"/>
    <cellStyle name="Notas 11 3 8 2" xfId="6932" xr:uid="{00000000-0005-0000-0000-0000F4380000}"/>
    <cellStyle name="Notas 11 3 8 2 2" xfId="13243" xr:uid="{00000000-0005-0000-0000-0000F5380000}"/>
    <cellStyle name="Notas 11 3 8 2 2 2" xfId="28351" xr:uid="{00000000-0005-0000-0000-0000F6380000}"/>
    <cellStyle name="Notas 11 3 8 2 3" xfId="16907" xr:uid="{00000000-0005-0000-0000-0000F7380000}"/>
    <cellStyle name="Notas 11 3 8 2 3 2" xfId="32015" xr:uid="{00000000-0005-0000-0000-0000F8380000}"/>
    <cellStyle name="Notas 11 3 8 2 4" xfId="22040" xr:uid="{00000000-0005-0000-0000-0000F9380000}"/>
    <cellStyle name="Notas 11 3 8 3" xfId="10677" xr:uid="{00000000-0005-0000-0000-0000FA380000}"/>
    <cellStyle name="Notas 11 3 8 3 2" xfId="25785" xr:uid="{00000000-0005-0000-0000-0000FB380000}"/>
    <cellStyle name="Notas 11 3 8 4" xfId="9206" xr:uid="{00000000-0005-0000-0000-0000FC380000}"/>
    <cellStyle name="Notas 11 3 8 4 2" xfId="24314" xr:uid="{00000000-0005-0000-0000-0000FD380000}"/>
    <cellStyle name="Notas 11 3 8 5" xfId="19403" xr:uid="{00000000-0005-0000-0000-0000FE380000}"/>
    <cellStyle name="Notas 11 3 9" xfId="4528" xr:uid="{00000000-0005-0000-0000-0000FF380000}"/>
    <cellStyle name="Notas 11 3 9 2" xfId="10910" xr:uid="{00000000-0005-0000-0000-000000390000}"/>
    <cellStyle name="Notas 11 3 9 2 2" xfId="26018" xr:uid="{00000000-0005-0000-0000-000001390000}"/>
    <cellStyle name="Notas 11 3 9 3" xfId="7129" xr:uid="{00000000-0005-0000-0000-000002390000}"/>
    <cellStyle name="Notas 11 3 9 3 2" xfId="22237" xr:uid="{00000000-0005-0000-0000-000003390000}"/>
    <cellStyle name="Notas 11 3 9 4" xfId="19636" xr:uid="{00000000-0005-0000-0000-000004390000}"/>
    <cellStyle name="Notas 11 4" xfId="2101" xr:uid="{00000000-0005-0000-0000-000005390000}"/>
    <cellStyle name="Notas 11 4 10" xfId="8599" xr:uid="{00000000-0005-0000-0000-000006390000}"/>
    <cellStyle name="Notas 11 4 10 2" xfId="23707" xr:uid="{00000000-0005-0000-0000-000007390000}"/>
    <cellStyle name="Notas 11 4 11" xfId="16502" xr:uid="{00000000-0005-0000-0000-000008390000}"/>
    <cellStyle name="Notas 11 4 11 2" xfId="31610" xr:uid="{00000000-0005-0000-0000-000009390000}"/>
    <cellStyle name="Notas 11 4 12" xfId="16031" xr:uid="{00000000-0005-0000-0000-00000A390000}"/>
    <cellStyle name="Notas 11 4 12 2" xfId="31139" xr:uid="{00000000-0005-0000-0000-00000B390000}"/>
    <cellStyle name="Notas 11 4 13" xfId="17326" xr:uid="{00000000-0005-0000-0000-00000C390000}"/>
    <cellStyle name="Notas 11 4 2" xfId="2591" xr:uid="{00000000-0005-0000-0000-00000D390000}"/>
    <cellStyle name="Notas 11 4 2 2" xfId="5228" xr:uid="{00000000-0005-0000-0000-00000E390000}"/>
    <cellStyle name="Notas 11 4 2 2 2" xfId="11592" xr:uid="{00000000-0005-0000-0000-00000F390000}"/>
    <cellStyle name="Notas 11 4 2 2 2 2" xfId="26700" xr:uid="{00000000-0005-0000-0000-000010390000}"/>
    <cellStyle name="Notas 11 4 2 2 3" xfId="13424" xr:uid="{00000000-0005-0000-0000-000011390000}"/>
    <cellStyle name="Notas 11 4 2 2 3 2" xfId="28532" xr:uid="{00000000-0005-0000-0000-000012390000}"/>
    <cellStyle name="Notas 11 4 2 2 4" xfId="20336" xr:uid="{00000000-0005-0000-0000-000013390000}"/>
    <cellStyle name="Notas 11 4 2 3" xfId="9058" xr:uid="{00000000-0005-0000-0000-000014390000}"/>
    <cellStyle name="Notas 11 4 2 3 2" xfId="24166" xr:uid="{00000000-0005-0000-0000-000015390000}"/>
    <cellStyle name="Notas 11 4 2 4" xfId="11813" xr:uid="{00000000-0005-0000-0000-000016390000}"/>
    <cellStyle name="Notas 11 4 2 4 2" xfId="26921" xr:uid="{00000000-0005-0000-0000-000017390000}"/>
    <cellStyle name="Notas 11 4 2 5" xfId="16236" xr:uid="{00000000-0005-0000-0000-000018390000}"/>
    <cellStyle name="Notas 11 4 2 5 2" xfId="31344" xr:uid="{00000000-0005-0000-0000-000019390000}"/>
    <cellStyle name="Notas 11 4 2 6" xfId="17699" xr:uid="{00000000-0005-0000-0000-00001A390000}"/>
    <cellStyle name="Notas 11 4 3" xfId="2856" xr:uid="{00000000-0005-0000-0000-00001B390000}"/>
    <cellStyle name="Notas 11 4 3 2" xfId="5493" xr:uid="{00000000-0005-0000-0000-00001C390000}"/>
    <cellStyle name="Notas 11 4 3 2 2" xfId="15615" xr:uid="{00000000-0005-0000-0000-00001D390000}"/>
    <cellStyle name="Notas 11 4 3 2 2 2" xfId="30723" xr:uid="{00000000-0005-0000-0000-00001E390000}"/>
    <cellStyle name="Notas 11 4 3 2 3" xfId="20601" xr:uid="{00000000-0005-0000-0000-00001F390000}"/>
    <cellStyle name="Notas 11 4 3 3" xfId="16340" xr:uid="{00000000-0005-0000-0000-000020390000}"/>
    <cellStyle name="Notas 11 4 3 3 2" xfId="31448" xr:uid="{00000000-0005-0000-0000-000021390000}"/>
    <cellStyle name="Notas 11 4 3 4" xfId="17964" xr:uid="{00000000-0005-0000-0000-000022390000}"/>
    <cellStyle name="Notas 11 4 4" xfId="3159" xr:uid="{00000000-0005-0000-0000-000023390000}"/>
    <cellStyle name="Notas 11 4 4 2" xfId="5796" xr:uid="{00000000-0005-0000-0000-000024390000}"/>
    <cellStyle name="Notas 11 4 4 2 2" xfId="12107" xr:uid="{00000000-0005-0000-0000-000025390000}"/>
    <cellStyle name="Notas 11 4 4 2 2 2" xfId="27215" xr:uid="{00000000-0005-0000-0000-000026390000}"/>
    <cellStyle name="Notas 11 4 4 2 3" xfId="8250" xr:uid="{00000000-0005-0000-0000-000027390000}"/>
    <cellStyle name="Notas 11 4 4 2 3 2" xfId="23358" xr:uid="{00000000-0005-0000-0000-000028390000}"/>
    <cellStyle name="Notas 11 4 4 2 4" xfId="20904" xr:uid="{00000000-0005-0000-0000-000029390000}"/>
    <cellStyle name="Notas 11 4 4 3" xfId="9541" xr:uid="{00000000-0005-0000-0000-00002A390000}"/>
    <cellStyle name="Notas 11 4 4 3 2" xfId="24649" xr:uid="{00000000-0005-0000-0000-00002B390000}"/>
    <cellStyle name="Notas 11 4 4 4" xfId="7699" xr:uid="{00000000-0005-0000-0000-00002C390000}"/>
    <cellStyle name="Notas 11 4 4 4 2" xfId="22807" xr:uid="{00000000-0005-0000-0000-00002D390000}"/>
    <cellStyle name="Notas 11 4 4 5" xfId="18267" xr:uid="{00000000-0005-0000-0000-00002E390000}"/>
    <cellStyle name="Notas 11 4 5" xfId="3485" xr:uid="{00000000-0005-0000-0000-00002F390000}"/>
    <cellStyle name="Notas 11 4 5 2" xfId="6122" xr:uid="{00000000-0005-0000-0000-000030390000}"/>
    <cellStyle name="Notas 11 4 5 2 2" xfId="12433" xr:uid="{00000000-0005-0000-0000-000031390000}"/>
    <cellStyle name="Notas 11 4 5 2 2 2" xfId="27541" xr:uid="{00000000-0005-0000-0000-000032390000}"/>
    <cellStyle name="Notas 11 4 5 2 3" xfId="7332" xr:uid="{00000000-0005-0000-0000-000033390000}"/>
    <cellStyle name="Notas 11 4 5 2 3 2" xfId="22440" xr:uid="{00000000-0005-0000-0000-000034390000}"/>
    <cellStyle name="Notas 11 4 5 2 4" xfId="21230" xr:uid="{00000000-0005-0000-0000-000035390000}"/>
    <cellStyle name="Notas 11 4 5 3" xfId="9867" xr:uid="{00000000-0005-0000-0000-000036390000}"/>
    <cellStyle name="Notas 11 4 5 3 2" xfId="24975" xr:uid="{00000000-0005-0000-0000-000037390000}"/>
    <cellStyle name="Notas 11 4 5 4" xfId="13846" xr:uid="{00000000-0005-0000-0000-000038390000}"/>
    <cellStyle name="Notas 11 4 5 4 2" xfId="28954" xr:uid="{00000000-0005-0000-0000-000039390000}"/>
    <cellStyle name="Notas 11 4 5 5" xfId="18593" xr:uid="{00000000-0005-0000-0000-00003A390000}"/>
    <cellStyle name="Notas 11 4 6" xfId="3791" xr:uid="{00000000-0005-0000-0000-00003B390000}"/>
    <cellStyle name="Notas 11 4 6 2" xfId="6428" xr:uid="{00000000-0005-0000-0000-00003C390000}"/>
    <cellStyle name="Notas 11 4 6 2 2" xfId="12739" xr:uid="{00000000-0005-0000-0000-00003D390000}"/>
    <cellStyle name="Notas 11 4 6 2 2 2" xfId="27847" xr:uid="{00000000-0005-0000-0000-00003E390000}"/>
    <cellStyle name="Notas 11 4 6 2 3" xfId="15803" xr:uid="{00000000-0005-0000-0000-00003F390000}"/>
    <cellStyle name="Notas 11 4 6 2 3 2" xfId="30911" xr:uid="{00000000-0005-0000-0000-000040390000}"/>
    <cellStyle name="Notas 11 4 6 2 4" xfId="21536" xr:uid="{00000000-0005-0000-0000-000041390000}"/>
    <cellStyle name="Notas 11 4 6 3" xfId="10173" xr:uid="{00000000-0005-0000-0000-000042390000}"/>
    <cellStyle name="Notas 11 4 6 3 2" xfId="25281" xr:uid="{00000000-0005-0000-0000-000043390000}"/>
    <cellStyle name="Notas 11 4 6 4" xfId="8025" xr:uid="{00000000-0005-0000-0000-000044390000}"/>
    <cellStyle name="Notas 11 4 6 4 2" xfId="23133" xr:uid="{00000000-0005-0000-0000-000045390000}"/>
    <cellStyle name="Notas 11 4 6 5" xfId="18899" xr:uid="{00000000-0005-0000-0000-000046390000}"/>
    <cellStyle name="Notas 11 4 7" xfId="4173" xr:uid="{00000000-0005-0000-0000-000047390000}"/>
    <cellStyle name="Notas 11 4 7 2" xfId="6810" xr:uid="{00000000-0005-0000-0000-000048390000}"/>
    <cellStyle name="Notas 11 4 7 2 2" xfId="13121" xr:uid="{00000000-0005-0000-0000-000049390000}"/>
    <cellStyle name="Notas 11 4 7 2 2 2" xfId="28229" xr:uid="{00000000-0005-0000-0000-00004A390000}"/>
    <cellStyle name="Notas 11 4 7 2 3" xfId="16790" xr:uid="{00000000-0005-0000-0000-00004B390000}"/>
    <cellStyle name="Notas 11 4 7 2 3 2" xfId="31898" xr:uid="{00000000-0005-0000-0000-00004C390000}"/>
    <cellStyle name="Notas 11 4 7 2 4" xfId="21918" xr:uid="{00000000-0005-0000-0000-00004D390000}"/>
    <cellStyle name="Notas 11 4 7 3" xfId="10555" xr:uid="{00000000-0005-0000-0000-00004E390000}"/>
    <cellStyle name="Notas 11 4 7 3 2" xfId="25663" xr:uid="{00000000-0005-0000-0000-00004F390000}"/>
    <cellStyle name="Notas 11 4 7 4" xfId="14837" xr:uid="{00000000-0005-0000-0000-000050390000}"/>
    <cellStyle name="Notas 11 4 7 4 2" xfId="29945" xr:uid="{00000000-0005-0000-0000-000051390000}"/>
    <cellStyle name="Notas 11 4 7 5" xfId="19281" xr:uid="{00000000-0005-0000-0000-000052390000}"/>
    <cellStyle name="Notas 11 4 8" xfId="4380" xr:uid="{00000000-0005-0000-0000-000053390000}"/>
    <cellStyle name="Notas 11 4 8 2" xfId="7017" xr:uid="{00000000-0005-0000-0000-000054390000}"/>
    <cellStyle name="Notas 11 4 8 2 2" xfId="13328" xr:uid="{00000000-0005-0000-0000-000055390000}"/>
    <cellStyle name="Notas 11 4 8 2 2 2" xfId="28436" xr:uid="{00000000-0005-0000-0000-000056390000}"/>
    <cellStyle name="Notas 11 4 8 2 3" xfId="16992" xr:uid="{00000000-0005-0000-0000-000057390000}"/>
    <cellStyle name="Notas 11 4 8 2 3 2" xfId="32100" xr:uid="{00000000-0005-0000-0000-000058390000}"/>
    <cellStyle name="Notas 11 4 8 2 4" xfId="22125" xr:uid="{00000000-0005-0000-0000-000059390000}"/>
    <cellStyle name="Notas 11 4 8 3" xfId="10762" xr:uid="{00000000-0005-0000-0000-00005A390000}"/>
    <cellStyle name="Notas 11 4 8 3 2" xfId="25870" xr:uid="{00000000-0005-0000-0000-00005B390000}"/>
    <cellStyle name="Notas 11 4 8 4" xfId="13847" xr:uid="{00000000-0005-0000-0000-00005C390000}"/>
    <cellStyle name="Notas 11 4 8 4 2" xfId="28955" xr:uid="{00000000-0005-0000-0000-00005D390000}"/>
    <cellStyle name="Notas 11 4 8 5" xfId="19488" xr:uid="{00000000-0005-0000-0000-00005E390000}"/>
    <cellStyle name="Notas 11 4 9" xfId="4738" xr:uid="{00000000-0005-0000-0000-00005F390000}"/>
    <cellStyle name="Notas 11 4 9 2" xfId="11120" xr:uid="{00000000-0005-0000-0000-000060390000}"/>
    <cellStyle name="Notas 11 4 9 2 2" xfId="26228" xr:uid="{00000000-0005-0000-0000-000061390000}"/>
    <cellStyle name="Notas 11 4 9 3" xfId="15201" xr:uid="{00000000-0005-0000-0000-000062390000}"/>
    <cellStyle name="Notas 11 4 9 3 2" xfId="30309" xr:uid="{00000000-0005-0000-0000-000063390000}"/>
    <cellStyle name="Notas 11 4 9 4" xfId="19846" xr:uid="{00000000-0005-0000-0000-000064390000}"/>
    <cellStyle name="Notas 11 5" xfId="2023" xr:uid="{00000000-0005-0000-0000-000065390000}"/>
    <cellStyle name="Notas 11 5 10" xfId="7723" xr:uid="{00000000-0005-0000-0000-000066390000}"/>
    <cellStyle name="Notas 11 5 10 2" xfId="22831" xr:uid="{00000000-0005-0000-0000-000067390000}"/>
    <cellStyle name="Notas 11 5 11" xfId="7267" xr:uid="{00000000-0005-0000-0000-000068390000}"/>
    <cellStyle name="Notas 11 5 11 2" xfId="22375" xr:uid="{00000000-0005-0000-0000-000069390000}"/>
    <cellStyle name="Notas 11 5 12" xfId="17248" xr:uid="{00000000-0005-0000-0000-00006A390000}"/>
    <cellStyle name="Notas 11 5 2" xfId="2785" xr:uid="{00000000-0005-0000-0000-00006B390000}"/>
    <cellStyle name="Notas 11 5 2 2" xfId="5422" xr:uid="{00000000-0005-0000-0000-00006C390000}"/>
    <cellStyle name="Notas 11 5 2 2 2" xfId="8226" xr:uid="{00000000-0005-0000-0000-00006D390000}"/>
    <cellStyle name="Notas 11 5 2 2 2 2" xfId="23334" xr:uid="{00000000-0005-0000-0000-00006E390000}"/>
    <cellStyle name="Notas 11 5 2 2 3" xfId="20530" xr:uid="{00000000-0005-0000-0000-00006F390000}"/>
    <cellStyle name="Notas 11 5 2 3" xfId="7917" xr:uid="{00000000-0005-0000-0000-000070390000}"/>
    <cellStyle name="Notas 11 5 2 3 2" xfId="23025" xr:uid="{00000000-0005-0000-0000-000071390000}"/>
    <cellStyle name="Notas 11 5 2 4" xfId="17893" xr:uid="{00000000-0005-0000-0000-000072390000}"/>
    <cellStyle name="Notas 11 5 3" xfId="3088" xr:uid="{00000000-0005-0000-0000-000073390000}"/>
    <cellStyle name="Notas 11 5 3 2" xfId="5725" xr:uid="{00000000-0005-0000-0000-000074390000}"/>
    <cellStyle name="Notas 11 5 3 2 2" xfId="12036" xr:uid="{00000000-0005-0000-0000-000075390000}"/>
    <cellStyle name="Notas 11 5 3 2 2 2" xfId="27144" xr:uid="{00000000-0005-0000-0000-000076390000}"/>
    <cellStyle name="Notas 11 5 3 2 3" xfId="14657" xr:uid="{00000000-0005-0000-0000-000077390000}"/>
    <cellStyle name="Notas 11 5 3 2 3 2" xfId="29765" xr:uid="{00000000-0005-0000-0000-000078390000}"/>
    <cellStyle name="Notas 11 5 3 2 4" xfId="20833" xr:uid="{00000000-0005-0000-0000-000079390000}"/>
    <cellStyle name="Notas 11 5 3 3" xfId="9470" xr:uid="{00000000-0005-0000-0000-00007A390000}"/>
    <cellStyle name="Notas 11 5 3 3 2" xfId="24578" xr:uid="{00000000-0005-0000-0000-00007B390000}"/>
    <cellStyle name="Notas 11 5 3 4" xfId="14314" xr:uid="{00000000-0005-0000-0000-00007C390000}"/>
    <cellStyle name="Notas 11 5 3 4 2" xfId="29422" xr:uid="{00000000-0005-0000-0000-00007D390000}"/>
    <cellStyle name="Notas 11 5 3 5" xfId="18196" xr:uid="{00000000-0005-0000-0000-00007E390000}"/>
    <cellStyle name="Notas 11 5 4" xfId="3414" xr:uid="{00000000-0005-0000-0000-00007F390000}"/>
    <cellStyle name="Notas 11 5 4 2" xfId="6051" xr:uid="{00000000-0005-0000-0000-000080390000}"/>
    <cellStyle name="Notas 11 5 4 2 2" xfId="12362" xr:uid="{00000000-0005-0000-0000-000081390000}"/>
    <cellStyle name="Notas 11 5 4 2 2 2" xfId="27470" xr:uid="{00000000-0005-0000-0000-000082390000}"/>
    <cellStyle name="Notas 11 5 4 2 3" xfId="9210" xr:uid="{00000000-0005-0000-0000-000083390000}"/>
    <cellStyle name="Notas 11 5 4 2 3 2" xfId="24318" xr:uid="{00000000-0005-0000-0000-000084390000}"/>
    <cellStyle name="Notas 11 5 4 2 4" xfId="21159" xr:uid="{00000000-0005-0000-0000-000085390000}"/>
    <cellStyle name="Notas 11 5 4 3" xfId="9796" xr:uid="{00000000-0005-0000-0000-000086390000}"/>
    <cellStyle name="Notas 11 5 4 3 2" xfId="24904" xr:uid="{00000000-0005-0000-0000-000087390000}"/>
    <cellStyle name="Notas 11 5 4 4" xfId="7882" xr:uid="{00000000-0005-0000-0000-000088390000}"/>
    <cellStyle name="Notas 11 5 4 4 2" xfId="22990" xr:uid="{00000000-0005-0000-0000-000089390000}"/>
    <cellStyle name="Notas 11 5 4 5" xfId="18522" xr:uid="{00000000-0005-0000-0000-00008A390000}"/>
    <cellStyle name="Notas 11 5 5" xfId="3720" xr:uid="{00000000-0005-0000-0000-00008B390000}"/>
    <cellStyle name="Notas 11 5 5 2" xfId="6357" xr:uid="{00000000-0005-0000-0000-00008C390000}"/>
    <cellStyle name="Notas 11 5 5 2 2" xfId="12668" xr:uid="{00000000-0005-0000-0000-00008D390000}"/>
    <cellStyle name="Notas 11 5 5 2 2 2" xfId="27776" xr:uid="{00000000-0005-0000-0000-00008E390000}"/>
    <cellStyle name="Notas 11 5 5 2 3" xfId="15264" xr:uid="{00000000-0005-0000-0000-00008F390000}"/>
    <cellStyle name="Notas 11 5 5 2 3 2" xfId="30372" xr:uid="{00000000-0005-0000-0000-000090390000}"/>
    <cellStyle name="Notas 11 5 5 2 4" xfId="21465" xr:uid="{00000000-0005-0000-0000-000091390000}"/>
    <cellStyle name="Notas 11 5 5 3" xfId="10102" xr:uid="{00000000-0005-0000-0000-000092390000}"/>
    <cellStyle name="Notas 11 5 5 3 2" xfId="25210" xr:uid="{00000000-0005-0000-0000-000093390000}"/>
    <cellStyle name="Notas 11 5 5 4" xfId="16381" xr:uid="{00000000-0005-0000-0000-000094390000}"/>
    <cellStyle name="Notas 11 5 5 4 2" xfId="31489" xr:uid="{00000000-0005-0000-0000-000095390000}"/>
    <cellStyle name="Notas 11 5 5 5" xfId="18828" xr:uid="{00000000-0005-0000-0000-000096390000}"/>
    <cellStyle name="Notas 11 5 6" xfId="4095" xr:uid="{00000000-0005-0000-0000-000097390000}"/>
    <cellStyle name="Notas 11 5 6 2" xfId="6732" xr:uid="{00000000-0005-0000-0000-000098390000}"/>
    <cellStyle name="Notas 11 5 6 2 2" xfId="13043" xr:uid="{00000000-0005-0000-0000-000099390000}"/>
    <cellStyle name="Notas 11 5 6 2 2 2" xfId="28151" xr:uid="{00000000-0005-0000-0000-00009A390000}"/>
    <cellStyle name="Notas 11 5 6 2 3" xfId="16719" xr:uid="{00000000-0005-0000-0000-00009B390000}"/>
    <cellStyle name="Notas 11 5 6 2 3 2" xfId="31827" xr:uid="{00000000-0005-0000-0000-00009C390000}"/>
    <cellStyle name="Notas 11 5 6 2 4" xfId="21840" xr:uid="{00000000-0005-0000-0000-00009D390000}"/>
    <cellStyle name="Notas 11 5 6 3" xfId="10477" xr:uid="{00000000-0005-0000-0000-00009E390000}"/>
    <cellStyle name="Notas 11 5 6 3 2" xfId="25585" xr:uid="{00000000-0005-0000-0000-00009F390000}"/>
    <cellStyle name="Notas 11 5 6 4" xfId="8246" xr:uid="{00000000-0005-0000-0000-0000A0390000}"/>
    <cellStyle name="Notas 11 5 6 4 2" xfId="23354" xr:uid="{00000000-0005-0000-0000-0000A1390000}"/>
    <cellStyle name="Notas 11 5 6 5" xfId="19203" xr:uid="{00000000-0005-0000-0000-0000A2390000}"/>
    <cellStyle name="Notas 11 5 7" xfId="4377" xr:uid="{00000000-0005-0000-0000-0000A3390000}"/>
    <cellStyle name="Notas 11 5 7 2" xfId="7014" xr:uid="{00000000-0005-0000-0000-0000A4390000}"/>
    <cellStyle name="Notas 11 5 7 2 2" xfId="13325" xr:uid="{00000000-0005-0000-0000-0000A5390000}"/>
    <cellStyle name="Notas 11 5 7 2 2 2" xfId="28433" xr:uid="{00000000-0005-0000-0000-0000A6390000}"/>
    <cellStyle name="Notas 11 5 7 2 3" xfId="16989" xr:uid="{00000000-0005-0000-0000-0000A7390000}"/>
    <cellStyle name="Notas 11 5 7 2 3 2" xfId="32097" xr:uid="{00000000-0005-0000-0000-0000A8390000}"/>
    <cellStyle name="Notas 11 5 7 2 4" xfId="22122" xr:uid="{00000000-0005-0000-0000-0000A9390000}"/>
    <cellStyle name="Notas 11 5 7 3" xfId="10759" xr:uid="{00000000-0005-0000-0000-0000AA390000}"/>
    <cellStyle name="Notas 11 5 7 3 2" xfId="25867" xr:uid="{00000000-0005-0000-0000-0000AB390000}"/>
    <cellStyle name="Notas 11 5 7 4" xfId="9225" xr:uid="{00000000-0005-0000-0000-0000AC390000}"/>
    <cellStyle name="Notas 11 5 7 4 2" xfId="24333" xr:uid="{00000000-0005-0000-0000-0000AD390000}"/>
    <cellStyle name="Notas 11 5 7 5" xfId="19485" xr:uid="{00000000-0005-0000-0000-0000AE390000}"/>
    <cellStyle name="Notas 11 5 8" xfId="4660" xr:uid="{00000000-0005-0000-0000-0000AF390000}"/>
    <cellStyle name="Notas 11 5 8 2" xfId="11042" xr:uid="{00000000-0005-0000-0000-0000B0390000}"/>
    <cellStyle name="Notas 11 5 8 2 2" xfId="26150" xr:uid="{00000000-0005-0000-0000-0000B1390000}"/>
    <cellStyle name="Notas 11 5 8 3" xfId="14092" xr:uid="{00000000-0005-0000-0000-0000B2390000}"/>
    <cellStyle name="Notas 11 5 8 3 2" xfId="29200" xr:uid="{00000000-0005-0000-0000-0000B3390000}"/>
    <cellStyle name="Notas 11 5 8 4" xfId="19768" xr:uid="{00000000-0005-0000-0000-0000B4390000}"/>
    <cellStyle name="Notas 11 5 9" xfId="8521" xr:uid="{00000000-0005-0000-0000-0000B5390000}"/>
    <cellStyle name="Notas 11 5 9 2" xfId="23629" xr:uid="{00000000-0005-0000-0000-0000B6390000}"/>
    <cellStyle name="Notas 12" xfId="1450" xr:uid="{00000000-0005-0000-0000-0000B7390000}"/>
    <cellStyle name="Notas 12 2" xfId="1905" xr:uid="{00000000-0005-0000-0000-0000B8390000}"/>
    <cellStyle name="Notas 12 2 10" xfId="14339" xr:uid="{00000000-0005-0000-0000-0000B9390000}"/>
    <cellStyle name="Notas 12 2 10 2" xfId="29447" xr:uid="{00000000-0005-0000-0000-0000BA390000}"/>
    <cellStyle name="Notas 12 2 11" xfId="15958" xr:uid="{00000000-0005-0000-0000-0000BB390000}"/>
    <cellStyle name="Notas 12 2 11 2" xfId="31066" xr:uid="{00000000-0005-0000-0000-0000BC390000}"/>
    <cellStyle name="Notas 12 2 12" xfId="17130" xr:uid="{00000000-0005-0000-0000-0000BD390000}"/>
    <cellStyle name="Notas 12 2 2" xfId="2465" xr:uid="{00000000-0005-0000-0000-0000BE390000}"/>
    <cellStyle name="Notas 12 2 2 2" xfId="5102" xr:uid="{00000000-0005-0000-0000-0000BF390000}"/>
    <cellStyle name="Notas 12 2 2 2 2" xfId="11466" xr:uid="{00000000-0005-0000-0000-0000C0390000}"/>
    <cellStyle name="Notas 12 2 2 2 2 2" xfId="26574" xr:uid="{00000000-0005-0000-0000-0000C1390000}"/>
    <cellStyle name="Notas 12 2 2 2 3" xfId="14556" xr:uid="{00000000-0005-0000-0000-0000C2390000}"/>
    <cellStyle name="Notas 12 2 2 2 3 2" xfId="29664" xr:uid="{00000000-0005-0000-0000-0000C3390000}"/>
    <cellStyle name="Notas 12 2 2 2 4" xfId="20210" xr:uid="{00000000-0005-0000-0000-0000C4390000}"/>
    <cellStyle name="Notas 12 2 2 3" xfId="8932" xr:uid="{00000000-0005-0000-0000-0000C5390000}"/>
    <cellStyle name="Notas 12 2 2 3 2" xfId="24040" xr:uid="{00000000-0005-0000-0000-0000C6390000}"/>
    <cellStyle name="Notas 12 2 3" xfId="2681" xr:uid="{00000000-0005-0000-0000-0000C7390000}"/>
    <cellStyle name="Notas 12 2 3 2" xfId="5318" xr:uid="{00000000-0005-0000-0000-0000C8390000}"/>
    <cellStyle name="Notas 12 2 3 2 2" xfId="7646" xr:uid="{00000000-0005-0000-0000-0000C9390000}"/>
    <cellStyle name="Notas 12 2 3 2 2 2" xfId="22754" xr:uid="{00000000-0005-0000-0000-0000CA390000}"/>
    <cellStyle name="Notas 12 2 3 2 3" xfId="20426" xr:uid="{00000000-0005-0000-0000-0000CB390000}"/>
    <cellStyle name="Notas 12 2 3 3" xfId="14408" xr:uid="{00000000-0005-0000-0000-0000CC390000}"/>
    <cellStyle name="Notas 12 2 3 3 2" xfId="29516" xr:uid="{00000000-0005-0000-0000-0000CD390000}"/>
    <cellStyle name="Notas 12 2 3 4" xfId="17789" xr:uid="{00000000-0005-0000-0000-0000CE390000}"/>
    <cellStyle name="Notas 12 2 4" xfId="2984" xr:uid="{00000000-0005-0000-0000-0000CF390000}"/>
    <cellStyle name="Notas 12 2 4 2" xfId="5621" xr:uid="{00000000-0005-0000-0000-0000D0390000}"/>
    <cellStyle name="Notas 12 2 4 2 2" xfId="11932" xr:uid="{00000000-0005-0000-0000-0000D1390000}"/>
    <cellStyle name="Notas 12 2 4 2 2 2" xfId="27040" xr:uid="{00000000-0005-0000-0000-0000D2390000}"/>
    <cellStyle name="Notas 12 2 4 2 3" xfId="13844" xr:uid="{00000000-0005-0000-0000-0000D3390000}"/>
    <cellStyle name="Notas 12 2 4 2 3 2" xfId="28952" xr:uid="{00000000-0005-0000-0000-0000D4390000}"/>
    <cellStyle name="Notas 12 2 4 2 4" xfId="20729" xr:uid="{00000000-0005-0000-0000-0000D5390000}"/>
    <cellStyle name="Notas 12 2 4 3" xfId="9366" xr:uid="{00000000-0005-0000-0000-0000D6390000}"/>
    <cellStyle name="Notas 12 2 4 3 2" xfId="24474" xr:uid="{00000000-0005-0000-0000-0000D7390000}"/>
    <cellStyle name="Notas 12 2 4 4" xfId="16298" xr:uid="{00000000-0005-0000-0000-0000D8390000}"/>
    <cellStyle name="Notas 12 2 4 4 2" xfId="31406" xr:uid="{00000000-0005-0000-0000-0000D9390000}"/>
    <cellStyle name="Notas 12 2 4 5" xfId="18092" xr:uid="{00000000-0005-0000-0000-0000DA390000}"/>
    <cellStyle name="Notas 12 2 5" xfId="3310" xr:uid="{00000000-0005-0000-0000-0000DB390000}"/>
    <cellStyle name="Notas 12 2 5 2" xfId="5947" xr:uid="{00000000-0005-0000-0000-0000DC390000}"/>
    <cellStyle name="Notas 12 2 5 2 2" xfId="12258" xr:uid="{00000000-0005-0000-0000-0000DD390000}"/>
    <cellStyle name="Notas 12 2 5 2 2 2" xfId="27366" xr:uid="{00000000-0005-0000-0000-0000DE390000}"/>
    <cellStyle name="Notas 12 2 5 2 3" xfId="13667" xr:uid="{00000000-0005-0000-0000-0000DF390000}"/>
    <cellStyle name="Notas 12 2 5 2 3 2" xfId="28775" xr:uid="{00000000-0005-0000-0000-0000E0390000}"/>
    <cellStyle name="Notas 12 2 5 2 4" xfId="21055" xr:uid="{00000000-0005-0000-0000-0000E1390000}"/>
    <cellStyle name="Notas 12 2 5 3" xfId="9692" xr:uid="{00000000-0005-0000-0000-0000E2390000}"/>
    <cellStyle name="Notas 12 2 5 3 2" xfId="24800" xr:uid="{00000000-0005-0000-0000-0000E3390000}"/>
    <cellStyle name="Notas 12 2 5 4" xfId="8227" xr:uid="{00000000-0005-0000-0000-0000E4390000}"/>
    <cellStyle name="Notas 12 2 5 4 2" xfId="23335" xr:uid="{00000000-0005-0000-0000-0000E5390000}"/>
    <cellStyle name="Notas 12 2 5 5" xfId="18418" xr:uid="{00000000-0005-0000-0000-0000E6390000}"/>
    <cellStyle name="Notas 12 2 6" xfId="3616" xr:uid="{00000000-0005-0000-0000-0000E7390000}"/>
    <cellStyle name="Notas 12 2 6 2" xfId="6253" xr:uid="{00000000-0005-0000-0000-0000E8390000}"/>
    <cellStyle name="Notas 12 2 6 2 2" xfId="12564" xr:uid="{00000000-0005-0000-0000-0000E9390000}"/>
    <cellStyle name="Notas 12 2 6 2 2 2" xfId="27672" xr:uid="{00000000-0005-0000-0000-0000EA390000}"/>
    <cellStyle name="Notas 12 2 6 2 3" xfId="7281" xr:uid="{00000000-0005-0000-0000-0000EB390000}"/>
    <cellStyle name="Notas 12 2 6 2 3 2" xfId="22389" xr:uid="{00000000-0005-0000-0000-0000EC390000}"/>
    <cellStyle name="Notas 12 2 6 2 4" xfId="21361" xr:uid="{00000000-0005-0000-0000-0000ED390000}"/>
    <cellStyle name="Notas 12 2 6 3" xfId="9998" xr:uid="{00000000-0005-0000-0000-0000EE390000}"/>
    <cellStyle name="Notas 12 2 6 3 2" xfId="25106" xr:uid="{00000000-0005-0000-0000-0000EF390000}"/>
    <cellStyle name="Notas 12 2 6 4" xfId="16172" xr:uid="{00000000-0005-0000-0000-0000F0390000}"/>
    <cellStyle name="Notas 12 2 6 4 2" xfId="31280" xr:uid="{00000000-0005-0000-0000-0000F1390000}"/>
    <cellStyle name="Notas 12 2 6 5" xfId="18724" xr:uid="{00000000-0005-0000-0000-0000F2390000}"/>
    <cellStyle name="Notas 12 2 7" xfId="3977" xr:uid="{00000000-0005-0000-0000-0000F3390000}"/>
    <cellStyle name="Notas 12 2 7 2" xfId="6614" xr:uid="{00000000-0005-0000-0000-0000F4390000}"/>
    <cellStyle name="Notas 12 2 7 2 2" xfId="12925" xr:uid="{00000000-0005-0000-0000-0000F5390000}"/>
    <cellStyle name="Notas 12 2 7 2 2 2" xfId="28033" xr:uid="{00000000-0005-0000-0000-0000F6390000}"/>
    <cellStyle name="Notas 12 2 7 2 3" xfId="16615" xr:uid="{00000000-0005-0000-0000-0000F7390000}"/>
    <cellStyle name="Notas 12 2 7 2 3 2" xfId="31723" xr:uid="{00000000-0005-0000-0000-0000F8390000}"/>
    <cellStyle name="Notas 12 2 7 2 4" xfId="21722" xr:uid="{00000000-0005-0000-0000-0000F9390000}"/>
    <cellStyle name="Notas 12 2 7 3" xfId="10359" xr:uid="{00000000-0005-0000-0000-0000FA390000}"/>
    <cellStyle name="Notas 12 2 7 3 2" xfId="25467" xr:uid="{00000000-0005-0000-0000-0000FB390000}"/>
    <cellStyle name="Notas 12 2 7 4" xfId="15224" xr:uid="{00000000-0005-0000-0000-0000FC390000}"/>
    <cellStyle name="Notas 12 2 7 4 2" xfId="30332" xr:uid="{00000000-0005-0000-0000-0000FD390000}"/>
    <cellStyle name="Notas 12 2 7 5" xfId="19085" xr:uid="{00000000-0005-0000-0000-0000FE390000}"/>
    <cellStyle name="Notas 12 2 8" xfId="4542" xr:uid="{00000000-0005-0000-0000-0000FF390000}"/>
    <cellStyle name="Notas 12 2 8 2" xfId="10924" xr:uid="{00000000-0005-0000-0000-0000003A0000}"/>
    <cellStyle name="Notas 12 2 8 2 2" xfId="26032" xr:uid="{00000000-0005-0000-0000-0000013A0000}"/>
    <cellStyle name="Notas 12 2 8 3" xfId="15755" xr:uid="{00000000-0005-0000-0000-0000023A0000}"/>
    <cellStyle name="Notas 12 2 8 3 2" xfId="30863" xr:uid="{00000000-0005-0000-0000-0000033A0000}"/>
    <cellStyle name="Notas 12 2 8 4" xfId="19650" xr:uid="{00000000-0005-0000-0000-0000043A0000}"/>
    <cellStyle name="Notas 12 2 9" xfId="8406" xr:uid="{00000000-0005-0000-0000-0000053A0000}"/>
    <cellStyle name="Notas 12 2 9 2" xfId="23514" xr:uid="{00000000-0005-0000-0000-0000063A0000}"/>
    <cellStyle name="Notas 12 3" xfId="1892" xr:uid="{00000000-0005-0000-0000-0000073A0000}"/>
    <cellStyle name="Notas 12 3 10" xfId="8393" xr:uid="{00000000-0005-0000-0000-0000083A0000}"/>
    <cellStyle name="Notas 12 3 10 2" xfId="23501" xr:uid="{00000000-0005-0000-0000-0000093A0000}"/>
    <cellStyle name="Notas 12 3 11" xfId="11247" xr:uid="{00000000-0005-0000-0000-00000A3A0000}"/>
    <cellStyle name="Notas 12 3 11 2" xfId="26355" xr:uid="{00000000-0005-0000-0000-00000B3A0000}"/>
    <cellStyle name="Notas 12 3 12" xfId="15474" xr:uid="{00000000-0005-0000-0000-00000C3A0000}"/>
    <cellStyle name="Notas 12 3 12 2" xfId="30582" xr:uid="{00000000-0005-0000-0000-00000D3A0000}"/>
    <cellStyle name="Notas 12 3 13" xfId="17117" xr:uid="{00000000-0005-0000-0000-00000E3A0000}"/>
    <cellStyle name="Notas 12 3 2" xfId="2452" xr:uid="{00000000-0005-0000-0000-00000F3A0000}"/>
    <cellStyle name="Notas 12 3 2 2" xfId="5089" xr:uid="{00000000-0005-0000-0000-0000103A0000}"/>
    <cellStyle name="Notas 12 3 2 2 2" xfId="11453" xr:uid="{00000000-0005-0000-0000-0000113A0000}"/>
    <cellStyle name="Notas 12 3 2 2 2 2" xfId="26561" xr:uid="{00000000-0005-0000-0000-0000123A0000}"/>
    <cellStyle name="Notas 12 3 2 2 3" xfId="7655" xr:uid="{00000000-0005-0000-0000-0000133A0000}"/>
    <cellStyle name="Notas 12 3 2 2 3 2" xfId="22763" xr:uid="{00000000-0005-0000-0000-0000143A0000}"/>
    <cellStyle name="Notas 12 3 2 2 4" xfId="20197" xr:uid="{00000000-0005-0000-0000-0000153A0000}"/>
    <cellStyle name="Notas 12 3 2 3" xfId="8919" xr:uid="{00000000-0005-0000-0000-0000163A0000}"/>
    <cellStyle name="Notas 12 3 2 3 2" xfId="24027" xr:uid="{00000000-0005-0000-0000-0000173A0000}"/>
    <cellStyle name="Notas 12 3 2 4" xfId="13646" xr:uid="{00000000-0005-0000-0000-0000183A0000}"/>
    <cellStyle name="Notas 12 3 2 4 2" xfId="28754" xr:uid="{00000000-0005-0000-0000-0000193A0000}"/>
    <cellStyle name="Notas 12 3 2 5" xfId="14645" xr:uid="{00000000-0005-0000-0000-00001A3A0000}"/>
    <cellStyle name="Notas 12 3 2 5 2" xfId="29753" xr:uid="{00000000-0005-0000-0000-00001B3A0000}"/>
    <cellStyle name="Notas 12 3 2 6" xfId="17626" xr:uid="{00000000-0005-0000-0000-00001C3A0000}"/>
    <cellStyle name="Notas 12 3 3" xfId="2668" xr:uid="{00000000-0005-0000-0000-00001D3A0000}"/>
    <cellStyle name="Notas 12 3 3 2" xfId="5305" xr:uid="{00000000-0005-0000-0000-00001E3A0000}"/>
    <cellStyle name="Notas 12 3 3 2 2" xfId="9149" xr:uid="{00000000-0005-0000-0000-00001F3A0000}"/>
    <cellStyle name="Notas 12 3 3 2 2 2" xfId="24257" xr:uid="{00000000-0005-0000-0000-0000203A0000}"/>
    <cellStyle name="Notas 12 3 3 2 3" xfId="20413" xr:uid="{00000000-0005-0000-0000-0000213A0000}"/>
    <cellStyle name="Notas 12 3 3 3" xfId="14718" xr:uid="{00000000-0005-0000-0000-0000223A0000}"/>
    <cellStyle name="Notas 12 3 3 3 2" xfId="29826" xr:uid="{00000000-0005-0000-0000-0000233A0000}"/>
    <cellStyle name="Notas 12 3 3 4" xfId="17776" xr:uid="{00000000-0005-0000-0000-0000243A0000}"/>
    <cellStyle name="Notas 12 3 4" xfId="2971" xr:uid="{00000000-0005-0000-0000-0000253A0000}"/>
    <cellStyle name="Notas 12 3 4 2" xfId="5608" xr:uid="{00000000-0005-0000-0000-0000263A0000}"/>
    <cellStyle name="Notas 12 3 4 2 2" xfId="11919" xr:uid="{00000000-0005-0000-0000-0000273A0000}"/>
    <cellStyle name="Notas 12 3 4 2 2 2" xfId="27027" xr:uid="{00000000-0005-0000-0000-0000283A0000}"/>
    <cellStyle name="Notas 12 3 4 2 3" xfId="13814" xr:uid="{00000000-0005-0000-0000-0000293A0000}"/>
    <cellStyle name="Notas 12 3 4 2 3 2" xfId="28922" xr:uid="{00000000-0005-0000-0000-00002A3A0000}"/>
    <cellStyle name="Notas 12 3 4 2 4" xfId="20716" xr:uid="{00000000-0005-0000-0000-00002B3A0000}"/>
    <cellStyle name="Notas 12 3 4 3" xfId="9353" xr:uid="{00000000-0005-0000-0000-00002C3A0000}"/>
    <cellStyle name="Notas 12 3 4 3 2" xfId="24461" xr:uid="{00000000-0005-0000-0000-00002D3A0000}"/>
    <cellStyle name="Notas 12 3 4 4" xfId="13530" xr:uid="{00000000-0005-0000-0000-00002E3A0000}"/>
    <cellStyle name="Notas 12 3 4 4 2" xfId="28638" xr:uid="{00000000-0005-0000-0000-00002F3A0000}"/>
    <cellStyle name="Notas 12 3 4 5" xfId="18079" xr:uid="{00000000-0005-0000-0000-0000303A0000}"/>
    <cellStyle name="Notas 12 3 5" xfId="3297" xr:uid="{00000000-0005-0000-0000-0000313A0000}"/>
    <cellStyle name="Notas 12 3 5 2" xfId="5934" xr:uid="{00000000-0005-0000-0000-0000323A0000}"/>
    <cellStyle name="Notas 12 3 5 2 2" xfId="12245" xr:uid="{00000000-0005-0000-0000-0000333A0000}"/>
    <cellStyle name="Notas 12 3 5 2 2 2" xfId="27353" xr:uid="{00000000-0005-0000-0000-0000343A0000}"/>
    <cellStyle name="Notas 12 3 5 2 3" xfId="7462" xr:uid="{00000000-0005-0000-0000-0000353A0000}"/>
    <cellStyle name="Notas 12 3 5 2 3 2" xfId="22570" xr:uid="{00000000-0005-0000-0000-0000363A0000}"/>
    <cellStyle name="Notas 12 3 5 2 4" xfId="21042" xr:uid="{00000000-0005-0000-0000-0000373A0000}"/>
    <cellStyle name="Notas 12 3 5 3" xfId="9679" xr:uid="{00000000-0005-0000-0000-0000383A0000}"/>
    <cellStyle name="Notas 12 3 5 3 2" xfId="24787" xr:uid="{00000000-0005-0000-0000-0000393A0000}"/>
    <cellStyle name="Notas 12 3 5 4" xfId="13711" xr:uid="{00000000-0005-0000-0000-00003A3A0000}"/>
    <cellStyle name="Notas 12 3 5 4 2" xfId="28819" xr:uid="{00000000-0005-0000-0000-00003B3A0000}"/>
    <cellStyle name="Notas 12 3 5 5" xfId="18405" xr:uid="{00000000-0005-0000-0000-00003C3A0000}"/>
    <cellStyle name="Notas 12 3 6" xfId="3603" xr:uid="{00000000-0005-0000-0000-00003D3A0000}"/>
    <cellStyle name="Notas 12 3 6 2" xfId="6240" xr:uid="{00000000-0005-0000-0000-00003E3A0000}"/>
    <cellStyle name="Notas 12 3 6 2 2" xfId="12551" xr:uid="{00000000-0005-0000-0000-00003F3A0000}"/>
    <cellStyle name="Notas 12 3 6 2 2 2" xfId="27659" xr:uid="{00000000-0005-0000-0000-0000403A0000}"/>
    <cellStyle name="Notas 12 3 6 2 3" xfId="11243" xr:uid="{00000000-0005-0000-0000-0000413A0000}"/>
    <cellStyle name="Notas 12 3 6 2 3 2" xfId="26351" xr:uid="{00000000-0005-0000-0000-0000423A0000}"/>
    <cellStyle name="Notas 12 3 6 2 4" xfId="21348" xr:uid="{00000000-0005-0000-0000-0000433A0000}"/>
    <cellStyle name="Notas 12 3 6 3" xfId="9985" xr:uid="{00000000-0005-0000-0000-0000443A0000}"/>
    <cellStyle name="Notas 12 3 6 3 2" xfId="25093" xr:uid="{00000000-0005-0000-0000-0000453A0000}"/>
    <cellStyle name="Notas 12 3 6 4" xfId="7161" xr:uid="{00000000-0005-0000-0000-0000463A0000}"/>
    <cellStyle name="Notas 12 3 6 4 2" xfId="22269" xr:uid="{00000000-0005-0000-0000-0000473A0000}"/>
    <cellStyle name="Notas 12 3 6 5" xfId="18711" xr:uid="{00000000-0005-0000-0000-0000483A0000}"/>
    <cellStyle name="Notas 12 3 7" xfId="3964" xr:uid="{00000000-0005-0000-0000-0000493A0000}"/>
    <cellStyle name="Notas 12 3 7 2" xfId="6601" xr:uid="{00000000-0005-0000-0000-00004A3A0000}"/>
    <cellStyle name="Notas 12 3 7 2 2" xfId="12912" xr:uid="{00000000-0005-0000-0000-00004B3A0000}"/>
    <cellStyle name="Notas 12 3 7 2 2 2" xfId="28020" xr:uid="{00000000-0005-0000-0000-00004C3A0000}"/>
    <cellStyle name="Notas 12 3 7 2 3" xfId="16602" xr:uid="{00000000-0005-0000-0000-00004D3A0000}"/>
    <cellStyle name="Notas 12 3 7 2 3 2" xfId="31710" xr:uid="{00000000-0005-0000-0000-00004E3A0000}"/>
    <cellStyle name="Notas 12 3 7 2 4" xfId="21709" xr:uid="{00000000-0005-0000-0000-00004F3A0000}"/>
    <cellStyle name="Notas 12 3 7 3" xfId="10346" xr:uid="{00000000-0005-0000-0000-0000503A0000}"/>
    <cellStyle name="Notas 12 3 7 3 2" xfId="25454" xr:uid="{00000000-0005-0000-0000-0000513A0000}"/>
    <cellStyle name="Notas 12 3 7 4" xfId="14153" xr:uid="{00000000-0005-0000-0000-0000523A0000}"/>
    <cellStyle name="Notas 12 3 7 4 2" xfId="29261" xr:uid="{00000000-0005-0000-0000-0000533A0000}"/>
    <cellStyle name="Notas 12 3 7 5" xfId="19072" xr:uid="{00000000-0005-0000-0000-0000543A0000}"/>
    <cellStyle name="Notas 12 3 8" xfId="4296" xr:uid="{00000000-0005-0000-0000-0000553A0000}"/>
    <cellStyle name="Notas 12 3 8 2" xfId="6933" xr:uid="{00000000-0005-0000-0000-0000563A0000}"/>
    <cellStyle name="Notas 12 3 8 2 2" xfId="13244" xr:uid="{00000000-0005-0000-0000-0000573A0000}"/>
    <cellStyle name="Notas 12 3 8 2 2 2" xfId="28352" xr:uid="{00000000-0005-0000-0000-0000583A0000}"/>
    <cellStyle name="Notas 12 3 8 2 3" xfId="16908" xr:uid="{00000000-0005-0000-0000-0000593A0000}"/>
    <cellStyle name="Notas 12 3 8 2 3 2" xfId="32016" xr:uid="{00000000-0005-0000-0000-00005A3A0000}"/>
    <cellStyle name="Notas 12 3 8 2 4" xfId="22041" xr:uid="{00000000-0005-0000-0000-00005B3A0000}"/>
    <cellStyle name="Notas 12 3 8 3" xfId="10678" xr:uid="{00000000-0005-0000-0000-00005C3A0000}"/>
    <cellStyle name="Notas 12 3 8 3 2" xfId="25786" xr:uid="{00000000-0005-0000-0000-00005D3A0000}"/>
    <cellStyle name="Notas 12 3 8 4" xfId="15691" xr:uid="{00000000-0005-0000-0000-00005E3A0000}"/>
    <cellStyle name="Notas 12 3 8 4 2" xfId="30799" xr:uid="{00000000-0005-0000-0000-00005F3A0000}"/>
    <cellStyle name="Notas 12 3 8 5" xfId="19404" xr:uid="{00000000-0005-0000-0000-0000603A0000}"/>
    <cellStyle name="Notas 12 3 9" xfId="4529" xr:uid="{00000000-0005-0000-0000-0000613A0000}"/>
    <cellStyle name="Notas 12 3 9 2" xfId="10911" xr:uid="{00000000-0005-0000-0000-0000623A0000}"/>
    <cellStyle name="Notas 12 3 9 2 2" xfId="26019" xr:uid="{00000000-0005-0000-0000-0000633A0000}"/>
    <cellStyle name="Notas 12 3 9 3" xfId="7591" xr:uid="{00000000-0005-0000-0000-0000643A0000}"/>
    <cellStyle name="Notas 12 3 9 3 2" xfId="22699" xr:uid="{00000000-0005-0000-0000-0000653A0000}"/>
    <cellStyle name="Notas 12 3 9 4" xfId="19637" xr:uid="{00000000-0005-0000-0000-0000663A0000}"/>
    <cellStyle name="Notas 12 4" xfId="2102" xr:uid="{00000000-0005-0000-0000-0000673A0000}"/>
    <cellStyle name="Notas 12 4 10" xfId="8600" xr:uid="{00000000-0005-0000-0000-0000683A0000}"/>
    <cellStyle name="Notas 12 4 10 2" xfId="23708" xr:uid="{00000000-0005-0000-0000-0000693A0000}"/>
    <cellStyle name="Notas 12 4 11" xfId="14528" xr:uid="{00000000-0005-0000-0000-00006A3A0000}"/>
    <cellStyle name="Notas 12 4 11 2" xfId="29636" xr:uid="{00000000-0005-0000-0000-00006B3A0000}"/>
    <cellStyle name="Notas 12 4 12" xfId="14619" xr:uid="{00000000-0005-0000-0000-00006C3A0000}"/>
    <cellStyle name="Notas 12 4 12 2" xfId="29727" xr:uid="{00000000-0005-0000-0000-00006D3A0000}"/>
    <cellStyle name="Notas 12 4 13" xfId="17327" xr:uid="{00000000-0005-0000-0000-00006E3A0000}"/>
    <cellStyle name="Notas 12 4 2" xfId="2592" xr:uid="{00000000-0005-0000-0000-00006F3A0000}"/>
    <cellStyle name="Notas 12 4 2 2" xfId="5229" xr:uid="{00000000-0005-0000-0000-0000703A0000}"/>
    <cellStyle name="Notas 12 4 2 2 2" xfId="11593" xr:uid="{00000000-0005-0000-0000-0000713A0000}"/>
    <cellStyle name="Notas 12 4 2 2 2 2" xfId="26701" xr:uid="{00000000-0005-0000-0000-0000723A0000}"/>
    <cellStyle name="Notas 12 4 2 2 3" xfId="7940" xr:uid="{00000000-0005-0000-0000-0000733A0000}"/>
    <cellStyle name="Notas 12 4 2 2 3 2" xfId="23048" xr:uid="{00000000-0005-0000-0000-0000743A0000}"/>
    <cellStyle name="Notas 12 4 2 2 4" xfId="20337" xr:uid="{00000000-0005-0000-0000-0000753A0000}"/>
    <cellStyle name="Notas 12 4 2 3" xfId="9059" xr:uid="{00000000-0005-0000-0000-0000763A0000}"/>
    <cellStyle name="Notas 12 4 2 3 2" xfId="24167" xr:uid="{00000000-0005-0000-0000-0000773A0000}"/>
    <cellStyle name="Notas 12 4 2 4" xfId="15362" xr:uid="{00000000-0005-0000-0000-0000783A0000}"/>
    <cellStyle name="Notas 12 4 2 4 2" xfId="30470" xr:uid="{00000000-0005-0000-0000-0000793A0000}"/>
    <cellStyle name="Notas 12 4 2 5" xfId="9298" xr:uid="{00000000-0005-0000-0000-00007A3A0000}"/>
    <cellStyle name="Notas 12 4 2 5 2" xfId="24406" xr:uid="{00000000-0005-0000-0000-00007B3A0000}"/>
    <cellStyle name="Notas 12 4 2 6" xfId="17700" xr:uid="{00000000-0005-0000-0000-00007C3A0000}"/>
    <cellStyle name="Notas 12 4 3" xfId="2857" xr:uid="{00000000-0005-0000-0000-00007D3A0000}"/>
    <cellStyle name="Notas 12 4 3 2" xfId="5494" xr:uid="{00000000-0005-0000-0000-00007E3A0000}"/>
    <cellStyle name="Notas 12 4 3 2 2" xfId="15539" xr:uid="{00000000-0005-0000-0000-00007F3A0000}"/>
    <cellStyle name="Notas 12 4 3 2 2 2" xfId="30647" xr:uid="{00000000-0005-0000-0000-0000803A0000}"/>
    <cellStyle name="Notas 12 4 3 2 3" xfId="20602" xr:uid="{00000000-0005-0000-0000-0000813A0000}"/>
    <cellStyle name="Notas 12 4 3 3" xfId="14188" xr:uid="{00000000-0005-0000-0000-0000823A0000}"/>
    <cellStyle name="Notas 12 4 3 3 2" xfId="29296" xr:uid="{00000000-0005-0000-0000-0000833A0000}"/>
    <cellStyle name="Notas 12 4 3 4" xfId="17965" xr:uid="{00000000-0005-0000-0000-0000843A0000}"/>
    <cellStyle name="Notas 12 4 4" xfId="3160" xr:uid="{00000000-0005-0000-0000-0000853A0000}"/>
    <cellStyle name="Notas 12 4 4 2" xfId="5797" xr:uid="{00000000-0005-0000-0000-0000863A0000}"/>
    <cellStyle name="Notas 12 4 4 2 2" xfId="12108" xr:uid="{00000000-0005-0000-0000-0000873A0000}"/>
    <cellStyle name="Notas 12 4 4 2 2 2" xfId="27216" xr:uid="{00000000-0005-0000-0000-0000883A0000}"/>
    <cellStyle name="Notas 12 4 4 2 3" xfId="15223" xr:uid="{00000000-0005-0000-0000-0000893A0000}"/>
    <cellStyle name="Notas 12 4 4 2 3 2" xfId="30331" xr:uid="{00000000-0005-0000-0000-00008A3A0000}"/>
    <cellStyle name="Notas 12 4 4 2 4" xfId="20905" xr:uid="{00000000-0005-0000-0000-00008B3A0000}"/>
    <cellStyle name="Notas 12 4 4 3" xfId="9542" xr:uid="{00000000-0005-0000-0000-00008C3A0000}"/>
    <cellStyle name="Notas 12 4 4 3 2" xfId="24650" xr:uid="{00000000-0005-0000-0000-00008D3A0000}"/>
    <cellStyle name="Notas 12 4 4 4" xfId="7578" xr:uid="{00000000-0005-0000-0000-00008E3A0000}"/>
    <cellStyle name="Notas 12 4 4 4 2" xfId="22686" xr:uid="{00000000-0005-0000-0000-00008F3A0000}"/>
    <cellStyle name="Notas 12 4 4 5" xfId="18268" xr:uid="{00000000-0005-0000-0000-0000903A0000}"/>
    <cellStyle name="Notas 12 4 5" xfId="3486" xr:uid="{00000000-0005-0000-0000-0000913A0000}"/>
    <cellStyle name="Notas 12 4 5 2" xfId="6123" xr:uid="{00000000-0005-0000-0000-0000923A0000}"/>
    <cellStyle name="Notas 12 4 5 2 2" xfId="12434" xr:uid="{00000000-0005-0000-0000-0000933A0000}"/>
    <cellStyle name="Notas 12 4 5 2 2 2" xfId="27542" xr:uid="{00000000-0005-0000-0000-0000943A0000}"/>
    <cellStyle name="Notas 12 4 5 2 3" xfId="15268" xr:uid="{00000000-0005-0000-0000-0000953A0000}"/>
    <cellStyle name="Notas 12 4 5 2 3 2" xfId="30376" xr:uid="{00000000-0005-0000-0000-0000963A0000}"/>
    <cellStyle name="Notas 12 4 5 2 4" xfId="21231" xr:uid="{00000000-0005-0000-0000-0000973A0000}"/>
    <cellStyle name="Notas 12 4 5 3" xfId="9868" xr:uid="{00000000-0005-0000-0000-0000983A0000}"/>
    <cellStyle name="Notas 12 4 5 3 2" xfId="24976" xr:uid="{00000000-0005-0000-0000-0000993A0000}"/>
    <cellStyle name="Notas 12 4 5 4" xfId="9200" xr:uid="{00000000-0005-0000-0000-00009A3A0000}"/>
    <cellStyle name="Notas 12 4 5 4 2" xfId="24308" xr:uid="{00000000-0005-0000-0000-00009B3A0000}"/>
    <cellStyle name="Notas 12 4 5 5" xfId="18594" xr:uid="{00000000-0005-0000-0000-00009C3A0000}"/>
    <cellStyle name="Notas 12 4 6" xfId="3792" xr:uid="{00000000-0005-0000-0000-00009D3A0000}"/>
    <cellStyle name="Notas 12 4 6 2" xfId="6429" xr:uid="{00000000-0005-0000-0000-00009E3A0000}"/>
    <cellStyle name="Notas 12 4 6 2 2" xfId="12740" xr:uid="{00000000-0005-0000-0000-00009F3A0000}"/>
    <cellStyle name="Notas 12 4 6 2 2 2" xfId="27848" xr:uid="{00000000-0005-0000-0000-0000A03A0000}"/>
    <cellStyle name="Notas 12 4 6 2 3" xfId="15795" xr:uid="{00000000-0005-0000-0000-0000A13A0000}"/>
    <cellStyle name="Notas 12 4 6 2 3 2" xfId="30903" xr:uid="{00000000-0005-0000-0000-0000A23A0000}"/>
    <cellStyle name="Notas 12 4 6 2 4" xfId="21537" xr:uid="{00000000-0005-0000-0000-0000A33A0000}"/>
    <cellStyle name="Notas 12 4 6 3" xfId="10174" xr:uid="{00000000-0005-0000-0000-0000A43A0000}"/>
    <cellStyle name="Notas 12 4 6 3 2" xfId="25282" xr:uid="{00000000-0005-0000-0000-0000A53A0000}"/>
    <cellStyle name="Notas 12 4 6 4" xfId="14878" xr:uid="{00000000-0005-0000-0000-0000A63A0000}"/>
    <cellStyle name="Notas 12 4 6 4 2" xfId="29986" xr:uid="{00000000-0005-0000-0000-0000A73A0000}"/>
    <cellStyle name="Notas 12 4 6 5" xfId="18900" xr:uid="{00000000-0005-0000-0000-0000A83A0000}"/>
    <cellStyle name="Notas 12 4 7" xfId="4174" xr:uid="{00000000-0005-0000-0000-0000A93A0000}"/>
    <cellStyle name="Notas 12 4 7 2" xfId="6811" xr:uid="{00000000-0005-0000-0000-0000AA3A0000}"/>
    <cellStyle name="Notas 12 4 7 2 2" xfId="13122" xr:uid="{00000000-0005-0000-0000-0000AB3A0000}"/>
    <cellStyle name="Notas 12 4 7 2 2 2" xfId="28230" xr:uid="{00000000-0005-0000-0000-0000AC3A0000}"/>
    <cellStyle name="Notas 12 4 7 2 3" xfId="16791" xr:uid="{00000000-0005-0000-0000-0000AD3A0000}"/>
    <cellStyle name="Notas 12 4 7 2 3 2" xfId="31899" xr:uid="{00000000-0005-0000-0000-0000AE3A0000}"/>
    <cellStyle name="Notas 12 4 7 2 4" xfId="21919" xr:uid="{00000000-0005-0000-0000-0000AF3A0000}"/>
    <cellStyle name="Notas 12 4 7 3" xfId="10556" xr:uid="{00000000-0005-0000-0000-0000B03A0000}"/>
    <cellStyle name="Notas 12 4 7 3 2" xfId="25664" xr:uid="{00000000-0005-0000-0000-0000B13A0000}"/>
    <cellStyle name="Notas 12 4 7 4" xfId="14174" xr:uid="{00000000-0005-0000-0000-0000B23A0000}"/>
    <cellStyle name="Notas 12 4 7 4 2" xfId="29282" xr:uid="{00000000-0005-0000-0000-0000B33A0000}"/>
    <cellStyle name="Notas 12 4 7 5" xfId="19282" xr:uid="{00000000-0005-0000-0000-0000B43A0000}"/>
    <cellStyle name="Notas 12 4 8" xfId="4381" xr:uid="{00000000-0005-0000-0000-0000B53A0000}"/>
    <cellStyle name="Notas 12 4 8 2" xfId="7018" xr:uid="{00000000-0005-0000-0000-0000B63A0000}"/>
    <cellStyle name="Notas 12 4 8 2 2" xfId="13329" xr:uid="{00000000-0005-0000-0000-0000B73A0000}"/>
    <cellStyle name="Notas 12 4 8 2 2 2" xfId="28437" xr:uid="{00000000-0005-0000-0000-0000B83A0000}"/>
    <cellStyle name="Notas 12 4 8 2 3" xfId="16993" xr:uid="{00000000-0005-0000-0000-0000B93A0000}"/>
    <cellStyle name="Notas 12 4 8 2 3 2" xfId="32101" xr:uid="{00000000-0005-0000-0000-0000BA3A0000}"/>
    <cellStyle name="Notas 12 4 8 2 4" xfId="22126" xr:uid="{00000000-0005-0000-0000-0000BB3A0000}"/>
    <cellStyle name="Notas 12 4 8 3" xfId="10763" xr:uid="{00000000-0005-0000-0000-0000BC3A0000}"/>
    <cellStyle name="Notas 12 4 8 3 2" xfId="25871" xr:uid="{00000000-0005-0000-0000-0000BD3A0000}"/>
    <cellStyle name="Notas 12 4 8 4" xfId="16054" xr:uid="{00000000-0005-0000-0000-0000BE3A0000}"/>
    <cellStyle name="Notas 12 4 8 4 2" xfId="31162" xr:uid="{00000000-0005-0000-0000-0000BF3A0000}"/>
    <cellStyle name="Notas 12 4 8 5" xfId="19489" xr:uid="{00000000-0005-0000-0000-0000C03A0000}"/>
    <cellStyle name="Notas 12 4 9" xfId="4739" xr:uid="{00000000-0005-0000-0000-0000C13A0000}"/>
    <cellStyle name="Notas 12 4 9 2" xfId="11121" xr:uid="{00000000-0005-0000-0000-0000C23A0000}"/>
    <cellStyle name="Notas 12 4 9 2 2" xfId="26229" xr:uid="{00000000-0005-0000-0000-0000C33A0000}"/>
    <cellStyle name="Notas 12 4 9 3" xfId="8172" xr:uid="{00000000-0005-0000-0000-0000C43A0000}"/>
    <cellStyle name="Notas 12 4 9 3 2" xfId="23280" xr:uid="{00000000-0005-0000-0000-0000C53A0000}"/>
    <cellStyle name="Notas 12 4 9 4" xfId="19847" xr:uid="{00000000-0005-0000-0000-0000C63A0000}"/>
    <cellStyle name="Notas 12 5" xfId="2022" xr:uid="{00000000-0005-0000-0000-0000C73A0000}"/>
    <cellStyle name="Notas 12 5 10" xfId="16332" xr:uid="{00000000-0005-0000-0000-0000C83A0000}"/>
    <cellStyle name="Notas 12 5 10 2" xfId="31440" xr:uid="{00000000-0005-0000-0000-0000C93A0000}"/>
    <cellStyle name="Notas 12 5 11" xfId="9198" xr:uid="{00000000-0005-0000-0000-0000CA3A0000}"/>
    <cellStyle name="Notas 12 5 11 2" xfId="24306" xr:uid="{00000000-0005-0000-0000-0000CB3A0000}"/>
    <cellStyle name="Notas 12 5 12" xfId="17247" xr:uid="{00000000-0005-0000-0000-0000CC3A0000}"/>
    <cellStyle name="Notas 12 5 2" xfId="2784" xr:uid="{00000000-0005-0000-0000-0000CD3A0000}"/>
    <cellStyle name="Notas 12 5 2 2" xfId="5421" xr:uid="{00000000-0005-0000-0000-0000CE3A0000}"/>
    <cellStyle name="Notas 12 5 2 2 2" xfId="14142" xr:uid="{00000000-0005-0000-0000-0000CF3A0000}"/>
    <cellStyle name="Notas 12 5 2 2 2 2" xfId="29250" xr:uid="{00000000-0005-0000-0000-0000D03A0000}"/>
    <cellStyle name="Notas 12 5 2 2 3" xfId="20529" xr:uid="{00000000-0005-0000-0000-0000D13A0000}"/>
    <cellStyle name="Notas 12 5 2 3" xfId="16114" xr:uid="{00000000-0005-0000-0000-0000D23A0000}"/>
    <cellStyle name="Notas 12 5 2 3 2" xfId="31222" xr:uid="{00000000-0005-0000-0000-0000D33A0000}"/>
    <cellStyle name="Notas 12 5 2 4" xfId="17892" xr:uid="{00000000-0005-0000-0000-0000D43A0000}"/>
    <cellStyle name="Notas 12 5 3" xfId="3087" xr:uid="{00000000-0005-0000-0000-0000D53A0000}"/>
    <cellStyle name="Notas 12 5 3 2" xfId="5724" xr:uid="{00000000-0005-0000-0000-0000D63A0000}"/>
    <cellStyle name="Notas 12 5 3 2 2" xfId="12035" xr:uid="{00000000-0005-0000-0000-0000D73A0000}"/>
    <cellStyle name="Notas 12 5 3 2 2 2" xfId="27143" xr:uid="{00000000-0005-0000-0000-0000D83A0000}"/>
    <cellStyle name="Notas 12 5 3 2 3" xfId="15811" xr:uid="{00000000-0005-0000-0000-0000D93A0000}"/>
    <cellStyle name="Notas 12 5 3 2 3 2" xfId="30919" xr:uid="{00000000-0005-0000-0000-0000DA3A0000}"/>
    <cellStyle name="Notas 12 5 3 2 4" xfId="20832" xr:uid="{00000000-0005-0000-0000-0000DB3A0000}"/>
    <cellStyle name="Notas 12 5 3 3" xfId="9469" xr:uid="{00000000-0005-0000-0000-0000DC3A0000}"/>
    <cellStyle name="Notas 12 5 3 3 2" xfId="24577" xr:uid="{00000000-0005-0000-0000-0000DD3A0000}"/>
    <cellStyle name="Notas 12 5 3 4" xfId="15621" xr:uid="{00000000-0005-0000-0000-0000DE3A0000}"/>
    <cellStyle name="Notas 12 5 3 4 2" xfId="30729" xr:uid="{00000000-0005-0000-0000-0000DF3A0000}"/>
    <cellStyle name="Notas 12 5 3 5" xfId="18195" xr:uid="{00000000-0005-0000-0000-0000E03A0000}"/>
    <cellStyle name="Notas 12 5 4" xfId="3413" xr:uid="{00000000-0005-0000-0000-0000E13A0000}"/>
    <cellStyle name="Notas 12 5 4 2" xfId="6050" xr:uid="{00000000-0005-0000-0000-0000E23A0000}"/>
    <cellStyle name="Notas 12 5 4 2 2" xfId="12361" xr:uid="{00000000-0005-0000-0000-0000E33A0000}"/>
    <cellStyle name="Notas 12 5 4 2 2 2" xfId="27469" xr:uid="{00000000-0005-0000-0000-0000E43A0000}"/>
    <cellStyle name="Notas 12 5 4 2 3" xfId="16041" xr:uid="{00000000-0005-0000-0000-0000E53A0000}"/>
    <cellStyle name="Notas 12 5 4 2 3 2" xfId="31149" xr:uid="{00000000-0005-0000-0000-0000E63A0000}"/>
    <cellStyle name="Notas 12 5 4 2 4" xfId="21158" xr:uid="{00000000-0005-0000-0000-0000E73A0000}"/>
    <cellStyle name="Notas 12 5 4 3" xfId="9795" xr:uid="{00000000-0005-0000-0000-0000E83A0000}"/>
    <cellStyle name="Notas 12 5 4 3 2" xfId="24903" xr:uid="{00000000-0005-0000-0000-0000E93A0000}"/>
    <cellStyle name="Notas 12 5 4 4" xfId="14351" xr:uid="{00000000-0005-0000-0000-0000EA3A0000}"/>
    <cellStyle name="Notas 12 5 4 4 2" xfId="29459" xr:uid="{00000000-0005-0000-0000-0000EB3A0000}"/>
    <cellStyle name="Notas 12 5 4 5" xfId="18521" xr:uid="{00000000-0005-0000-0000-0000EC3A0000}"/>
    <cellStyle name="Notas 12 5 5" xfId="3719" xr:uid="{00000000-0005-0000-0000-0000ED3A0000}"/>
    <cellStyle name="Notas 12 5 5 2" xfId="6356" xr:uid="{00000000-0005-0000-0000-0000EE3A0000}"/>
    <cellStyle name="Notas 12 5 5 2 2" xfId="12667" xr:uid="{00000000-0005-0000-0000-0000EF3A0000}"/>
    <cellStyle name="Notas 12 5 5 2 2 2" xfId="27775" xr:uid="{00000000-0005-0000-0000-0000F03A0000}"/>
    <cellStyle name="Notas 12 5 5 2 3" xfId="14548" xr:uid="{00000000-0005-0000-0000-0000F13A0000}"/>
    <cellStyle name="Notas 12 5 5 2 3 2" xfId="29656" xr:uid="{00000000-0005-0000-0000-0000F23A0000}"/>
    <cellStyle name="Notas 12 5 5 2 4" xfId="21464" xr:uid="{00000000-0005-0000-0000-0000F33A0000}"/>
    <cellStyle name="Notas 12 5 5 3" xfId="10101" xr:uid="{00000000-0005-0000-0000-0000F43A0000}"/>
    <cellStyle name="Notas 12 5 5 3 2" xfId="25209" xr:uid="{00000000-0005-0000-0000-0000F53A0000}"/>
    <cellStyle name="Notas 12 5 5 4" xfId="14043" xr:uid="{00000000-0005-0000-0000-0000F63A0000}"/>
    <cellStyle name="Notas 12 5 5 4 2" xfId="29151" xr:uid="{00000000-0005-0000-0000-0000F73A0000}"/>
    <cellStyle name="Notas 12 5 5 5" xfId="18827" xr:uid="{00000000-0005-0000-0000-0000F83A0000}"/>
    <cellStyle name="Notas 12 5 6" xfId="4094" xr:uid="{00000000-0005-0000-0000-0000F93A0000}"/>
    <cellStyle name="Notas 12 5 6 2" xfId="6731" xr:uid="{00000000-0005-0000-0000-0000FA3A0000}"/>
    <cellStyle name="Notas 12 5 6 2 2" xfId="13042" xr:uid="{00000000-0005-0000-0000-0000FB3A0000}"/>
    <cellStyle name="Notas 12 5 6 2 2 2" xfId="28150" xr:uid="{00000000-0005-0000-0000-0000FC3A0000}"/>
    <cellStyle name="Notas 12 5 6 2 3" xfId="16718" xr:uid="{00000000-0005-0000-0000-0000FD3A0000}"/>
    <cellStyle name="Notas 12 5 6 2 3 2" xfId="31826" xr:uid="{00000000-0005-0000-0000-0000FE3A0000}"/>
    <cellStyle name="Notas 12 5 6 2 4" xfId="21839" xr:uid="{00000000-0005-0000-0000-0000FF3A0000}"/>
    <cellStyle name="Notas 12 5 6 3" xfId="10476" xr:uid="{00000000-0005-0000-0000-0000003B0000}"/>
    <cellStyle name="Notas 12 5 6 3 2" xfId="25584" xr:uid="{00000000-0005-0000-0000-0000013B0000}"/>
    <cellStyle name="Notas 12 5 6 4" xfId="15832" xr:uid="{00000000-0005-0000-0000-0000023B0000}"/>
    <cellStyle name="Notas 12 5 6 4 2" xfId="30940" xr:uid="{00000000-0005-0000-0000-0000033B0000}"/>
    <cellStyle name="Notas 12 5 6 5" xfId="19202" xr:uid="{00000000-0005-0000-0000-0000043B0000}"/>
    <cellStyle name="Notas 12 5 7" xfId="4376" xr:uid="{00000000-0005-0000-0000-0000053B0000}"/>
    <cellStyle name="Notas 12 5 7 2" xfId="7013" xr:uid="{00000000-0005-0000-0000-0000063B0000}"/>
    <cellStyle name="Notas 12 5 7 2 2" xfId="13324" xr:uid="{00000000-0005-0000-0000-0000073B0000}"/>
    <cellStyle name="Notas 12 5 7 2 2 2" xfId="28432" xr:uid="{00000000-0005-0000-0000-0000083B0000}"/>
    <cellStyle name="Notas 12 5 7 2 3" xfId="16988" xr:uid="{00000000-0005-0000-0000-0000093B0000}"/>
    <cellStyle name="Notas 12 5 7 2 3 2" xfId="32096" xr:uid="{00000000-0005-0000-0000-00000A3B0000}"/>
    <cellStyle name="Notas 12 5 7 2 4" xfId="22121" xr:uid="{00000000-0005-0000-0000-00000B3B0000}"/>
    <cellStyle name="Notas 12 5 7 3" xfId="10758" xr:uid="{00000000-0005-0000-0000-00000C3B0000}"/>
    <cellStyle name="Notas 12 5 7 3 2" xfId="25866" xr:uid="{00000000-0005-0000-0000-00000D3B0000}"/>
    <cellStyle name="Notas 12 5 7 4" xfId="7951" xr:uid="{00000000-0005-0000-0000-00000E3B0000}"/>
    <cellStyle name="Notas 12 5 7 4 2" xfId="23059" xr:uid="{00000000-0005-0000-0000-00000F3B0000}"/>
    <cellStyle name="Notas 12 5 7 5" xfId="19484" xr:uid="{00000000-0005-0000-0000-0000103B0000}"/>
    <cellStyle name="Notas 12 5 8" xfId="4659" xr:uid="{00000000-0005-0000-0000-0000113B0000}"/>
    <cellStyle name="Notas 12 5 8 2" xfId="11041" xr:uid="{00000000-0005-0000-0000-0000123B0000}"/>
    <cellStyle name="Notas 12 5 8 2 2" xfId="26149" xr:uid="{00000000-0005-0000-0000-0000133B0000}"/>
    <cellStyle name="Notas 12 5 8 3" xfId="7388" xr:uid="{00000000-0005-0000-0000-0000143B0000}"/>
    <cellStyle name="Notas 12 5 8 3 2" xfId="22496" xr:uid="{00000000-0005-0000-0000-0000153B0000}"/>
    <cellStyle name="Notas 12 5 8 4" xfId="19767" xr:uid="{00000000-0005-0000-0000-0000163B0000}"/>
    <cellStyle name="Notas 12 5 9" xfId="8520" xr:uid="{00000000-0005-0000-0000-0000173B0000}"/>
    <cellStyle name="Notas 12 5 9 2" xfId="23628" xr:uid="{00000000-0005-0000-0000-0000183B0000}"/>
    <cellStyle name="Notas 13" xfId="1451" xr:uid="{00000000-0005-0000-0000-0000193B0000}"/>
    <cellStyle name="Notas 13 2" xfId="1906" xr:uid="{00000000-0005-0000-0000-00001A3B0000}"/>
    <cellStyle name="Notas 13 2 10" xfId="7231" xr:uid="{00000000-0005-0000-0000-00001B3B0000}"/>
    <cellStyle name="Notas 13 2 10 2" xfId="22339" xr:uid="{00000000-0005-0000-0000-00001C3B0000}"/>
    <cellStyle name="Notas 13 2 11" xfId="16525" xr:uid="{00000000-0005-0000-0000-00001D3B0000}"/>
    <cellStyle name="Notas 13 2 11 2" xfId="31633" xr:uid="{00000000-0005-0000-0000-00001E3B0000}"/>
    <cellStyle name="Notas 13 2 12" xfId="17131" xr:uid="{00000000-0005-0000-0000-00001F3B0000}"/>
    <cellStyle name="Notas 13 2 2" xfId="2466" xr:uid="{00000000-0005-0000-0000-0000203B0000}"/>
    <cellStyle name="Notas 13 2 2 2" xfId="5103" xr:uid="{00000000-0005-0000-0000-0000213B0000}"/>
    <cellStyle name="Notas 13 2 2 2 2" xfId="11467" xr:uid="{00000000-0005-0000-0000-0000223B0000}"/>
    <cellStyle name="Notas 13 2 2 2 2 2" xfId="26575" xr:uid="{00000000-0005-0000-0000-0000233B0000}"/>
    <cellStyle name="Notas 13 2 2 2 3" xfId="9190" xr:uid="{00000000-0005-0000-0000-0000243B0000}"/>
    <cellStyle name="Notas 13 2 2 2 3 2" xfId="24298" xr:uid="{00000000-0005-0000-0000-0000253B0000}"/>
    <cellStyle name="Notas 13 2 2 2 4" xfId="20211" xr:uid="{00000000-0005-0000-0000-0000263B0000}"/>
    <cellStyle name="Notas 13 2 2 3" xfId="8933" xr:uid="{00000000-0005-0000-0000-0000273B0000}"/>
    <cellStyle name="Notas 13 2 2 3 2" xfId="24041" xr:uid="{00000000-0005-0000-0000-0000283B0000}"/>
    <cellStyle name="Notas 13 2 3" xfId="2682" xr:uid="{00000000-0005-0000-0000-0000293B0000}"/>
    <cellStyle name="Notas 13 2 3 2" xfId="5319" xr:uid="{00000000-0005-0000-0000-00002A3B0000}"/>
    <cellStyle name="Notas 13 2 3 2 2" xfId="7597" xr:uid="{00000000-0005-0000-0000-00002B3B0000}"/>
    <cellStyle name="Notas 13 2 3 2 2 2" xfId="22705" xr:uid="{00000000-0005-0000-0000-00002C3B0000}"/>
    <cellStyle name="Notas 13 2 3 2 3" xfId="20427" xr:uid="{00000000-0005-0000-0000-00002D3B0000}"/>
    <cellStyle name="Notas 13 2 3 3" xfId="7403" xr:uid="{00000000-0005-0000-0000-00002E3B0000}"/>
    <cellStyle name="Notas 13 2 3 3 2" xfId="22511" xr:uid="{00000000-0005-0000-0000-00002F3B0000}"/>
    <cellStyle name="Notas 13 2 3 4" xfId="17790" xr:uid="{00000000-0005-0000-0000-0000303B0000}"/>
    <cellStyle name="Notas 13 2 4" xfId="2985" xr:uid="{00000000-0005-0000-0000-0000313B0000}"/>
    <cellStyle name="Notas 13 2 4 2" xfId="5622" xr:uid="{00000000-0005-0000-0000-0000323B0000}"/>
    <cellStyle name="Notas 13 2 4 2 2" xfId="11933" xr:uid="{00000000-0005-0000-0000-0000333B0000}"/>
    <cellStyle name="Notas 13 2 4 2 2 2" xfId="27041" xr:uid="{00000000-0005-0000-0000-0000343B0000}"/>
    <cellStyle name="Notas 13 2 4 2 3" xfId="14996" xr:uid="{00000000-0005-0000-0000-0000353B0000}"/>
    <cellStyle name="Notas 13 2 4 2 3 2" xfId="30104" xr:uid="{00000000-0005-0000-0000-0000363B0000}"/>
    <cellStyle name="Notas 13 2 4 2 4" xfId="20730" xr:uid="{00000000-0005-0000-0000-0000373B0000}"/>
    <cellStyle name="Notas 13 2 4 3" xfId="9367" xr:uid="{00000000-0005-0000-0000-0000383B0000}"/>
    <cellStyle name="Notas 13 2 4 3 2" xfId="24475" xr:uid="{00000000-0005-0000-0000-0000393B0000}"/>
    <cellStyle name="Notas 13 2 4 4" xfId="14483" xr:uid="{00000000-0005-0000-0000-00003A3B0000}"/>
    <cellStyle name="Notas 13 2 4 4 2" xfId="29591" xr:uid="{00000000-0005-0000-0000-00003B3B0000}"/>
    <cellStyle name="Notas 13 2 4 5" xfId="18093" xr:uid="{00000000-0005-0000-0000-00003C3B0000}"/>
    <cellStyle name="Notas 13 2 5" xfId="3311" xr:uid="{00000000-0005-0000-0000-00003D3B0000}"/>
    <cellStyle name="Notas 13 2 5 2" xfId="5948" xr:uid="{00000000-0005-0000-0000-00003E3B0000}"/>
    <cellStyle name="Notas 13 2 5 2 2" xfId="12259" xr:uid="{00000000-0005-0000-0000-00003F3B0000}"/>
    <cellStyle name="Notas 13 2 5 2 2 2" xfId="27367" xr:uid="{00000000-0005-0000-0000-0000403B0000}"/>
    <cellStyle name="Notas 13 2 5 2 3" xfId="7312" xr:uid="{00000000-0005-0000-0000-0000413B0000}"/>
    <cellStyle name="Notas 13 2 5 2 3 2" xfId="22420" xr:uid="{00000000-0005-0000-0000-0000423B0000}"/>
    <cellStyle name="Notas 13 2 5 2 4" xfId="21056" xr:uid="{00000000-0005-0000-0000-0000433B0000}"/>
    <cellStyle name="Notas 13 2 5 3" xfId="9693" xr:uid="{00000000-0005-0000-0000-0000443B0000}"/>
    <cellStyle name="Notas 13 2 5 3 2" xfId="24801" xr:uid="{00000000-0005-0000-0000-0000453B0000}"/>
    <cellStyle name="Notas 13 2 5 4" xfId="15992" xr:uid="{00000000-0005-0000-0000-0000463B0000}"/>
    <cellStyle name="Notas 13 2 5 4 2" xfId="31100" xr:uid="{00000000-0005-0000-0000-0000473B0000}"/>
    <cellStyle name="Notas 13 2 5 5" xfId="18419" xr:uid="{00000000-0005-0000-0000-0000483B0000}"/>
    <cellStyle name="Notas 13 2 6" xfId="3617" xr:uid="{00000000-0005-0000-0000-0000493B0000}"/>
    <cellStyle name="Notas 13 2 6 2" xfId="6254" xr:uid="{00000000-0005-0000-0000-00004A3B0000}"/>
    <cellStyle name="Notas 13 2 6 2 2" xfId="12565" xr:uid="{00000000-0005-0000-0000-00004B3B0000}"/>
    <cellStyle name="Notas 13 2 6 2 2 2" xfId="27673" xr:uid="{00000000-0005-0000-0000-00004C3B0000}"/>
    <cellStyle name="Notas 13 2 6 2 3" xfId="8143" xr:uid="{00000000-0005-0000-0000-00004D3B0000}"/>
    <cellStyle name="Notas 13 2 6 2 3 2" xfId="23251" xr:uid="{00000000-0005-0000-0000-00004E3B0000}"/>
    <cellStyle name="Notas 13 2 6 2 4" xfId="21362" xr:uid="{00000000-0005-0000-0000-00004F3B0000}"/>
    <cellStyle name="Notas 13 2 6 3" xfId="9999" xr:uid="{00000000-0005-0000-0000-0000503B0000}"/>
    <cellStyle name="Notas 13 2 6 3 2" xfId="25107" xr:uid="{00000000-0005-0000-0000-0000513B0000}"/>
    <cellStyle name="Notas 13 2 6 4" xfId="16303" xr:uid="{00000000-0005-0000-0000-0000523B0000}"/>
    <cellStyle name="Notas 13 2 6 4 2" xfId="31411" xr:uid="{00000000-0005-0000-0000-0000533B0000}"/>
    <cellStyle name="Notas 13 2 6 5" xfId="18725" xr:uid="{00000000-0005-0000-0000-0000543B0000}"/>
    <cellStyle name="Notas 13 2 7" xfId="3978" xr:uid="{00000000-0005-0000-0000-0000553B0000}"/>
    <cellStyle name="Notas 13 2 7 2" xfId="6615" xr:uid="{00000000-0005-0000-0000-0000563B0000}"/>
    <cellStyle name="Notas 13 2 7 2 2" xfId="12926" xr:uid="{00000000-0005-0000-0000-0000573B0000}"/>
    <cellStyle name="Notas 13 2 7 2 2 2" xfId="28034" xr:uid="{00000000-0005-0000-0000-0000583B0000}"/>
    <cellStyle name="Notas 13 2 7 2 3" xfId="16616" xr:uid="{00000000-0005-0000-0000-0000593B0000}"/>
    <cellStyle name="Notas 13 2 7 2 3 2" xfId="31724" xr:uid="{00000000-0005-0000-0000-00005A3B0000}"/>
    <cellStyle name="Notas 13 2 7 2 4" xfId="21723" xr:uid="{00000000-0005-0000-0000-00005B3B0000}"/>
    <cellStyle name="Notas 13 2 7 3" xfId="10360" xr:uid="{00000000-0005-0000-0000-00005C3B0000}"/>
    <cellStyle name="Notas 13 2 7 3 2" xfId="25468" xr:uid="{00000000-0005-0000-0000-00005D3B0000}"/>
    <cellStyle name="Notas 13 2 7 4" xfId="8002" xr:uid="{00000000-0005-0000-0000-00005E3B0000}"/>
    <cellStyle name="Notas 13 2 7 4 2" xfId="23110" xr:uid="{00000000-0005-0000-0000-00005F3B0000}"/>
    <cellStyle name="Notas 13 2 7 5" xfId="19086" xr:uid="{00000000-0005-0000-0000-0000603B0000}"/>
    <cellStyle name="Notas 13 2 8" xfId="4543" xr:uid="{00000000-0005-0000-0000-0000613B0000}"/>
    <cellStyle name="Notas 13 2 8 2" xfId="10925" xr:uid="{00000000-0005-0000-0000-0000623B0000}"/>
    <cellStyle name="Notas 13 2 8 2 2" xfId="26033" xr:uid="{00000000-0005-0000-0000-0000633B0000}"/>
    <cellStyle name="Notas 13 2 8 3" xfId="7635" xr:uid="{00000000-0005-0000-0000-0000643B0000}"/>
    <cellStyle name="Notas 13 2 8 3 2" xfId="22743" xr:uid="{00000000-0005-0000-0000-0000653B0000}"/>
    <cellStyle name="Notas 13 2 8 4" xfId="19651" xr:uid="{00000000-0005-0000-0000-0000663B0000}"/>
    <cellStyle name="Notas 13 2 9" xfId="8407" xr:uid="{00000000-0005-0000-0000-0000673B0000}"/>
    <cellStyle name="Notas 13 2 9 2" xfId="23515" xr:uid="{00000000-0005-0000-0000-0000683B0000}"/>
    <cellStyle name="Notas 13 3" xfId="1893" xr:uid="{00000000-0005-0000-0000-0000693B0000}"/>
    <cellStyle name="Notas 13 3 10" xfId="8394" xr:uid="{00000000-0005-0000-0000-00006A3B0000}"/>
    <cellStyle name="Notas 13 3 10 2" xfId="23502" xr:uid="{00000000-0005-0000-0000-00006B3B0000}"/>
    <cellStyle name="Notas 13 3 11" xfId="9176" xr:uid="{00000000-0005-0000-0000-00006C3B0000}"/>
    <cellStyle name="Notas 13 3 11 2" xfId="24284" xr:uid="{00000000-0005-0000-0000-00006D3B0000}"/>
    <cellStyle name="Notas 13 3 12" xfId="7608" xr:uid="{00000000-0005-0000-0000-00006E3B0000}"/>
    <cellStyle name="Notas 13 3 12 2" xfId="22716" xr:uid="{00000000-0005-0000-0000-00006F3B0000}"/>
    <cellStyle name="Notas 13 3 13" xfId="17118" xr:uid="{00000000-0005-0000-0000-0000703B0000}"/>
    <cellStyle name="Notas 13 3 2" xfId="2453" xr:uid="{00000000-0005-0000-0000-0000713B0000}"/>
    <cellStyle name="Notas 13 3 2 2" xfId="5090" xr:uid="{00000000-0005-0000-0000-0000723B0000}"/>
    <cellStyle name="Notas 13 3 2 2 2" xfId="11454" xr:uid="{00000000-0005-0000-0000-0000733B0000}"/>
    <cellStyle name="Notas 13 3 2 2 2 2" xfId="26562" xr:uid="{00000000-0005-0000-0000-0000743B0000}"/>
    <cellStyle name="Notas 13 3 2 2 3" xfId="15472" xr:uid="{00000000-0005-0000-0000-0000753B0000}"/>
    <cellStyle name="Notas 13 3 2 2 3 2" xfId="30580" xr:uid="{00000000-0005-0000-0000-0000763B0000}"/>
    <cellStyle name="Notas 13 3 2 2 4" xfId="20198" xr:uid="{00000000-0005-0000-0000-0000773B0000}"/>
    <cellStyle name="Notas 13 3 2 3" xfId="8920" xr:uid="{00000000-0005-0000-0000-0000783B0000}"/>
    <cellStyle name="Notas 13 3 2 3 2" xfId="24028" xr:uid="{00000000-0005-0000-0000-0000793B0000}"/>
    <cellStyle name="Notas 13 3 2 4" xfId="16270" xr:uid="{00000000-0005-0000-0000-00007A3B0000}"/>
    <cellStyle name="Notas 13 3 2 4 2" xfId="31378" xr:uid="{00000000-0005-0000-0000-00007B3B0000}"/>
    <cellStyle name="Notas 13 3 2 5" xfId="8736" xr:uid="{00000000-0005-0000-0000-00007C3B0000}"/>
    <cellStyle name="Notas 13 3 2 5 2" xfId="23844" xr:uid="{00000000-0005-0000-0000-00007D3B0000}"/>
    <cellStyle name="Notas 13 3 2 6" xfId="17627" xr:uid="{00000000-0005-0000-0000-00007E3B0000}"/>
    <cellStyle name="Notas 13 3 3" xfId="2669" xr:uid="{00000000-0005-0000-0000-00007F3B0000}"/>
    <cellStyle name="Notas 13 3 3 2" xfId="5306" xr:uid="{00000000-0005-0000-0000-0000803B0000}"/>
    <cellStyle name="Notas 13 3 3 2 2" xfId="15139" xr:uid="{00000000-0005-0000-0000-0000813B0000}"/>
    <cellStyle name="Notas 13 3 3 2 2 2" xfId="30247" xr:uid="{00000000-0005-0000-0000-0000823B0000}"/>
    <cellStyle name="Notas 13 3 3 2 3" xfId="20414" xr:uid="{00000000-0005-0000-0000-0000833B0000}"/>
    <cellStyle name="Notas 13 3 3 3" xfId="15882" xr:uid="{00000000-0005-0000-0000-0000843B0000}"/>
    <cellStyle name="Notas 13 3 3 3 2" xfId="30990" xr:uid="{00000000-0005-0000-0000-0000853B0000}"/>
    <cellStyle name="Notas 13 3 3 4" xfId="17777" xr:uid="{00000000-0005-0000-0000-0000863B0000}"/>
    <cellStyle name="Notas 13 3 4" xfId="2972" xr:uid="{00000000-0005-0000-0000-0000873B0000}"/>
    <cellStyle name="Notas 13 3 4 2" xfId="5609" xr:uid="{00000000-0005-0000-0000-0000883B0000}"/>
    <cellStyle name="Notas 13 3 4 2 2" xfId="11920" xr:uid="{00000000-0005-0000-0000-0000893B0000}"/>
    <cellStyle name="Notas 13 3 4 2 2 2" xfId="27028" xr:uid="{00000000-0005-0000-0000-00008A3B0000}"/>
    <cellStyle name="Notas 13 3 4 2 3" xfId="16207" xr:uid="{00000000-0005-0000-0000-00008B3B0000}"/>
    <cellStyle name="Notas 13 3 4 2 3 2" xfId="31315" xr:uid="{00000000-0005-0000-0000-00008C3B0000}"/>
    <cellStyle name="Notas 13 3 4 2 4" xfId="20717" xr:uid="{00000000-0005-0000-0000-00008D3B0000}"/>
    <cellStyle name="Notas 13 3 4 3" xfId="9354" xr:uid="{00000000-0005-0000-0000-00008E3B0000}"/>
    <cellStyle name="Notas 13 3 4 3 2" xfId="24462" xr:uid="{00000000-0005-0000-0000-00008F3B0000}"/>
    <cellStyle name="Notas 13 3 4 4" xfId="15765" xr:uid="{00000000-0005-0000-0000-0000903B0000}"/>
    <cellStyle name="Notas 13 3 4 4 2" xfId="30873" xr:uid="{00000000-0005-0000-0000-0000913B0000}"/>
    <cellStyle name="Notas 13 3 4 5" xfId="18080" xr:uid="{00000000-0005-0000-0000-0000923B0000}"/>
    <cellStyle name="Notas 13 3 5" xfId="3298" xr:uid="{00000000-0005-0000-0000-0000933B0000}"/>
    <cellStyle name="Notas 13 3 5 2" xfId="5935" xr:uid="{00000000-0005-0000-0000-0000943B0000}"/>
    <cellStyle name="Notas 13 3 5 2 2" xfId="12246" xr:uid="{00000000-0005-0000-0000-0000953B0000}"/>
    <cellStyle name="Notas 13 3 5 2 2 2" xfId="27354" xr:uid="{00000000-0005-0000-0000-0000963B0000}"/>
    <cellStyle name="Notas 13 3 5 2 3" xfId="8059" xr:uid="{00000000-0005-0000-0000-0000973B0000}"/>
    <cellStyle name="Notas 13 3 5 2 3 2" xfId="23167" xr:uid="{00000000-0005-0000-0000-0000983B0000}"/>
    <cellStyle name="Notas 13 3 5 2 4" xfId="21043" xr:uid="{00000000-0005-0000-0000-0000993B0000}"/>
    <cellStyle name="Notas 13 3 5 3" xfId="9680" xr:uid="{00000000-0005-0000-0000-00009A3B0000}"/>
    <cellStyle name="Notas 13 3 5 3 2" xfId="24788" xr:uid="{00000000-0005-0000-0000-00009B3B0000}"/>
    <cellStyle name="Notas 13 3 5 4" xfId="14872" xr:uid="{00000000-0005-0000-0000-00009C3B0000}"/>
    <cellStyle name="Notas 13 3 5 4 2" xfId="29980" xr:uid="{00000000-0005-0000-0000-00009D3B0000}"/>
    <cellStyle name="Notas 13 3 5 5" xfId="18406" xr:uid="{00000000-0005-0000-0000-00009E3B0000}"/>
    <cellStyle name="Notas 13 3 6" xfId="3604" xr:uid="{00000000-0005-0000-0000-00009F3B0000}"/>
    <cellStyle name="Notas 13 3 6 2" xfId="6241" xr:uid="{00000000-0005-0000-0000-0000A03B0000}"/>
    <cellStyle name="Notas 13 3 6 2 2" xfId="12552" xr:uid="{00000000-0005-0000-0000-0000A13B0000}"/>
    <cellStyle name="Notas 13 3 6 2 2 2" xfId="27660" xr:uid="{00000000-0005-0000-0000-0000A23B0000}"/>
    <cellStyle name="Notas 13 3 6 2 3" xfId="15419" xr:uid="{00000000-0005-0000-0000-0000A33B0000}"/>
    <cellStyle name="Notas 13 3 6 2 3 2" xfId="30527" xr:uid="{00000000-0005-0000-0000-0000A43B0000}"/>
    <cellStyle name="Notas 13 3 6 2 4" xfId="21349" xr:uid="{00000000-0005-0000-0000-0000A53B0000}"/>
    <cellStyle name="Notas 13 3 6 3" xfId="9986" xr:uid="{00000000-0005-0000-0000-0000A63B0000}"/>
    <cellStyle name="Notas 13 3 6 3 2" xfId="25094" xr:uid="{00000000-0005-0000-0000-0000A73B0000}"/>
    <cellStyle name="Notas 13 3 6 4" xfId="14519" xr:uid="{00000000-0005-0000-0000-0000A83B0000}"/>
    <cellStyle name="Notas 13 3 6 4 2" xfId="29627" xr:uid="{00000000-0005-0000-0000-0000A93B0000}"/>
    <cellStyle name="Notas 13 3 6 5" xfId="18712" xr:uid="{00000000-0005-0000-0000-0000AA3B0000}"/>
    <cellStyle name="Notas 13 3 7" xfId="3965" xr:uid="{00000000-0005-0000-0000-0000AB3B0000}"/>
    <cellStyle name="Notas 13 3 7 2" xfId="6602" xr:uid="{00000000-0005-0000-0000-0000AC3B0000}"/>
    <cellStyle name="Notas 13 3 7 2 2" xfId="12913" xr:uid="{00000000-0005-0000-0000-0000AD3B0000}"/>
    <cellStyle name="Notas 13 3 7 2 2 2" xfId="28021" xr:uid="{00000000-0005-0000-0000-0000AE3B0000}"/>
    <cellStyle name="Notas 13 3 7 2 3" xfId="16603" xr:uid="{00000000-0005-0000-0000-0000AF3B0000}"/>
    <cellStyle name="Notas 13 3 7 2 3 2" xfId="31711" xr:uid="{00000000-0005-0000-0000-0000B03B0000}"/>
    <cellStyle name="Notas 13 3 7 2 4" xfId="21710" xr:uid="{00000000-0005-0000-0000-0000B13B0000}"/>
    <cellStyle name="Notas 13 3 7 3" xfId="10347" xr:uid="{00000000-0005-0000-0000-0000B23B0000}"/>
    <cellStyle name="Notas 13 3 7 3 2" xfId="25455" xr:uid="{00000000-0005-0000-0000-0000B33B0000}"/>
    <cellStyle name="Notas 13 3 7 4" xfId="16028" xr:uid="{00000000-0005-0000-0000-0000B43B0000}"/>
    <cellStyle name="Notas 13 3 7 4 2" xfId="31136" xr:uid="{00000000-0005-0000-0000-0000B53B0000}"/>
    <cellStyle name="Notas 13 3 7 5" xfId="19073" xr:uid="{00000000-0005-0000-0000-0000B63B0000}"/>
    <cellStyle name="Notas 13 3 8" xfId="4297" xr:uid="{00000000-0005-0000-0000-0000B73B0000}"/>
    <cellStyle name="Notas 13 3 8 2" xfId="6934" xr:uid="{00000000-0005-0000-0000-0000B83B0000}"/>
    <cellStyle name="Notas 13 3 8 2 2" xfId="13245" xr:uid="{00000000-0005-0000-0000-0000B93B0000}"/>
    <cellStyle name="Notas 13 3 8 2 2 2" xfId="28353" xr:uid="{00000000-0005-0000-0000-0000BA3B0000}"/>
    <cellStyle name="Notas 13 3 8 2 3" xfId="16909" xr:uid="{00000000-0005-0000-0000-0000BB3B0000}"/>
    <cellStyle name="Notas 13 3 8 2 3 2" xfId="32017" xr:uid="{00000000-0005-0000-0000-0000BC3B0000}"/>
    <cellStyle name="Notas 13 3 8 2 4" xfId="22042" xr:uid="{00000000-0005-0000-0000-0000BD3B0000}"/>
    <cellStyle name="Notas 13 3 8 3" xfId="10679" xr:uid="{00000000-0005-0000-0000-0000BE3B0000}"/>
    <cellStyle name="Notas 13 3 8 3 2" xfId="25787" xr:uid="{00000000-0005-0000-0000-0000BF3B0000}"/>
    <cellStyle name="Notas 13 3 8 4" xfId="14333" xr:uid="{00000000-0005-0000-0000-0000C03B0000}"/>
    <cellStyle name="Notas 13 3 8 4 2" xfId="29441" xr:uid="{00000000-0005-0000-0000-0000C13B0000}"/>
    <cellStyle name="Notas 13 3 8 5" xfId="19405" xr:uid="{00000000-0005-0000-0000-0000C23B0000}"/>
    <cellStyle name="Notas 13 3 9" xfId="4530" xr:uid="{00000000-0005-0000-0000-0000C33B0000}"/>
    <cellStyle name="Notas 13 3 9 2" xfId="10912" xr:uid="{00000000-0005-0000-0000-0000C43B0000}"/>
    <cellStyle name="Notas 13 3 9 2 2" xfId="26020" xr:uid="{00000000-0005-0000-0000-0000C53B0000}"/>
    <cellStyle name="Notas 13 3 9 3" xfId="15679" xr:uid="{00000000-0005-0000-0000-0000C63B0000}"/>
    <cellStyle name="Notas 13 3 9 3 2" xfId="30787" xr:uid="{00000000-0005-0000-0000-0000C73B0000}"/>
    <cellStyle name="Notas 13 3 9 4" xfId="19638" xr:uid="{00000000-0005-0000-0000-0000C83B0000}"/>
    <cellStyle name="Notas 13 4" xfId="2103" xr:uid="{00000000-0005-0000-0000-0000C93B0000}"/>
    <cellStyle name="Notas 13 4 10" xfId="8601" xr:uid="{00000000-0005-0000-0000-0000CA3B0000}"/>
    <cellStyle name="Notas 13 4 10 2" xfId="23709" xr:uid="{00000000-0005-0000-0000-0000CB3B0000}"/>
    <cellStyle name="Notas 13 4 11" xfId="14496" xr:uid="{00000000-0005-0000-0000-0000CC3B0000}"/>
    <cellStyle name="Notas 13 4 11 2" xfId="29604" xr:uid="{00000000-0005-0000-0000-0000CD3B0000}"/>
    <cellStyle name="Notas 13 4 12" xfId="7658" xr:uid="{00000000-0005-0000-0000-0000CE3B0000}"/>
    <cellStyle name="Notas 13 4 12 2" xfId="22766" xr:uid="{00000000-0005-0000-0000-0000CF3B0000}"/>
    <cellStyle name="Notas 13 4 13" xfId="17328" xr:uid="{00000000-0005-0000-0000-0000D03B0000}"/>
    <cellStyle name="Notas 13 4 2" xfId="2593" xr:uid="{00000000-0005-0000-0000-0000D13B0000}"/>
    <cellStyle name="Notas 13 4 2 2" xfId="5230" xr:uid="{00000000-0005-0000-0000-0000D23B0000}"/>
    <cellStyle name="Notas 13 4 2 2 2" xfId="11594" xr:uid="{00000000-0005-0000-0000-0000D33B0000}"/>
    <cellStyle name="Notas 13 4 2 2 2 2" xfId="26702" xr:uid="{00000000-0005-0000-0000-0000D43B0000}"/>
    <cellStyle name="Notas 13 4 2 2 3" xfId="13962" xr:uid="{00000000-0005-0000-0000-0000D53B0000}"/>
    <cellStyle name="Notas 13 4 2 2 3 2" xfId="29070" xr:uid="{00000000-0005-0000-0000-0000D63B0000}"/>
    <cellStyle name="Notas 13 4 2 2 4" xfId="20338" xr:uid="{00000000-0005-0000-0000-0000D73B0000}"/>
    <cellStyle name="Notas 13 4 2 3" xfId="9060" xr:uid="{00000000-0005-0000-0000-0000D83B0000}"/>
    <cellStyle name="Notas 13 4 2 3 2" xfId="24168" xr:uid="{00000000-0005-0000-0000-0000D93B0000}"/>
    <cellStyle name="Notas 13 4 2 4" xfId="8204" xr:uid="{00000000-0005-0000-0000-0000DA3B0000}"/>
    <cellStyle name="Notas 13 4 2 4 2" xfId="23312" xr:uid="{00000000-0005-0000-0000-0000DB3B0000}"/>
    <cellStyle name="Notas 13 4 2 5" xfId="7953" xr:uid="{00000000-0005-0000-0000-0000DC3B0000}"/>
    <cellStyle name="Notas 13 4 2 5 2" xfId="23061" xr:uid="{00000000-0005-0000-0000-0000DD3B0000}"/>
    <cellStyle name="Notas 13 4 2 6" xfId="17701" xr:uid="{00000000-0005-0000-0000-0000DE3B0000}"/>
    <cellStyle name="Notas 13 4 3" xfId="2858" xr:uid="{00000000-0005-0000-0000-0000DF3B0000}"/>
    <cellStyle name="Notas 13 4 3 2" xfId="5495" xr:uid="{00000000-0005-0000-0000-0000E03B0000}"/>
    <cellStyle name="Notas 13 4 3 2 2" xfId="13621" xr:uid="{00000000-0005-0000-0000-0000E13B0000}"/>
    <cellStyle name="Notas 13 4 3 2 2 2" xfId="28729" xr:uid="{00000000-0005-0000-0000-0000E23B0000}"/>
    <cellStyle name="Notas 13 4 3 2 3" xfId="20603" xr:uid="{00000000-0005-0000-0000-0000E33B0000}"/>
    <cellStyle name="Notas 13 4 3 3" xfId="13777" xr:uid="{00000000-0005-0000-0000-0000E43B0000}"/>
    <cellStyle name="Notas 13 4 3 3 2" xfId="28885" xr:uid="{00000000-0005-0000-0000-0000E53B0000}"/>
    <cellStyle name="Notas 13 4 3 4" xfId="17966" xr:uid="{00000000-0005-0000-0000-0000E63B0000}"/>
    <cellStyle name="Notas 13 4 4" xfId="3161" xr:uid="{00000000-0005-0000-0000-0000E73B0000}"/>
    <cellStyle name="Notas 13 4 4 2" xfId="5798" xr:uid="{00000000-0005-0000-0000-0000E83B0000}"/>
    <cellStyle name="Notas 13 4 4 2 2" xfId="12109" xr:uid="{00000000-0005-0000-0000-0000E93B0000}"/>
    <cellStyle name="Notas 13 4 4 2 2 2" xfId="27217" xr:uid="{00000000-0005-0000-0000-0000EA3B0000}"/>
    <cellStyle name="Notas 13 4 4 2 3" xfId="14913" xr:uid="{00000000-0005-0000-0000-0000EB3B0000}"/>
    <cellStyle name="Notas 13 4 4 2 3 2" xfId="30021" xr:uid="{00000000-0005-0000-0000-0000EC3B0000}"/>
    <cellStyle name="Notas 13 4 4 2 4" xfId="20906" xr:uid="{00000000-0005-0000-0000-0000ED3B0000}"/>
    <cellStyle name="Notas 13 4 4 3" xfId="9543" xr:uid="{00000000-0005-0000-0000-0000EE3B0000}"/>
    <cellStyle name="Notas 13 4 4 3 2" xfId="24651" xr:uid="{00000000-0005-0000-0000-0000EF3B0000}"/>
    <cellStyle name="Notas 13 4 4 4" xfId="14906" xr:uid="{00000000-0005-0000-0000-0000F03B0000}"/>
    <cellStyle name="Notas 13 4 4 4 2" xfId="30014" xr:uid="{00000000-0005-0000-0000-0000F13B0000}"/>
    <cellStyle name="Notas 13 4 4 5" xfId="18269" xr:uid="{00000000-0005-0000-0000-0000F23B0000}"/>
    <cellStyle name="Notas 13 4 5" xfId="3487" xr:uid="{00000000-0005-0000-0000-0000F33B0000}"/>
    <cellStyle name="Notas 13 4 5 2" xfId="6124" xr:uid="{00000000-0005-0000-0000-0000F43B0000}"/>
    <cellStyle name="Notas 13 4 5 2 2" xfId="12435" xr:uid="{00000000-0005-0000-0000-0000F53B0000}"/>
    <cellStyle name="Notas 13 4 5 2 2 2" xfId="27543" xr:uid="{00000000-0005-0000-0000-0000F63B0000}"/>
    <cellStyle name="Notas 13 4 5 2 3" xfId="9141" xr:uid="{00000000-0005-0000-0000-0000F73B0000}"/>
    <cellStyle name="Notas 13 4 5 2 3 2" xfId="24249" xr:uid="{00000000-0005-0000-0000-0000F83B0000}"/>
    <cellStyle name="Notas 13 4 5 2 4" xfId="21232" xr:uid="{00000000-0005-0000-0000-0000F93B0000}"/>
    <cellStyle name="Notas 13 4 5 3" xfId="9869" xr:uid="{00000000-0005-0000-0000-0000FA3B0000}"/>
    <cellStyle name="Notas 13 4 5 3 2" xfId="24977" xr:uid="{00000000-0005-0000-0000-0000FB3B0000}"/>
    <cellStyle name="Notas 13 4 5 4" xfId="14346" xr:uid="{00000000-0005-0000-0000-0000FC3B0000}"/>
    <cellStyle name="Notas 13 4 5 4 2" xfId="29454" xr:uid="{00000000-0005-0000-0000-0000FD3B0000}"/>
    <cellStyle name="Notas 13 4 5 5" xfId="18595" xr:uid="{00000000-0005-0000-0000-0000FE3B0000}"/>
    <cellStyle name="Notas 13 4 6" xfId="3793" xr:uid="{00000000-0005-0000-0000-0000FF3B0000}"/>
    <cellStyle name="Notas 13 4 6 2" xfId="6430" xr:uid="{00000000-0005-0000-0000-0000003C0000}"/>
    <cellStyle name="Notas 13 4 6 2 2" xfId="12741" xr:uid="{00000000-0005-0000-0000-0000013C0000}"/>
    <cellStyle name="Notas 13 4 6 2 2 2" xfId="27849" xr:uid="{00000000-0005-0000-0000-0000023C0000}"/>
    <cellStyle name="Notas 13 4 6 2 3" xfId="13633" xr:uid="{00000000-0005-0000-0000-0000033C0000}"/>
    <cellStyle name="Notas 13 4 6 2 3 2" xfId="28741" xr:uid="{00000000-0005-0000-0000-0000043C0000}"/>
    <cellStyle name="Notas 13 4 6 2 4" xfId="21538" xr:uid="{00000000-0005-0000-0000-0000053C0000}"/>
    <cellStyle name="Notas 13 4 6 3" xfId="10175" xr:uid="{00000000-0005-0000-0000-0000063C0000}"/>
    <cellStyle name="Notas 13 4 6 3 2" xfId="25283" xr:uid="{00000000-0005-0000-0000-0000073C0000}"/>
    <cellStyle name="Notas 13 4 6 4" xfId="15049" xr:uid="{00000000-0005-0000-0000-0000083C0000}"/>
    <cellStyle name="Notas 13 4 6 4 2" xfId="30157" xr:uid="{00000000-0005-0000-0000-0000093C0000}"/>
    <cellStyle name="Notas 13 4 6 5" xfId="18901" xr:uid="{00000000-0005-0000-0000-00000A3C0000}"/>
    <cellStyle name="Notas 13 4 7" xfId="4175" xr:uid="{00000000-0005-0000-0000-00000B3C0000}"/>
    <cellStyle name="Notas 13 4 7 2" xfId="6812" xr:uid="{00000000-0005-0000-0000-00000C3C0000}"/>
    <cellStyle name="Notas 13 4 7 2 2" xfId="13123" xr:uid="{00000000-0005-0000-0000-00000D3C0000}"/>
    <cellStyle name="Notas 13 4 7 2 2 2" xfId="28231" xr:uid="{00000000-0005-0000-0000-00000E3C0000}"/>
    <cellStyle name="Notas 13 4 7 2 3" xfId="16792" xr:uid="{00000000-0005-0000-0000-00000F3C0000}"/>
    <cellStyle name="Notas 13 4 7 2 3 2" xfId="31900" xr:uid="{00000000-0005-0000-0000-0000103C0000}"/>
    <cellStyle name="Notas 13 4 7 2 4" xfId="21920" xr:uid="{00000000-0005-0000-0000-0000113C0000}"/>
    <cellStyle name="Notas 13 4 7 3" xfId="10557" xr:uid="{00000000-0005-0000-0000-0000123C0000}"/>
    <cellStyle name="Notas 13 4 7 3 2" xfId="25665" xr:uid="{00000000-0005-0000-0000-0000133C0000}"/>
    <cellStyle name="Notas 13 4 7 4" xfId="7584" xr:uid="{00000000-0005-0000-0000-0000143C0000}"/>
    <cellStyle name="Notas 13 4 7 4 2" xfId="22692" xr:uid="{00000000-0005-0000-0000-0000153C0000}"/>
    <cellStyle name="Notas 13 4 7 5" xfId="19283" xr:uid="{00000000-0005-0000-0000-0000163C0000}"/>
    <cellStyle name="Notas 13 4 8" xfId="4382" xr:uid="{00000000-0005-0000-0000-0000173C0000}"/>
    <cellStyle name="Notas 13 4 8 2" xfId="7019" xr:uid="{00000000-0005-0000-0000-0000183C0000}"/>
    <cellStyle name="Notas 13 4 8 2 2" xfId="13330" xr:uid="{00000000-0005-0000-0000-0000193C0000}"/>
    <cellStyle name="Notas 13 4 8 2 2 2" xfId="28438" xr:uid="{00000000-0005-0000-0000-00001A3C0000}"/>
    <cellStyle name="Notas 13 4 8 2 3" xfId="16994" xr:uid="{00000000-0005-0000-0000-00001B3C0000}"/>
    <cellStyle name="Notas 13 4 8 2 3 2" xfId="32102" xr:uid="{00000000-0005-0000-0000-00001C3C0000}"/>
    <cellStyle name="Notas 13 4 8 2 4" xfId="22127" xr:uid="{00000000-0005-0000-0000-00001D3C0000}"/>
    <cellStyle name="Notas 13 4 8 3" xfId="10764" xr:uid="{00000000-0005-0000-0000-00001E3C0000}"/>
    <cellStyle name="Notas 13 4 8 3 2" xfId="25872" xr:uid="{00000000-0005-0000-0000-00001F3C0000}"/>
    <cellStyle name="Notas 13 4 8 4" xfId="15938" xr:uid="{00000000-0005-0000-0000-0000203C0000}"/>
    <cellStyle name="Notas 13 4 8 4 2" xfId="31046" xr:uid="{00000000-0005-0000-0000-0000213C0000}"/>
    <cellStyle name="Notas 13 4 8 5" xfId="19490" xr:uid="{00000000-0005-0000-0000-0000223C0000}"/>
    <cellStyle name="Notas 13 4 9" xfId="4740" xr:uid="{00000000-0005-0000-0000-0000233C0000}"/>
    <cellStyle name="Notas 13 4 9 2" xfId="11122" xr:uid="{00000000-0005-0000-0000-0000243C0000}"/>
    <cellStyle name="Notas 13 4 9 2 2" xfId="26230" xr:uid="{00000000-0005-0000-0000-0000253C0000}"/>
    <cellStyle name="Notas 13 4 9 3" xfId="16361" xr:uid="{00000000-0005-0000-0000-0000263C0000}"/>
    <cellStyle name="Notas 13 4 9 3 2" xfId="31469" xr:uid="{00000000-0005-0000-0000-0000273C0000}"/>
    <cellStyle name="Notas 13 4 9 4" xfId="19848" xr:uid="{00000000-0005-0000-0000-0000283C0000}"/>
    <cellStyle name="Notas 13 5" xfId="2021" xr:uid="{00000000-0005-0000-0000-0000293C0000}"/>
    <cellStyle name="Notas 13 5 10" xfId="7708" xr:uid="{00000000-0005-0000-0000-00002A3C0000}"/>
    <cellStyle name="Notas 13 5 10 2" xfId="22816" xr:uid="{00000000-0005-0000-0000-00002B3C0000}"/>
    <cellStyle name="Notas 13 5 11" xfId="7855" xr:uid="{00000000-0005-0000-0000-00002C3C0000}"/>
    <cellStyle name="Notas 13 5 11 2" xfId="22963" xr:uid="{00000000-0005-0000-0000-00002D3C0000}"/>
    <cellStyle name="Notas 13 5 12" xfId="17246" xr:uid="{00000000-0005-0000-0000-00002E3C0000}"/>
    <cellStyle name="Notas 13 5 2" xfId="2783" xr:uid="{00000000-0005-0000-0000-00002F3C0000}"/>
    <cellStyle name="Notas 13 5 2 2" xfId="5420" xr:uid="{00000000-0005-0000-0000-0000303C0000}"/>
    <cellStyle name="Notas 13 5 2 2 2" xfId="14320" xr:uid="{00000000-0005-0000-0000-0000313C0000}"/>
    <cellStyle name="Notas 13 5 2 2 2 2" xfId="29428" xr:uid="{00000000-0005-0000-0000-0000323C0000}"/>
    <cellStyle name="Notas 13 5 2 2 3" xfId="20528" xr:uid="{00000000-0005-0000-0000-0000333C0000}"/>
    <cellStyle name="Notas 13 5 2 3" xfId="7344" xr:uid="{00000000-0005-0000-0000-0000343C0000}"/>
    <cellStyle name="Notas 13 5 2 3 2" xfId="22452" xr:uid="{00000000-0005-0000-0000-0000353C0000}"/>
    <cellStyle name="Notas 13 5 2 4" xfId="17891" xr:uid="{00000000-0005-0000-0000-0000363C0000}"/>
    <cellStyle name="Notas 13 5 3" xfId="3086" xr:uid="{00000000-0005-0000-0000-0000373C0000}"/>
    <cellStyle name="Notas 13 5 3 2" xfId="5723" xr:uid="{00000000-0005-0000-0000-0000383C0000}"/>
    <cellStyle name="Notas 13 5 3 2 2" xfId="12034" xr:uid="{00000000-0005-0000-0000-0000393C0000}"/>
    <cellStyle name="Notas 13 5 3 2 2 2" xfId="27142" xr:uid="{00000000-0005-0000-0000-00003A3C0000}"/>
    <cellStyle name="Notas 13 5 3 2 3" xfId="15885" xr:uid="{00000000-0005-0000-0000-00003B3C0000}"/>
    <cellStyle name="Notas 13 5 3 2 3 2" xfId="30993" xr:uid="{00000000-0005-0000-0000-00003C3C0000}"/>
    <cellStyle name="Notas 13 5 3 2 4" xfId="20831" xr:uid="{00000000-0005-0000-0000-00003D3C0000}"/>
    <cellStyle name="Notas 13 5 3 3" xfId="9468" xr:uid="{00000000-0005-0000-0000-00003E3C0000}"/>
    <cellStyle name="Notas 13 5 3 3 2" xfId="24576" xr:uid="{00000000-0005-0000-0000-00003F3C0000}"/>
    <cellStyle name="Notas 13 5 3 4" xfId="13394" xr:uid="{00000000-0005-0000-0000-0000403C0000}"/>
    <cellStyle name="Notas 13 5 3 4 2" xfId="28502" xr:uid="{00000000-0005-0000-0000-0000413C0000}"/>
    <cellStyle name="Notas 13 5 3 5" xfId="18194" xr:uid="{00000000-0005-0000-0000-0000423C0000}"/>
    <cellStyle name="Notas 13 5 4" xfId="3412" xr:uid="{00000000-0005-0000-0000-0000433C0000}"/>
    <cellStyle name="Notas 13 5 4 2" xfId="6049" xr:uid="{00000000-0005-0000-0000-0000443C0000}"/>
    <cellStyle name="Notas 13 5 4 2 2" xfId="12360" xr:uid="{00000000-0005-0000-0000-0000453C0000}"/>
    <cellStyle name="Notas 13 5 4 2 2 2" xfId="27468" xr:uid="{00000000-0005-0000-0000-0000463C0000}"/>
    <cellStyle name="Notas 13 5 4 2 3" xfId="16007" xr:uid="{00000000-0005-0000-0000-0000473C0000}"/>
    <cellStyle name="Notas 13 5 4 2 3 2" xfId="31115" xr:uid="{00000000-0005-0000-0000-0000483C0000}"/>
    <cellStyle name="Notas 13 5 4 2 4" xfId="21157" xr:uid="{00000000-0005-0000-0000-0000493C0000}"/>
    <cellStyle name="Notas 13 5 4 3" xfId="9794" xr:uid="{00000000-0005-0000-0000-00004A3C0000}"/>
    <cellStyle name="Notas 13 5 4 3 2" xfId="24902" xr:uid="{00000000-0005-0000-0000-00004B3C0000}"/>
    <cellStyle name="Notas 13 5 4 4" xfId="8702" xr:uid="{00000000-0005-0000-0000-00004C3C0000}"/>
    <cellStyle name="Notas 13 5 4 4 2" xfId="23810" xr:uid="{00000000-0005-0000-0000-00004D3C0000}"/>
    <cellStyle name="Notas 13 5 4 5" xfId="18520" xr:uid="{00000000-0005-0000-0000-00004E3C0000}"/>
    <cellStyle name="Notas 13 5 5" xfId="3718" xr:uid="{00000000-0005-0000-0000-00004F3C0000}"/>
    <cellStyle name="Notas 13 5 5 2" xfId="6355" xr:uid="{00000000-0005-0000-0000-0000503C0000}"/>
    <cellStyle name="Notas 13 5 5 2 2" xfId="12666" xr:uid="{00000000-0005-0000-0000-0000513C0000}"/>
    <cellStyle name="Notas 13 5 5 2 2 2" xfId="27774" xr:uid="{00000000-0005-0000-0000-0000523C0000}"/>
    <cellStyle name="Notas 13 5 5 2 3" xfId="15967" xr:uid="{00000000-0005-0000-0000-0000533C0000}"/>
    <cellStyle name="Notas 13 5 5 2 3 2" xfId="31075" xr:uid="{00000000-0005-0000-0000-0000543C0000}"/>
    <cellStyle name="Notas 13 5 5 2 4" xfId="21463" xr:uid="{00000000-0005-0000-0000-0000553C0000}"/>
    <cellStyle name="Notas 13 5 5 3" xfId="10100" xr:uid="{00000000-0005-0000-0000-0000563C0000}"/>
    <cellStyle name="Notas 13 5 5 3 2" xfId="25208" xr:uid="{00000000-0005-0000-0000-0000573C0000}"/>
    <cellStyle name="Notas 13 5 5 4" xfId="14283" xr:uid="{00000000-0005-0000-0000-0000583C0000}"/>
    <cellStyle name="Notas 13 5 5 4 2" xfId="29391" xr:uid="{00000000-0005-0000-0000-0000593C0000}"/>
    <cellStyle name="Notas 13 5 5 5" xfId="18826" xr:uid="{00000000-0005-0000-0000-00005A3C0000}"/>
    <cellStyle name="Notas 13 5 6" xfId="4093" xr:uid="{00000000-0005-0000-0000-00005B3C0000}"/>
    <cellStyle name="Notas 13 5 6 2" xfId="6730" xr:uid="{00000000-0005-0000-0000-00005C3C0000}"/>
    <cellStyle name="Notas 13 5 6 2 2" xfId="13041" xr:uid="{00000000-0005-0000-0000-00005D3C0000}"/>
    <cellStyle name="Notas 13 5 6 2 2 2" xfId="28149" xr:uid="{00000000-0005-0000-0000-00005E3C0000}"/>
    <cellStyle name="Notas 13 5 6 2 3" xfId="16717" xr:uid="{00000000-0005-0000-0000-00005F3C0000}"/>
    <cellStyle name="Notas 13 5 6 2 3 2" xfId="31825" xr:uid="{00000000-0005-0000-0000-0000603C0000}"/>
    <cellStyle name="Notas 13 5 6 2 4" xfId="21838" xr:uid="{00000000-0005-0000-0000-0000613C0000}"/>
    <cellStyle name="Notas 13 5 6 3" xfId="10475" xr:uid="{00000000-0005-0000-0000-0000623C0000}"/>
    <cellStyle name="Notas 13 5 6 3 2" xfId="25583" xr:uid="{00000000-0005-0000-0000-0000633C0000}"/>
    <cellStyle name="Notas 13 5 6 4" xfId="14403" xr:uid="{00000000-0005-0000-0000-0000643C0000}"/>
    <cellStyle name="Notas 13 5 6 4 2" xfId="29511" xr:uid="{00000000-0005-0000-0000-0000653C0000}"/>
    <cellStyle name="Notas 13 5 6 5" xfId="19201" xr:uid="{00000000-0005-0000-0000-0000663C0000}"/>
    <cellStyle name="Notas 13 5 7" xfId="4375" xr:uid="{00000000-0005-0000-0000-0000673C0000}"/>
    <cellStyle name="Notas 13 5 7 2" xfId="7012" xr:uid="{00000000-0005-0000-0000-0000683C0000}"/>
    <cellStyle name="Notas 13 5 7 2 2" xfId="13323" xr:uid="{00000000-0005-0000-0000-0000693C0000}"/>
    <cellStyle name="Notas 13 5 7 2 2 2" xfId="28431" xr:uid="{00000000-0005-0000-0000-00006A3C0000}"/>
    <cellStyle name="Notas 13 5 7 2 3" xfId="16987" xr:uid="{00000000-0005-0000-0000-00006B3C0000}"/>
    <cellStyle name="Notas 13 5 7 2 3 2" xfId="32095" xr:uid="{00000000-0005-0000-0000-00006C3C0000}"/>
    <cellStyle name="Notas 13 5 7 2 4" xfId="22120" xr:uid="{00000000-0005-0000-0000-00006D3C0000}"/>
    <cellStyle name="Notas 13 5 7 3" xfId="10757" xr:uid="{00000000-0005-0000-0000-00006E3C0000}"/>
    <cellStyle name="Notas 13 5 7 3 2" xfId="25865" xr:uid="{00000000-0005-0000-0000-00006F3C0000}"/>
    <cellStyle name="Notas 13 5 7 4" xfId="8715" xr:uid="{00000000-0005-0000-0000-0000703C0000}"/>
    <cellStyle name="Notas 13 5 7 4 2" xfId="23823" xr:uid="{00000000-0005-0000-0000-0000713C0000}"/>
    <cellStyle name="Notas 13 5 7 5" xfId="19483" xr:uid="{00000000-0005-0000-0000-0000723C0000}"/>
    <cellStyle name="Notas 13 5 8" xfId="4658" xr:uid="{00000000-0005-0000-0000-0000733C0000}"/>
    <cellStyle name="Notas 13 5 8 2" xfId="11040" xr:uid="{00000000-0005-0000-0000-0000743C0000}"/>
    <cellStyle name="Notas 13 5 8 2 2" xfId="26148" xr:uid="{00000000-0005-0000-0000-0000753C0000}"/>
    <cellStyle name="Notas 13 5 8 3" xfId="7588" xr:uid="{00000000-0005-0000-0000-0000763C0000}"/>
    <cellStyle name="Notas 13 5 8 3 2" xfId="22696" xr:uid="{00000000-0005-0000-0000-0000773C0000}"/>
    <cellStyle name="Notas 13 5 8 4" xfId="19766" xr:uid="{00000000-0005-0000-0000-0000783C0000}"/>
    <cellStyle name="Notas 13 5 9" xfId="8519" xr:uid="{00000000-0005-0000-0000-0000793C0000}"/>
    <cellStyle name="Notas 13 5 9 2" xfId="23627" xr:uid="{00000000-0005-0000-0000-00007A3C0000}"/>
    <cellStyle name="Notas 14" xfId="1452" xr:uid="{00000000-0005-0000-0000-00007B3C0000}"/>
    <cellStyle name="Notas 14 2" xfId="1907" xr:uid="{00000000-0005-0000-0000-00007C3C0000}"/>
    <cellStyle name="Notas 14 2 10" xfId="15840" xr:uid="{00000000-0005-0000-0000-00007D3C0000}"/>
    <cellStyle name="Notas 14 2 10 2" xfId="30948" xr:uid="{00000000-0005-0000-0000-00007E3C0000}"/>
    <cellStyle name="Notas 14 2 11" xfId="7704" xr:uid="{00000000-0005-0000-0000-00007F3C0000}"/>
    <cellStyle name="Notas 14 2 11 2" xfId="22812" xr:uid="{00000000-0005-0000-0000-0000803C0000}"/>
    <cellStyle name="Notas 14 2 12" xfId="17132" xr:uid="{00000000-0005-0000-0000-0000813C0000}"/>
    <cellStyle name="Notas 14 2 2" xfId="2467" xr:uid="{00000000-0005-0000-0000-0000823C0000}"/>
    <cellStyle name="Notas 14 2 2 2" xfId="5104" xr:uid="{00000000-0005-0000-0000-0000833C0000}"/>
    <cellStyle name="Notas 14 2 2 2 2" xfId="11468" xr:uid="{00000000-0005-0000-0000-0000843C0000}"/>
    <cellStyle name="Notas 14 2 2 2 2 2" xfId="26576" xr:uid="{00000000-0005-0000-0000-0000853C0000}"/>
    <cellStyle name="Notas 14 2 2 2 3" xfId="9255" xr:uid="{00000000-0005-0000-0000-0000863C0000}"/>
    <cellStyle name="Notas 14 2 2 2 3 2" xfId="24363" xr:uid="{00000000-0005-0000-0000-0000873C0000}"/>
    <cellStyle name="Notas 14 2 2 2 4" xfId="20212" xr:uid="{00000000-0005-0000-0000-0000883C0000}"/>
    <cellStyle name="Notas 14 2 2 3" xfId="8934" xr:uid="{00000000-0005-0000-0000-0000893C0000}"/>
    <cellStyle name="Notas 14 2 2 3 2" xfId="24042" xr:uid="{00000000-0005-0000-0000-00008A3C0000}"/>
    <cellStyle name="Notas 14 2 3" xfId="2683" xr:uid="{00000000-0005-0000-0000-00008B3C0000}"/>
    <cellStyle name="Notas 14 2 3 2" xfId="5320" xr:uid="{00000000-0005-0000-0000-00008C3C0000}"/>
    <cellStyle name="Notas 14 2 3 2 2" xfId="8085" xr:uid="{00000000-0005-0000-0000-00008D3C0000}"/>
    <cellStyle name="Notas 14 2 3 2 2 2" xfId="23193" xr:uid="{00000000-0005-0000-0000-00008E3C0000}"/>
    <cellStyle name="Notas 14 2 3 2 3" xfId="20428" xr:uid="{00000000-0005-0000-0000-00008F3C0000}"/>
    <cellStyle name="Notas 14 2 3 3" xfId="16259" xr:uid="{00000000-0005-0000-0000-0000903C0000}"/>
    <cellStyle name="Notas 14 2 3 3 2" xfId="31367" xr:uid="{00000000-0005-0000-0000-0000913C0000}"/>
    <cellStyle name="Notas 14 2 3 4" xfId="17791" xr:uid="{00000000-0005-0000-0000-0000923C0000}"/>
    <cellStyle name="Notas 14 2 4" xfId="2986" xr:uid="{00000000-0005-0000-0000-0000933C0000}"/>
    <cellStyle name="Notas 14 2 4 2" xfId="5623" xr:uid="{00000000-0005-0000-0000-0000943C0000}"/>
    <cellStyle name="Notas 14 2 4 2 2" xfId="11934" xr:uid="{00000000-0005-0000-0000-0000953C0000}"/>
    <cellStyle name="Notas 14 2 4 2 2 2" xfId="27042" xr:uid="{00000000-0005-0000-0000-0000963C0000}"/>
    <cellStyle name="Notas 14 2 4 2 3" xfId="14400" xr:uid="{00000000-0005-0000-0000-0000973C0000}"/>
    <cellStyle name="Notas 14 2 4 2 3 2" xfId="29508" xr:uid="{00000000-0005-0000-0000-0000983C0000}"/>
    <cellStyle name="Notas 14 2 4 2 4" xfId="20731" xr:uid="{00000000-0005-0000-0000-0000993C0000}"/>
    <cellStyle name="Notas 14 2 4 3" xfId="9368" xr:uid="{00000000-0005-0000-0000-00009A3C0000}"/>
    <cellStyle name="Notas 14 2 4 3 2" xfId="24476" xr:uid="{00000000-0005-0000-0000-00009B3C0000}"/>
    <cellStyle name="Notas 14 2 4 4" xfId="13422" xr:uid="{00000000-0005-0000-0000-00009C3C0000}"/>
    <cellStyle name="Notas 14 2 4 4 2" xfId="28530" xr:uid="{00000000-0005-0000-0000-00009D3C0000}"/>
    <cellStyle name="Notas 14 2 4 5" xfId="18094" xr:uid="{00000000-0005-0000-0000-00009E3C0000}"/>
    <cellStyle name="Notas 14 2 5" xfId="3312" xr:uid="{00000000-0005-0000-0000-00009F3C0000}"/>
    <cellStyle name="Notas 14 2 5 2" xfId="5949" xr:uid="{00000000-0005-0000-0000-0000A03C0000}"/>
    <cellStyle name="Notas 14 2 5 2 2" xfId="12260" xr:uid="{00000000-0005-0000-0000-0000A13C0000}"/>
    <cellStyle name="Notas 14 2 5 2 2 2" xfId="27368" xr:uid="{00000000-0005-0000-0000-0000A23C0000}"/>
    <cellStyle name="Notas 14 2 5 2 3" xfId="14157" xr:uid="{00000000-0005-0000-0000-0000A33C0000}"/>
    <cellStyle name="Notas 14 2 5 2 3 2" xfId="29265" xr:uid="{00000000-0005-0000-0000-0000A43C0000}"/>
    <cellStyle name="Notas 14 2 5 2 4" xfId="21057" xr:uid="{00000000-0005-0000-0000-0000A53C0000}"/>
    <cellStyle name="Notas 14 2 5 3" xfId="9694" xr:uid="{00000000-0005-0000-0000-0000A63C0000}"/>
    <cellStyle name="Notas 14 2 5 3 2" xfId="24802" xr:uid="{00000000-0005-0000-0000-0000A73C0000}"/>
    <cellStyle name="Notas 14 2 5 4" xfId="7852" xr:uid="{00000000-0005-0000-0000-0000A83C0000}"/>
    <cellStyle name="Notas 14 2 5 4 2" xfId="22960" xr:uid="{00000000-0005-0000-0000-0000A93C0000}"/>
    <cellStyle name="Notas 14 2 5 5" xfId="18420" xr:uid="{00000000-0005-0000-0000-0000AA3C0000}"/>
    <cellStyle name="Notas 14 2 6" xfId="3618" xr:uid="{00000000-0005-0000-0000-0000AB3C0000}"/>
    <cellStyle name="Notas 14 2 6 2" xfId="6255" xr:uid="{00000000-0005-0000-0000-0000AC3C0000}"/>
    <cellStyle name="Notas 14 2 6 2 2" xfId="12566" xr:uid="{00000000-0005-0000-0000-0000AD3C0000}"/>
    <cellStyle name="Notas 14 2 6 2 2 2" xfId="27674" xr:uid="{00000000-0005-0000-0000-0000AE3C0000}"/>
    <cellStyle name="Notas 14 2 6 2 3" xfId="16443" xr:uid="{00000000-0005-0000-0000-0000AF3C0000}"/>
    <cellStyle name="Notas 14 2 6 2 3 2" xfId="31551" xr:uid="{00000000-0005-0000-0000-0000B03C0000}"/>
    <cellStyle name="Notas 14 2 6 2 4" xfId="21363" xr:uid="{00000000-0005-0000-0000-0000B13C0000}"/>
    <cellStyle name="Notas 14 2 6 3" xfId="10000" xr:uid="{00000000-0005-0000-0000-0000B23C0000}"/>
    <cellStyle name="Notas 14 2 6 3 2" xfId="25108" xr:uid="{00000000-0005-0000-0000-0000B33C0000}"/>
    <cellStyle name="Notas 14 2 6 4" xfId="11214" xr:uid="{00000000-0005-0000-0000-0000B43C0000}"/>
    <cellStyle name="Notas 14 2 6 4 2" xfId="26322" xr:uid="{00000000-0005-0000-0000-0000B53C0000}"/>
    <cellStyle name="Notas 14 2 6 5" xfId="18726" xr:uid="{00000000-0005-0000-0000-0000B63C0000}"/>
    <cellStyle name="Notas 14 2 7" xfId="3979" xr:uid="{00000000-0005-0000-0000-0000B73C0000}"/>
    <cellStyle name="Notas 14 2 7 2" xfId="6616" xr:uid="{00000000-0005-0000-0000-0000B83C0000}"/>
    <cellStyle name="Notas 14 2 7 2 2" xfId="12927" xr:uid="{00000000-0005-0000-0000-0000B93C0000}"/>
    <cellStyle name="Notas 14 2 7 2 2 2" xfId="28035" xr:uid="{00000000-0005-0000-0000-0000BA3C0000}"/>
    <cellStyle name="Notas 14 2 7 2 3" xfId="16617" xr:uid="{00000000-0005-0000-0000-0000BB3C0000}"/>
    <cellStyle name="Notas 14 2 7 2 3 2" xfId="31725" xr:uid="{00000000-0005-0000-0000-0000BC3C0000}"/>
    <cellStyle name="Notas 14 2 7 2 4" xfId="21724" xr:uid="{00000000-0005-0000-0000-0000BD3C0000}"/>
    <cellStyle name="Notas 14 2 7 3" xfId="10361" xr:uid="{00000000-0005-0000-0000-0000BE3C0000}"/>
    <cellStyle name="Notas 14 2 7 3 2" xfId="25469" xr:uid="{00000000-0005-0000-0000-0000BF3C0000}"/>
    <cellStyle name="Notas 14 2 7 4" xfId="16368" xr:uid="{00000000-0005-0000-0000-0000C03C0000}"/>
    <cellStyle name="Notas 14 2 7 4 2" xfId="31476" xr:uid="{00000000-0005-0000-0000-0000C13C0000}"/>
    <cellStyle name="Notas 14 2 7 5" xfId="19087" xr:uid="{00000000-0005-0000-0000-0000C23C0000}"/>
    <cellStyle name="Notas 14 2 8" xfId="4544" xr:uid="{00000000-0005-0000-0000-0000C33C0000}"/>
    <cellStyle name="Notas 14 2 8 2" xfId="10926" xr:uid="{00000000-0005-0000-0000-0000C43C0000}"/>
    <cellStyle name="Notas 14 2 8 2 2" xfId="26034" xr:uid="{00000000-0005-0000-0000-0000C53C0000}"/>
    <cellStyle name="Notas 14 2 8 3" xfId="7246" xr:uid="{00000000-0005-0000-0000-0000C63C0000}"/>
    <cellStyle name="Notas 14 2 8 3 2" xfId="22354" xr:uid="{00000000-0005-0000-0000-0000C73C0000}"/>
    <cellStyle name="Notas 14 2 8 4" xfId="19652" xr:uid="{00000000-0005-0000-0000-0000C83C0000}"/>
    <cellStyle name="Notas 14 2 9" xfId="8408" xr:uid="{00000000-0005-0000-0000-0000C93C0000}"/>
    <cellStyle name="Notas 14 2 9 2" xfId="23516" xr:uid="{00000000-0005-0000-0000-0000CA3C0000}"/>
    <cellStyle name="Notas 14 3" xfId="1894" xr:uid="{00000000-0005-0000-0000-0000CB3C0000}"/>
    <cellStyle name="Notas 14 3 10" xfId="8395" xr:uid="{00000000-0005-0000-0000-0000CC3C0000}"/>
    <cellStyle name="Notas 14 3 10 2" xfId="23503" xr:uid="{00000000-0005-0000-0000-0000CD3C0000}"/>
    <cellStyle name="Notas 14 3 11" xfId="7499" xr:uid="{00000000-0005-0000-0000-0000CE3C0000}"/>
    <cellStyle name="Notas 14 3 11 2" xfId="22607" xr:uid="{00000000-0005-0000-0000-0000CF3C0000}"/>
    <cellStyle name="Notas 14 3 12" xfId="8135" xr:uid="{00000000-0005-0000-0000-0000D03C0000}"/>
    <cellStyle name="Notas 14 3 12 2" xfId="23243" xr:uid="{00000000-0005-0000-0000-0000D13C0000}"/>
    <cellStyle name="Notas 14 3 13" xfId="17119" xr:uid="{00000000-0005-0000-0000-0000D23C0000}"/>
    <cellStyle name="Notas 14 3 2" xfId="2454" xr:uid="{00000000-0005-0000-0000-0000D33C0000}"/>
    <cellStyle name="Notas 14 3 2 2" xfId="5091" xr:uid="{00000000-0005-0000-0000-0000D43C0000}"/>
    <cellStyle name="Notas 14 3 2 2 2" xfId="11455" xr:uid="{00000000-0005-0000-0000-0000D53C0000}"/>
    <cellStyle name="Notas 14 3 2 2 2 2" xfId="26563" xr:uid="{00000000-0005-0000-0000-0000D63C0000}"/>
    <cellStyle name="Notas 14 3 2 2 3" xfId="8291" xr:uid="{00000000-0005-0000-0000-0000D73C0000}"/>
    <cellStyle name="Notas 14 3 2 2 3 2" xfId="23399" xr:uid="{00000000-0005-0000-0000-0000D83C0000}"/>
    <cellStyle name="Notas 14 3 2 2 4" xfId="20199" xr:uid="{00000000-0005-0000-0000-0000D93C0000}"/>
    <cellStyle name="Notas 14 3 2 3" xfId="8921" xr:uid="{00000000-0005-0000-0000-0000DA3C0000}"/>
    <cellStyle name="Notas 14 3 2 3 2" xfId="24029" xr:uid="{00000000-0005-0000-0000-0000DB3C0000}"/>
    <cellStyle name="Notas 14 3 2 4" xfId="8139" xr:uid="{00000000-0005-0000-0000-0000DC3C0000}"/>
    <cellStyle name="Notas 14 3 2 4 2" xfId="23247" xr:uid="{00000000-0005-0000-0000-0000DD3C0000}"/>
    <cellStyle name="Notas 14 3 2 5" xfId="11792" xr:uid="{00000000-0005-0000-0000-0000DE3C0000}"/>
    <cellStyle name="Notas 14 3 2 5 2" xfId="26900" xr:uid="{00000000-0005-0000-0000-0000DF3C0000}"/>
    <cellStyle name="Notas 14 3 2 6" xfId="17628" xr:uid="{00000000-0005-0000-0000-0000E03C0000}"/>
    <cellStyle name="Notas 14 3 3" xfId="2670" xr:uid="{00000000-0005-0000-0000-0000E13C0000}"/>
    <cellStyle name="Notas 14 3 3 2" xfId="5307" xr:uid="{00000000-0005-0000-0000-0000E23C0000}"/>
    <cellStyle name="Notas 14 3 3 2 2" xfId="14965" xr:uid="{00000000-0005-0000-0000-0000E33C0000}"/>
    <cellStyle name="Notas 14 3 3 2 2 2" xfId="30073" xr:uid="{00000000-0005-0000-0000-0000E43C0000}"/>
    <cellStyle name="Notas 14 3 3 2 3" xfId="20415" xr:uid="{00000000-0005-0000-0000-0000E53C0000}"/>
    <cellStyle name="Notas 14 3 3 3" xfId="14886" xr:uid="{00000000-0005-0000-0000-0000E63C0000}"/>
    <cellStyle name="Notas 14 3 3 3 2" xfId="29994" xr:uid="{00000000-0005-0000-0000-0000E73C0000}"/>
    <cellStyle name="Notas 14 3 3 4" xfId="17778" xr:uid="{00000000-0005-0000-0000-0000E83C0000}"/>
    <cellStyle name="Notas 14 3 4" xfId="2973" xr:uid="{00000000-0005-0000-0000-0000E93C0000}"/>
    <cellStyle name="Notas 14 3 4 2" xfId="5610" xr:uid="{00000000-0005-0000-0000-0000EA3C0000}"/>
    <cellStyle name="Notas 14 3 4 2 2" xfId="11921" xr:uid="{00000000-0005-0000-0000-0000EB3C0000}"/>
    <cellStyle name="Notas 14 3 4 2 2 2" xfId="27029" xr:uid="{00000000-0005-0000-0000-0000EC3C0000}"/>
    <cellStyle name="Notas 14 3 4 2 3" xfId="14251" xr:uid="{00000000-0005-0000-0000-0000ED3C0000}"/>
    <cellStyle name="Notas 14 3 4 2 3 2" xfId="29359" xr:uid="{00000000-0005-0000-0000-0000EE3C0000}"/>
    <cellStyle name="Notas 14 3 4 2 4" xfId="20718" xr:uid="{00000000-0005-0000-0000-0000EF3C0000}"/>
    <cellStyle name="Notas 14 3 4 3" xfId="9355" xr:uid="{00000000-0005-0000-0000-0000F03C0000}"/>
    <cellStyle name="Notas 14 3 4 3 2" xfId="24463" xr:uid="{00000000-0005-0000-0000-0000F13C0000}"/>
    <cellStyle name="Notas 14 3 4 4" xfId="7058" xr:uid="{00000000-0005-0000-0000-0000F23C0000}"/>
    <cellStyle name="Notas 14 3 4 4 2" xfId="22166" xr:uid="{00000000-0005-0000-0000-0000F33C0000}"/>
    <cellStyle name="Notas 14 3 4 5" xfId="18081" xr:uid="{00000000-0005-0000-0000-0000F43C0000}"/>
    <cellStyle name="Notas 14 3 5" xfId="3299" xr:uid="{00000000-0005-0000-0000-0000F53C0000}"/>
    <cellStyle name="Notas 14 3 5 2" xfId="5936" xr:uid="{00000000-0005-0000-0000-0000F63C0000}"/>
    <cellStyle name="Notas 14 3 5 2 2" xfId="12247" xr:uid="{00000000-0005-0000-0000-0000F73C0000}"/>
    <cellStyle name="Notas 14 3 5 2 2 2" xfId="27355" xr:uid="{00000000-0005-0000-0000-0000F83C0000}"/>
    <cellStyle name="Notas 14 3 5 2 3" xfId="14211" xr:uid="{00000000-0005-0000-0000-0000F93C0000}"/>
    <cellStyle name="Notas 14 3 5 2 3 2" xfId="29319" xr:uid="{00000000-0005-0000-0000-0000FA3C0000}"/>
    <cellStyle name="Notas 14 3 5 2 4" xfId="21044" xr:uid="{00000000-0005-0000-0000-0000FB3C0000}"/>
    <cellStyle name="Notas 14 3 5 3" xfId="9681" xr:uid="{00000000-0005-0000-0000-0000FC3C0000}"/>
    <cellStyle name="Notas 14 3 5 3 2" xfId="24789" xr:uid="{00000000-0005-0000-0000-0000FD3C0000}"/>
    <cellStyle name="Notas 14 3 5 4" xfId="15151" xr:uid="{00000000-0005-0000-0000-0000FE3C0000}"/>
    <cellStyle name="Notas 14 3 5 4 2" xfId="30259" xr:uid="{00000000-0005-0000-0000-0000FF3C0000}"/>
    <cellStyle name="Notas 14 3 5 5" xfId="18407" xr:uid="{00000000-0005-0000-0000-0000003D0000}"/>
    <cellStyle name="Notas 14 3 6" xfId="3605" xr:uid="{00000000-0005-0000-0000-0000013D0000}"/>
    <cellStyle name="Notas 14 3 6 2" xfId="6242" xr:uid="{00000000-0005-0000-0000-0000023D0000}"/>
    <cellStyle name="Notas 14 3 6 2 2" xfId="12553" xr:uid="{00000000-0005-0000-0000-0000033D0000}"/>
    <cellStyle name="Notas 14 3 6 2 2 2" xfId="27661" xr:uid="{00000000-0005-0000-0000-0000043D0000}"/>
    <cellStyle name="Notas 14 3 6 2 3" xfId="8295" xr:uid="{00000000-0005-0000-0000-0000053D0000}"/>
    <cellStyle name="Notas 14 3 6 2 3 2" xfId="23403" xr:uid="{00000000-0005-0000-0000-0000063D0000}"/>
    <cellStyle name="Notas 14 3 6 2 4" xfId="21350" xr:uid="{00000000-0005-0000-0000-0000073D0000}"/>
    <cellStyle name="Notas 14 3 6 3" xfId="9987" xr:uid="{00000000-0005-0000-0000-0000083D0000}"/>
    <cellStyle name="Notas 14 3 6 3 2" xfId="25095" xr:uid="{00000000-0005-0000-0000-0000093D0000}"/>
    <cellStyle name="Notas 14 3 6 4" xfId="15329" xr:uid="{00000000-0005-0000-0000-00000A3D0000}"/>
    <cellStyle name="Notas 14 3 6 4 2" xfId="30437" xr:uid="{00000000-0005-0000-0000-00000B3D0000}"/>
    <cellStyle name="Notas 14 3 6 5" xfId="18713" xr:uid="{00000000-0005-0000-0000-00000C3D0000}"/>
    <cellStyle name="Notas 14 3 7" xfId="3966" xr:uid="{00000000-0005-0000-0000-00000D3D0000}"/>
    <cellStyle name="Notas 14 3 7 2" xfId="6603" xr:uid="{00000000-0005-0000-0000-00000E3D0000}"/>
    <cellStyle name="Notas 14 3 7 2 2" xfId="12914" xr:uid="{00000000-0005-0000-0000-00000F3D0000}"/>
    <cellStyle name="Notas 14 3 7 2 2 2" xfId="28022" xr:uid="{00000000-0005-0000-0000-0000103D0000}"/>
    <cellStyle name="Notas 14 3 7 2 3" xfId="16604" xr:uid="{00000000-0005-0000-0000-0000113D0000}"/>
    <cellStyle name="Notas 14 3 7 2 3 2" xfId="31712" xr:uid="{00000000-0005-0000-0000-0000123D0000}"/>
    <cellStyle name="Notas 14 3 7 2 4" xfId="21711" xr:uid="{00000000-0005-0000-0000-0000133D0000}"/>
    <cellStyle name="Notas 14 3 7 3" xfId="10348" xr:uid="{00000000-0005-0000-0000-0000143D0000}"/>
    <cellStyle name="Notas 14 3 7 3 2" xfId="25456" xr:uid="{00000000-0005-0000-0000-0000153D0000}"/>
    <cellStyle name="Notas 14 3 7 4" xfId="7472" xr:uid="{00000000-0005-0000-0000-0000163D0000}"/>
    <cellStyle name="Notas 14 3 7 4 2" xfId="22580" xr:uid="{00000000-0005-0000-0000-0000173D0000}"/>
    <cellStyle name="Notas 14 3 7 5" xfId="19074" xr:uid="{00000000-0005-0000-0000-0000183D0000}"/>
    <cellStyle name="Notas 14 3 8" xfId="4298" xr:uid="{00000000-0005-0000-0000-0000193D0000}"/>
    <cellStyle name="Notas 14 3 8 2" xfId="6935" xr:uid="{00000000-0005-0000-0000-00001A3D0000}"/>
    <cellStyle name="Notas 14 3 8 2 2" xfId="13246" xr:uid="{00000000-0005-0000-0000-00001B3D0000}"/>
    <cellStyle name="Notas 14 3 8 2 2 2" xfId="28354" xr:uid="{00000000-0005-0000-0000-00001C3D0000}"/>
    <cellStyle name="Notas 14 3 8 2 3" xfId="16910" xr:uid="{00000000-0005-0000-0000-00001D3D0000}"/>
    <cellStyle name="Notas 14 3 8 2 3 2" xfId="32018" xr:uid="{00000000-0005-0000-0000-00001E3D0000}"/>
    <cellStyle name="Notas 14 3 8 2 4" xfId="22043" xr:uid="{00000000-0005-0000-0000-00001F3D0000}"/>
    <cellStyle name="Notas 14 3 8 3" xfId="10680" xr:uid="{00000000-0005-0000-0000-0000203D0000}"/>
    <cellStyle name="Notas 14 3 8 3 2" xfId="25788" xr:uid="{00000000-0005-0000-0000-0000213D0000}"/>
    <cellStyle name="Notas 14 3 8 4" xfId="13467" xr:uid="{00000000-0005-0000-0000-0000223D0000}"/>
    <cellStyle name="Notas 14 3 8 4 2" xfId="28575" xr:uid="{00000000-0005-0000-0000-0000233D0000}"/>
    <cellStyle name="Notas 14 3 8 5" xfId="19406" xr:uid="{00000000-0005-0000-0000-0000243D0000}"/>
    <cellStyle name="Notas 14 3 9" xfId="4531" xr:uid="{00000000-0005-0000-0000-0000253D0000}"/>
    <cellStyle name="Notas 14 3 9 2" xfId="10913" xr:uid="{00000000-0005-0000-0000-0000263D0000}"/>
    <cellStyle name="Notas 14 3 9 2 2" xfId="26021" xr:uid="{00000000-0005-0000-0000-0000273D0000}"/>
    <cellStyle name="Notas 14 3 9 3" xfId="7517" xr:uid="{00000000-0005-0000-0000-0000283D0000}"/>
    <cellStyle name="Notas 14 3 9 3 2" xfId="22625" xr:uid="{00000000-0005-0000-0000-0000293D0000}"/>
    <cellStyle name="Notas 14 3 9 4" xfId="19639" xr:uid="{00000000-0005-0000-0000-00002A3D0000}"/>
    <cellStyle name="Notas 14 4" xfId="2104" xr:uid="{00000000-0005-0000-0000-00002B3D0000}"/>
    <cellStyle name="Notas 14 4 10" xfId="8602" xr:uid="{00000000-0005-0000-0000-00002C3D0000}"/>
    <cellStyle name="Notas 14 4 10 2" xfId="23710" xr:uid="{00000000-0005-0000-0000-00002D3D0000}"/>
    <cellStyle name="Notas 14 4 11" xfId="7434" xr:uid="{00000000-0005-0000-0000-00002E3D0000}"/>
    <cellStyle name="Notas 14 4 11 2" xfId="22542" xr:uid="{00000000-0005-0000-0000-00002F3D0000}"/>
    <cellStyle name="Notas 14 4 12" xfId="14434" xr:uid="{00000000-0005-0000-0000-0000303D0000}"/>
    <cellStyle name="Notas 14 4 12 2" xfId="29542" xr:uid="{00000000-0005-0000-0000-0000313D0000}"/>
    <cellStyle name="Notas 14 4 13" xfId="17329" xr:uid="{00000000-0005-0000-0000-0000323D0000}"/>
    <cellStyle name="Notas 14 4 2" xfId="2594" xr:uid="{00000000-0005-0000-0000-0000333D0000}"/>
    <cellStyle name="Notas 14 4 2 2" xfId="5231" xr:uid="{00000000-0005-0000-0000-0000343D0000}"/>
    <cellStyle name="Notas 14 4 2 2 2" xfId="11595" xr:uid="{00000000-0005-0000-0000-0000353D0000}"/>
    <cellStyle name="Notas 14 4 2 2 2 2" xfId="26703" xr:uid="{00000000-0005-0000-0000-0000363D0000}"/>
    <cellStyle name="Notas 14 4 2 2 3" xfId="7964" xr:uid="{00000000-0005-0000-0000-0000373D0000}"/>
    <cellStyle name="Notas 14 4 2 2 3 2" xfId="23072" xr:uid="{00000000-0005-0000-0000-0000383D0000}"/>
    <cellStyle name="Notas 14 4 2 2 4" xfId="20339" xr:uid="{00000000-0005-0000-0000-0000393D0000}"/>
    <cellStyle name="Notas 14 4 2 3" xfId="9061" xr:uid="{00000000-0005-0000-0000-00003A3D0000}"/>
    <cellStyle name="Notas 14 4 2 3 2" xfId="24169" xr:uid="{00000000-0005-0000-0000-00003B3D0000}"/>
    <cellStyle name="Notas 14 4 2 4" xfId="15163" xr:uid="{00000000-0005-0000-0000-00003C3D0000}"/>
    <cellStyle name="Notas 14 4 2 4 2" xfId="30271" xr:uid="{00000000-0005-0000-0000-00003D3D0000}"/>
    <cellStyle name="Notas 14 4 2 5" xfId="15466" xr:uid="{00000000-0005-0000-0000-00003E3D0000}"/>
    <cellStyle name="Notas 14 4 2 5 2" xfId="30574" xr:uid="{00000000-0005-0000-0000-00003F3D0000}"/>
    <cellStyle name="Notas 14 4 2 6" xfId="17702" xr:uid="{00000000-0005-0000-0000-0000403D0000}"/>
    <cellStyle name="Notas 14 4 3" xfId="2859" xr:uid="{00000000-0005-0000-0000-0000413D0000}"/>
    <cellStyle name="Notas 14 4 3 2" xfId="5496" xr:uid="{00000000-0005-0000-0000-0000423D0000}"/>
    <cellStyle name="Notas 14 4 3 2 2" xfId="16513" xr:uid="{00000000-0005-0000-0000-0000433D0000}"/>
    <cellStyle name="Notas 14 4 3 2 2 2" xfId="31621" xr:uid="{00000000-0005-0000-0000-0000443D0000}"/>
    <cellStyle name="Notas 14 4 3 2 3" xfId="20604" xr:uid="{00000000-0005-0000-0000-0000453D0000}"/>
    <cellStyle name="Notas 14 4 3 3" xfId="16066" xr:uid="{00000000-0005-0000-0000-0000463D0000}"/>
    <cellStyle name="Notas 14 4 3 3 2" xfId="31174" xr:uid="{00000000-0005-0000-0000-0000473D0000}"/>
    <cellStyle name="Notas 14 4 3 4" xfId="17967" xr:uid="{00000000-0005-0000-0000-0000483D0000}"/>
    <cellStyle name="Notas 14 4 4" xfId="3162" xr:uid="{00000000-0005-0000-0000-0000493D0000}"/>
    <cellStyle name="Notas 14 4 4 2" xfId="5799" xr:uid="{00000000-0005-0000-0000-00004A3D0000}"/>
    <cellStyle name="Notas 14 4 4 2 2" xfId="12110" xr:uid="{00000000-0005-0000-0000-00004B3D0000}"/>
    <cellStyle name="Notas 14 4 4 2 2 2" xfId="27218" xr:uid="{00000000-0005-0000-0000-00004C3D0000}"/>
    <cellStyle name="Notas 14 4 4 2 3" xfId="8047" xr:uid="{00000000-0005-0000-0000-00004D3D0000}"/>
    <cellStyle name="Notas 14 4 4 2 3 2" xfId="23155" xr:uid="{00000000-0005-0000-0000-00004E3D0000}"/>
    <cellStyle name="Notas 14 4 4 2 4" xfId="20907" xr:uid="{00000000-0005-0000-0000-00004F3D0000}"/>
    <cellStyle name="Notas 14 4 4 3" xfId="9544" xr:uid="{00000000-0005-0000-0000-0000503D0000}"/>
    <cellStyle name="Notas 14 4 4 3 2" xfId="24652" xr:uid="{00000000-0005-0000-0000-0000513D0000}"/>
    <cellStyle name="Notas 14 4 4 4" xfId="13417" xr:uid="{00000000-0005-0000-0000-0000523D0000}"/>
    <cellStyle name="Notas 14 4 4 4 2" xfId="28525" xr:uid="{00000000-0005-0000-0000-0000533D0000}"/>
    <cellStyle name="Notas 14 4 4 5" xfId="18270" xr:uid="{00000000-0005-0000-0000-0000543D0000}"/>
    <cellStyle name="Notas 14 4 5" xfId="3488" xr:uid="{00000000-0005-0000-0000-0000553D0000}"/>
    <cellStyle name="Notas 14 4 5 2" xfId="6125" xr:uid="{00000000-0005-0000-0000-0000563D0000}"/>
    <cellStyle name="Notas 14 4 5 2 2" xfId="12436" xr:uid="{00000000-0005-0000-0000-0000573D0000}"/>
    <cellStyle name="Notas 14 4 5 2 2 2" xfId="27544" xr:uid="{00000000-0005-0000-0000-0000583D0000}"/>
    <cellStyle name="Notas 14 4 5 2 3" xfId="15588" xr:uid="{00000000-0005-0000-0000-0000593D0000}"/>
    <cellStyle name="Notas 14 4 5 2 3 2" xfId="30696" xr:uid="{00000000-0005-0000-0000-00005A3D0000}"/>
    <cellStyle name="Notas 14 4 5 2 4" xfId="21233" xr:uid="{00000000-0005-0000-0000-00005B3D0000}"/>
    <cellStyle name="Notas 14 4 5 3" xfId="9870" xr:uid="{00000000-0005-0000-0000-00005C3D0000}"/>
    <cellStyle name="Notas 14 4 5 3 2" xfId="24978" xr:uid="{00000000-0005-0000-0000-00005D3D0000}"/>
    <cellStyle name="Notas 14 4 5 4" xfId="14815" xr:uid="{00000000-0005-0000-0000-00005E3D0000}"/>
    <cellStyle name="Notas 14 4 5 4 2" xfId="29923" xr:uid="{00000000-0005-0000-0000-00005F3D0000}"/>
    <cellStyle name="Notas 14 4 5 5" xfId="18596" xr:uid="{00000000-0005-0000-0000-0000603D0000}"/>
    <cellStyle name="Notas 14 4 6" xfId="3794" xr:uid="{00000000-0005-0000-0000-0000613D0000}"/>
    <cellStyle name="Notas 14 4 6 2" xfId="6431" xr:uid="{00000000-0005-0000-0000-0000623D0000}"/>
    <cellStyle name="Notas 14 4 6 2 2" xfId="12742" xr:uid="{00000000-0005-0000-0000-0000633D0000}"/>
    <cellStyle name="Notas 14 4 6 2 2 2" xfId="27850" xr:uid="{00000000-0005-0000-0000-0000643D0000}"/>
    <cellStyle name="Notas 14 4 6 2 3" xfId="14647" xr:uid="{00000000-0005-0000-0000-0000653D0000}"/>
    <cellStyle name="Notas 14 4 6 2 3 2" xfId="29755" xr:uid="{00000000-0005-0000-0000-0000663D0000}"/>
    <cellStyle name="Notas 14 4 6 2 4" xfId="21539" xr:uid="{00000000-0005-0000-0000-0000673D0000}"/>
    <cellStyle name="Notas 14 4 6 3" xfId="10176" xr:uid="{00000000-0005-0000-0000-0000683D0000}"/>
    <cellStyle name="Notas 14 4 6 3 2" xfId="25284" xr:uid="{00000000-0005-0000-0000-0000693D0000}"/>
    <cellStyle name="Notas 14 4 6 4" xfId="14039" xr:uid="{00000000-0005-0000-0000-00006A3D0000}"/>
    <cellStyle name="Notas 14 4 6 4 2" xfId="29147" xr:uid="{00000000-0005-0000-0000-00006B3D0000}"/>
    <cellStyle name="Notas 14 4 6 5" xfId="18902" xr:uid="{00000000-0005-0000-0000-00006C3D0000}"/>
    <cellStyle name="Notas 14 4 7" xfId="4176" xr:uid="{00000000-0005-0000-0000-00006D3D0000}"/>
    <cellStyle name="Notas 14 4 7 2" xfId="6813" xr:uid="{00000000-0005-0000-0000-00006E3D0000}"/>
    <cellStyle name="Notas 14 4 7 2 2" xfId="13124" xr:uid="{00000000-0005-0000-0000-00006F3D0000}"/>
    <cellStyle name="Notas 14 4 7 2 2 2" xfId="28232" xr:uid="{00000000-0005-0000-0000-0000703D0000}"/>
    <cellStyle name="Notas 14 4 7 2 3" xfId="16793" xr:uid="{00000000-0005-0000-0000-0000713D0000}"/>
    <cellStyle name="Notas 14 4 7 2 3 2" xfId="31901" xr:uid="{00000000-0005-0000-0000-0000723D0000}"/>
    <cellStyle name="Notas 14 4 7 2 4" xfId="21921" xr:uid="{00000000-0005-0000-0000-0000733D0000}"/>
    <cellStyle name="Notas 14 4 7 3" xfId="10558" xr:uid="{00000000-0005-0000-0000-0000743D0000}"/>
    <cellStyle name="Notas 14 4 7 3 2" xfId="25666" xr:uid="{00000000-0005-0000-0000-0000753D0000}"/>
    <cellStyle name="Notas 14 4 7 4" xfId="14711" xr:uid="{00000000-0005-0000-0000-0000763D0000}"/>
    <cellStyle name="Notas 14 4 7 4 2" xfId="29819" xr:uid="{00000000-0005-0000-0000-0000773D0000}"/>
    <cellStyle name="Notas 14 4 7 5" xfId="19284" xr:uid="{00000000-0005-0000-0000-0000783D0000}"/>
    <cellStyle name="Notas 14 4 8" xfId="4383" xr:uid="{00000000-0005-0000-0000-0000793D0000}"/>
    <cellStyle name="Notas 14 4 8 2" xfId="7020" xr:uid="{00000000-0005-0000-0000-00007A3D0000}"/>
    <cellStyle name="Notas 14 4 8 2 2" xfId="13331" xr:uid="{00000000-0005-0000-0000-00007B3D0000}"/>
    <cellStyle name="Notas 14 4 8 2 2 2" xfId="28439" xr:uid="{00000000-0005-0000-0000-00007C3D0000}"/>
    <cellStyle name="Notas 14 4 8 2 3" xfId="16995" xr:uid="{00000000-0005-0000-0000-00007D3D0000}"/>
    <cellStyle name="Notas 14 4 8 2 3 2" xfId="32103" xr:uid="{00000000-0005-0000-0000-00007E3D0000}"/>
    <cellStyle name="Notas 14 4 8 2 4" xfId="22128" xr:uid="{00000000-0005-0000-0000-00007F3D0000}"/>
    <cellStyle name="Notas 14 4 8 3" xfId="10765" xr:uid="{00000000-0005-0000-0000-0000803D0000}"/>
    <cellStyle name="Notas 14 4 8 3 2" xfId="25873" xr:uid="{00000000-0005-0000-0000-0000813D0000}"/>
    <cellStyle name="Notas 14 4 8 4" xfId="15457" xr:uid="{00000000-0005-0000-0000-0000823D0000}"/>
    <cellStyle name="Notas 14 4 8 4 2" xfId="30565" xr:uid="{00000000-0005-0000-0000-0000833D0000}"/>
    <cellStyle name="Notas 14 4 8 5" xfId="19491" xr:uid="{00000000-0005-0000-0000-0000843D0000}"/>
    <cellStyle name="Notas 14 4 9" xfId="4741" xr:uid="{00000000-0005-0000-0000-0000853D0000}"/>
    <cellStyle name="Notas 14 4 9 2" xfId="11123" xr:uid="{00000000-0005-0000-0000-0000863D0000}"/>
    <cellStyle name="Notas 14 4 9 2 2" xfId="26231" xr:uid="{00000000-0005-0000-0000-0000873D0000}"/>
    <cellStyle name="Notas 14 4 9 3" xfId="9134" xr:uid="{00000000-0005-0000-0000-0000883D0000}"/>
    <cellStyle name="Notas 14 4 9 3 2" xfId="24242" xr:uid="{00000000-0005-0000-0000-0000893D0000}"/>
    <cellStyle name="Notas 14 4 9 4" xfId="19849" xr:uid="{00000000-0005-0000-0000-00008A3D0000}"/>
    <cellStyle name="Notas 14 5" xfId="2020" xr:uid="{00000000-0005-0000-0000-00008B3D0000}"/>
    <cellStyle name="Notas 14 5 10" xfId="7758" xr:uid="{00000000-0005-0000-0000-00008C3D0000}"/>
    <cellStyle name="Notas 14 5 10 2" xfId="22866" xr:uid="{00000000-0005-0000-0000-00008D3D0000}"/>
    <cellStyle name="Notas 14 5 11" xfId="15806" xr:uid="{00000000-0005-0000-0000-00008E3D0000}"/>
    <cellStyle name="Notas 14 5 11 2" xfId="30914" xr:uid="{00000000-0005-0000-0000-00008F3D0000}"/>
    <cellStyle name="Notas 14 5 12" xfId="17245" xr:uid="{00000000-0005-0000-0000-0000903D0000}"/>
    <cellStyle name="Notas 14 5 2" xfId="2782" xr:uid="{00000000-0005-0000-0000-0000913D0000}"/>
    <cellStyle name="Notas 14 5 2 2" xfId="5419" xr:uid="{00000000-0005-0000-0000-0000923D0000}"/>
    <cellStyle name="Notas 14 5 2 2 2" xfId="7074" xr:uid="{00000000-0005-0000-0000-0000933D0000}"/>
    <cellStyle name="Notas 14 5 2 2 2 2" xfId="22182" xr:uid="{00000000-0005-0000-0000-0000943D0000}"/>
    <cellStyle name="Notas 14 5 2 2 3" xfId="20527" xr:uid="{00000000-0005-0000-0000-0000953D0000}"/>
    <cellStyle name="Notas 14 5 2 3" xfId="13994" xr:uid="{00000000-0005-0000-0000-0000963D0000}"/>
    <cellStyle name="Notas 14 5 2 3 2" xfId="29102" xr:uid="{00000000-0005-0000-0000-0000973D0000}"/>
    <cellStyle name="Notas 14 5 2 4" xfId="17890" xr:uid="{00000000-0005-0000-0000-0000983D0000}"/>
    <cellStyle name="Notas 14 5 3" xfId="3085" xr:uid="{00000000-0005-0000-0000-0000993D0000}"/>
    <cellStyle name="Notas 14 5 3 2" xfId="5722" xr:uid="{00000000-0005-0000-0000-00009A3D0000}"/>
    <cellStyle name="Notas 14 5 3 2 2" xfId="12033" xr:uid="{00000000-0005-0000-0000-00009B3D0000}"/>
    <cellStyle name="Notas 14 5 3 2 2 2" xfId="27141" xr:uid="{00000000-0005-0000-0000-00009C3D0000}"/>
    <cellStyle name="Notas 14 5 3 2 3" xfId="13686" xr:uid="{00000000-0005-0000-0000-00009D3D0000}"/>
    <cellStyle name="Notas 14 5 3 2 3 2" xfId="28794" xr:uid="{00000000-0005-0000-0000-00009E3D0000}"/>
    <cellStyle name="Notas 14 5 3 2 4" xfId="20830" xr:uid="{00000000-0005-0000-0000-00009F3D0000}"/>
    <cellStyle name="Notas 14 5 3 3" xfId="9467" xr:uid="{00000000-0005-0000-0000-0000A03D0000}"/>
    <cellStyle name="Notas 14 5 3 3 2" xfId="24575" xr:uid="{00000000-0005-0000-0000-0000A13D0000}"/>
    <cellStyle name="Notas 14 5 3 4" xfId="7992" xr:uid="{00000000-0005-0000-0000-0000A23D0000}"/>
    <cellStyle name="Notas 14 5 3 4 2" xfId="23100" xr:uid="{00000000-0005-0000-0000-0000A33D0000}"/>
    <cellStyle name="Notas 14 5 3 5" xfId="18193" xr:uid="{00000000-0005-0000-0000-0000A43D0000}"/>
    <cellStyle name="Notas 14 5 4" xfId="3411" xr:uid="{00000000-0005-0000-0000-0000A53D0000}"/>
    <cellStyle name="Notas 14 5 4 2" xfId="6048" xr:uid="{00000000-0005-0000-0000-0000A63D0000}"/>
    <cellStyle name="Notas 14 5 4 2 2" xfId="12359" xr:uid="{00000000-0005-0000-0000-0000A73D0000}"/>
    <cellStyle name="Notas 14 5 4 2 2 2" xfId="27467" xr:uid="{00000000-0005-0000-0000-0000A83D0000}"/>
    <cellStyle name="Notas 14 5 4 2 3" xfId="15014" xr:uid="{00000000-0005-0000-0000-0000A93D0000}"/>
    <cellStyle name="Notas 14 5 4 2 3 2" xfId="30122" xr:uid="{00000000-0005-0000-0000-0000AA3D0000}"/>
    <cellStyle name="Notas 14 5 4 2 4" xfId="21156" xr:uid="{00000000-0005-0000-0000-0000AB3D0000}"/>
    <cellStyle name="Notas 14 5 4 3" xfId="9793" xr:uid="{00000000-0005-0000-0000-0000AC3D0000}"/>
    <cellStyle name="Notas 14 5 4 3 2" xfId="24901" xr:uid="{00000000-0005-0000-0000-0000AD3D0000}"/>
    <cellStyle name="Notas 14 5 4 4" xfId="7769" xr:uid="{00000000-0005-0000-0000-0000AE3D0000}"/>
    <cellStyle name="Notas 14 5 4 4 2" xfId="22877" xr:uid="{00000000-0005-0000-0000-0000AF3D0000}"/>
    <cellStyle name="Notas 14 5 4 5" xfId="18519" xr:uid="{00000000-0005-0000-0000-0000B03D0000}"/>
    <cellStyle name="Notas 14 5 5" xfId="3717" xr:uid="{00000000-0005-0000-0000-0000B13D0000}"/>
    <cellStyle name="Notas 14 5 5 2" xfId="6354" xr:uid="{00000000-0005-0000-0000-0000B23D0000}"/>
    <cellStyle name="Notas 14 5 5 2 2" xfId="12665" xr:uid="{00000000-0005-0000-0000-0000B33D0000}"/>
    <cellStyle name="Notas 14 5 5 2 2 2" xfId="27773" xr:uid="{00000000-0005-0000-0000-0000B43D0000}"/>
    <cellStyle name="Notas 14 5 5 2 3" xfId="13651" xr:uid="{00000000-0005-0000-0000-0000B53D0000}"/>
    <cellStyle name="Notas 14 5 5 2 3 2" xfId="28759" xr:uid="{00000000-0005-0000-0000-0000B63D0000}"/>
    <cellStyle name="Notas 14 5 5 2 4" xfId="21462" xr:uid="{00000000-0005-0000-0000-0000B73D0000}"/>
    <cellStyle name="Notas 14 5 5 3" xfId="10099" xr:uid="{00000000-0005-0000-0000-0000B83D0000}"/>
    <cellStyle name="Notas 14 5 5 3 2" xfId="25207" xr:uid="{00000000-0005-0000-0000-0000B93D0000}"/>
    <cellStyle name="Notas 14 5 5 4" xfId="14635" xr:uid="{00000000-0005-0000-0000-0000BA3D0000}"/>
    <cellStyle name="Notas 14 5 5 4 2" xfId="29743" xr:uid="{00000000-0005-0000-0000-0000BB3D0000}"/>
    <cellStyle name="Notas 14 5 5 5" xfId="18825" xr:uid="{00000000-0005-0000-0000-0000BC3D0000}"/>
    <cellStyle name="Notas 14 5 6" xfId="4092" xr:uid="{00000000-0005-0000-0000-0000BD3D0000}"/>
    <cellStyle name="Notas 14 5 6 2" xfId="6729" xr:uid="{00000000-0005-0000-0000-0000BE3D0000}"/>
    <cellStyle name="Notas 14 5 6 2 2" xfId="13040" xr:uid="{00000000-0005-0000-0000-0000BF3D0000}"/>
    <cellStyle name="Notas 14 5 6 2 2 2" xfId="28148" xr:uid="{00000000-0005-0000-0000-0000C03D0000}"/>
    <cellStyle name="Notas 14 5 6 2 3" xfId="16716" xr:uid="{00000000-0005-0000-0000-0000C13D0000}"/>
    <cellStyle name="Notas 14 5 6 2 3 2" xfId="31824" xr:uid="{00000000-0005-0000-0000-0000C23D0000}"/>
    <cellStyle name="Notas 14 5 6 2 4" xfId="21837" xr:uid="{00000000-0005-0000-0000-0000C33D0000}"/>
    <cellStyle name="Notas 14 5 6 3" xfId="10474" xr:uid="{00000000-0005-0000-0000-0000C43D0000}"/>
    <cellStyle name="Notas 14 5 6 3 2" xfId="25582" xr:uid="{00000000-0005-0000-0000-0000C53D0000}"/>
    <cellStyle name="Notas 14 5 6 4" xfId="15480" xr:uid="{00000000-0005-0000-0000-0000C63D0000}"/>
    <cellStyle name="Notas 14 5 6 4 2" xfId="30588" xr:uid="{00000000-0005-0000-0000-0000C73D0000}"/>
    <cellStyle name="Notas 14 5 6 5" xfId="19200" xr:uid="{00000000-0005-0000-0000-0000C83D0000}"/>
    <cellStyle name="Notas 14 5 7" xfId="4374" xr:uid="{00000000-0005-0000-0000-0000C93D0000}"/>
    <cellStyle name="Notas 14 5 7 2" xfId="7011" xr:uid="{00000000-0005-0000-0000-0000CA3D0000}"/>
    <cellStyle name="Notas 14 5 7 2 2" xfId="13322" xr:uid="{00000000-0005-0000-0000-0000CB3D0000}"/>
    <cellStyle name="Notas 14 5 7 2 2 2" xfId="28430" xr:uid="{00000000-0005-0000-0000-0000CC3D0000}"/>
    <cellStyle name="Notas 14 5 7 2 3" xfId="16986" xr:uid="{00000000-0005-0000-0000-0000CD3D0000}"/>
    <cellStyle name="Notas 14 5 7 2 3 2" xfId="32094" xr:uid="{00000000-0005-0000-0000-0000CE3D0000}"/>
    <cellStyle name="Notas 14 5 7 2 4" xfId="22119" xr:uid="{00000000-0005-0000-0000-0000CF3D0000}"/>
    <cellStyle name="Notas 14 5 7 3" xfId="10756" xr:uid="{00000000-0005-0000-0000-0000D03D0000}"/>
    <cellStyle name="Notas 14 5 7 3 2" xfId="25864" xr:uid="{00000000-0005-0000-0000-0000D13D0000}"/>
    <cellStyle name="Notas 14 5 7 4" xfId="7534" xr:uid="{00000000-0005-0000-0000-0000D23D0000}"/>
    <cellStyle name="Notas 14 5 7 4 2" xfId="22642" xr:uid="{00000000-0005-0000-0000-0000D33D0000}"/>
    <cellStyle name="Notas 14 5 7 5" xfId="19482" xr:uid="{00000000-0005-0000-0000-0000D43D0000}"/>
    <cellStyle name="Notas 14 5 8" xfId="4657" xr:uid="{00000000-0005-0000-0000-0000D53D0000}"/>
    <cellStyle name="Notas 14 5 8 2" xfId="11039" xr:uid="{00000000-0005-0000-0000-0000D63D0000}"/>
    <cellStyle name="Notas 14 5 8 2 2" xfId="26147" xr:uid="{00000000-0005-0000-0000-0000D73D0000}"/>
    <cellStyle name="Notas 14 5 8 3" xfId="7400" xr:uid="{00000000-0005-0000-0000-0000D83D0000}"/>
    <cellStyle name="Notas 14 5 8 3 2" xfId="22508" xr:uid="{00000000-0005-0000-0000-0000D93D0000}"/>
    <cellStyle name="Notas 14 5 8 4" xfId="19765" xr:uid="{00000000-0005-0000-0000-0000DA3D0000}"/>
    <cellStyle name="Notas 14 5 9" xfId="8518" xr:uid="{00000000-0005-0000-0000-0000DB3D0000}"/>
    <cellStyle name="Notas 14 5 9 2" xfId="23626" xr:uid="{00000000-0005-0000-0000-0000DC3D0000}"/>
    <cellStyle name="Notas 15" xfId="1453" xr:uid="{00000000-0005-0000-0000-0000DD3D0000}"/>
    <cellStyle name="Notas 15 2" xfId="1908" xr:uid="{00000000-0005-0000-0000-0000DE3D0000}"/>
    <cellStyle name="Notas 15 2 10" xfId="11804" xr:uid="{00000000-0005-0000-0000-0000DF3D0000}"/>
    <cellStyle name="Notas 15 2 10 2" xfId="26912" xr:uid="{00000000-0005-0000-0000-0000E03D0000}"/>
    <cellStyle name="Notas 15 2 11" xfId="14322" xr:uid="{00000000-0005-0000-0000-0000E13D0000}"/>
    <cellStyle name="Notas 15 2 11 2" xfId="29430" xr:uid="{00000000-0005-0000-0000-0000E23D0000}"/>
    <cellStyle name="Notas 15 2 12" xfId="17133" xr:uid="{00000000-0005-0000-0000-0000E33D0000}"/>
    <cellStyle name="Notas 15 2 2" xfId="2468" xr:uid="{00000000-0005-0000-0000-0000E43D0000}"/>
    <cellStyle name="Notas 15 2 2 2" xfId="5105" xr:uid="{00000000-0005-0000-0000-0000E53D0000}"/>
    <cellStyle name="Notas 15 2 2 2 2" xfId="11469" xr:uid="{00000000-0005-0000-0000-0000E63D0000}"/>
    <cellStyle name="Notas 15 2 2 2 2 2" xfId="26577" xr:uid="{00000000-0005-0000-0000-0000E73D0000}"/>
    <cellStyle name="Notas 15 2 2 2 3" xfId="15922" xr:uid="{00000000-0005-0000-0000-0000E83D0000}"/>
    <cellStyle name="Notas 15 2 2 2 3 2" xfId="31030" xr:uid="{00000000-0005-0000-0000-0000E93D0000}"/>
    <cellStyle name="Notas 15 2 2 2 4" xfId="20213" xr:uid="{00000000-0005-0000-0000-0000EA3D0000}"/>
    <cellStyle name="Notas 15 2 2 3" xfId="8935" xr:uid="{00000000-0005-0000-0000-0000EB3D0000}"/>
    <cellStyle name="Notas 15 2 2 3 2" xfId="24043" xr:uid="{00000000-0005-0000-0000-0000EC3D0000}"/>
    <cellStyle name="Notas 15 2 3" xfId="2684" xr:uid="{00000000-0005-0000-0000-0000ED3D0000}"/>
    <cellStyle name="Notas 15 2 3 2" xfId="5321" xr:uid="{00000000-0005-0000-0000-0000EE3D0000}"/>
    <cellStyle name="Notas 15 2 3 2 2" xfId="13660" xr:uid="{00000000-0005-0000-0000-0000EF3D0000}"/>
    <cellStyle name="Notas 15 2 3 2 2 2" xfId="28768" xr:uid="{00000000-0005-0000-0000-0000F03D0000}"/>
    <cellStyle name="Notas 15 2 3 2 3" xfId="20429" xr:uid="{00000000-0005-0000-0000-0000F13D0000}"/>
    <cellStyle name="Notas 15 2 3 3" xfId="15431" xr:uid="{00000000-0005-0000-0000-0000F23D0000}"/>
    <cellStyle name="Notas 15 2 3 3 2" xfId="30539" xr:uid="{00000000-0005-0000-0000-0000F33D0000}"/>
    <cellStyle name="Notas 15 2 3 4" xfId="17792" xr:uid="{00000000-0005-0000-0000-0000F43D0000}"/>
    <cellStyle name="Notas 15 2 4" xfId="2987" xr:uid="{00000000-0005-0000-0000-0000F53D0000}"/>
    <cellStyle name="Notas 15 2 4 2" xfId="5624" xr:uid="{00000000-0005-0000-0000-0000F63D0000}"/>
    <cellStyle name="Notas 15 2 4 2 2" xfId="11935" xr:uid="{00000000-0005-0000-0000-0000F73D0000}"/>
    <cellStyle name="Notas 15 2 4 2 2 2" xfId="27043" xr:uid="{00000000-0005-0000-0000-0000F83D0000}"/>
    <cellStyle name="Notas 15 2 4 2 3" xfId="15108" xr:uid="{00000000-0005-0000-0000-0000F93D0000}"/>
    <cellStyle name="Notas 15 2 4 2 3 2" xfId="30216" xr:uid="{00000000-0005-0000-0000-0000FA3D0000}"/>
    <cellStyle name="Notas 15 2 4 2 4" xfId="20732" xr:uid="{00000000-0005-0000-0000-0000FB3D0000}"/>
    <cellStyle name="Notas 15 2 4 3" xfId="9369" xr:uid="{00000000-0005-0000-0000-0000FC3D0000}"/>
    <cellStyle name="Notas 15 2 4 3 2" xfId="24477" xr:uid="{00000000-0005-0000-0000-0000FD3D0000}"/>
    <cellStyle name="Notas 15 2 4 4" xfId="16294" xr:uid="{00000000-0005-0000-0000-0000FE3D0000}"/>
    <cellStyle name="Notas 15 2 4 4 2" xfId="31402" xr:uid="{00000000-0005-0000-0000-0000FF3D0000}"/>
    <cellStyle name="Notas 15 2 4 5" xfId="18095" xr:uid="{00000000-0005-0000-0000-0000003E0000}"/>
    <cellStyle name="Notas 15 2 5" xfId="3313" xr:uid="{00000000-0005-0000-0000-0000013E0000}"/>
    <cellStyle name="Notas 15 2 5 2" xfId="5950" xr:uid="{00000000-0005-0000-0000-0000023E0000}"/>
    <cellStyle name="Notas 15 2 5 2 2" xfId="12261" xr:uid="{00000000-0005-0000-0000-0000033E0000}"/>
    <cellStyle name="Notas 15 2 5 2 2 2" xfId="27369" xr:uid="{00000000-0005-0000-0000-0000043E0000}"/>
    <cellStyle name="Notas 15 2 5 2 3" xfId="7437" xr:uid="{00000000-0005-0000-0000-0000053E0000}"/>
    <cellStyle name="Notas 15 2 5 2 3 2" xfId="22545" xr:uid="{00000000-0005-0000-0000-0000063E0000}"/>
    <cellStyle name="Notas 15 2 5 2 4" xfId="21058" xr:uid="{00000000-0005-0000-0000-0000073E0000}"/>
    <cellStyle name="Notas 15 2 5 3" xfId="9695" xr:uid="{00000000-0005-0000-0000-0000083E0000}"/>
    <cellStyle name="Notas 15 2 5 3 2" xfId="24803" xr:uid="{00000000-0005-0000-0000-0000093E0000}"/>
    <cellStyle name="Notas 15 2 5 4" xfId="16514" xr:uid="{00000000-0005-0000-0000-00000A3E0000}"/>
    <cellStyle name="Notas 15 2 5 4 2" xfId="31622" xr:uid="{00000000-0005-0000-0000-00000B3E0000}"/>
    <cellStyle name="Notas 15 2 5 5" xfId="18421" xr:uid="{00000000-0005-0000-0000-00000C3E0000}"/>
    <cellStyle name="Notas 15 2 6" xfId="3619" xr:uid="{00000000-0005-0000-0000-00000D3E0000}"/>
    <cellStyle name="Notas 15 2 6 2" xfId="6256" xr:uid="{00000000-0005-0000-0000-00000E3E0000}"/>
    <cellStyle name="Notas 15 2 6 2 2" xfId="12567" xr:uid="{00000000-0005-0000-0000-00000F3E0000}"/>
    <cellStyle name="Notas 15 2 6 2 2 2" xfId="27675" xr:uid="{00000000-0005-0000-0000-0000103E0000}"/>
    <cellStyle name="Notas 15 2 6 2 3" xfId="16027" xr:uid="{00000000-0005-0000-0000-0000113E0000}"/>
    <cellStyle name="Notas 15 2 6 2 3 2" xfId="31135" xr:uid="{00000000-0005-0000-0000-0000123E0000}"/>
    <cellStyle name="Notas 15 2 6 2 4" xfId="21364" xr:uid="{00000000-0005-0000-0000-0000133E0000}"/>
    <cellStyle name="Notas 15 2 6 3" xfId="10001" xr:uid="{00000000-0005-0000-0000-0000143E0000}"/>
    <cellStyle name="Notas 15 2 6 3 2" xfId="25109" xr:uid="{00000000-0005-0000-0000-0000153E0000}"/>
    <cellStyle name="Notas 15 2 6 4" xfId="13635" xr:uid="{00000000-0005-0000-0000-0000163E0000}"/>
    <cellStyle name="Notas 15 2 6 4 2" xfId="28743" xr:uid="{00000000-0005-0000-0000-0000173E0000}"/>
    <cellStyle name="Notas 15 2 6 5" xfId="18727" xr:uid="{00000000-0005-0000-0000-0000183E0000}"/>
    <cellStyle name="Notas 15 2 7" xfId="3980" xr:uid="{00000000-0005-0000-0000-0000193E0000}"/>
    <cellStyle name="Notas 15 2 7 2" xfId="6617" xr:uid="{00000000-0005-0000-0000-00001A3E0000}"/>
    <cellStyle name="Notas 15 2 7 2 2" xfId="12928" xr:uid="{00000000-0005-0000-0000-00001B3E0000}"/>
    <cellStyle name="Notas 15 2 7 2 2 2" xfId="28036" xr:uid="{00000000-0005-0000-0000-00001C3E0000}"/>
    <cellStyle name="Notas 15 2 7 2 3" xfId="16618" xr:uid="{00000000-0005-0000-0000-00001D3E0000}"/>
    <cellStyle name="Notas 15 2 7 2 3 2" xfId="31726" xr:uid="{00000000-0005-0000-0000-00001E3E0000}"/>
    <cellStyle name="Notas 15 2 7 2 4" xfId="21725" xr:uid="{00000000-0005-0000-0000-00001F3E0000}"/>
    <cellStyle name="Notas 15 2 7 3" xfId="10362" xr:uid="{00000000-0005-0000-0000-0000203E0000}"/>
    <cellStyle name="Notas 15 2 7 3 2" xfId="25470" xr:uid="{00000000-0005-0000-0000-0000213E0000}"/>
    <cellStyle name="Notas 15 2 7 4" xfId="15423" xr:uid="{00000000-0005-0000-0000-0000223E0000}"/>
    <cellStyle name="Notas 15 2 7 4 2" xfId="30531" xr:uid="{00000000-0005-0000-0000-0000233E0000}"/>
    <cellStyle name="Notas 15 2 7 5" xfId="19088" xr:uid="{00000000-0005-0000-0000-0000243E0000}"/>
    <cellStyle name="Notas 15 2 8" xfId="4545" xr:uid="{00000000-0005-0000-0000-0000253E0000}"/>
    <cellStyle name="Notas 15 2 8 2" xfId="10927" xr:uid="{00000000-0005-0000-0000-0000263E0000}"/>
    <cellStyle name="Notas 15 2 8 2 2" xfId="26035" xr:uid="{00000000-0005-0000-0000-0000273E0000}"/>
    <cellStyle name="Notas 15 2 8 3" xfId="16204" xr:uid="{00000000-0005-0000-0000-0000283E0000}"/>
    <cellStyle name="Notas 15 2 8 3 2" xfId="31312" xr:uid="{00000000-0005-0000-0000-0000293E0000}"/>
    <cellStyle name="Notas 15 2 8 4" xfId="19653" xr:uid="{00000000-0005-0000-0000-00002A3E0000}"/>
    <cellStyle name="Notas 15 2 9" xfId="8409" xr:uid="{00000000-0005-0000-0000-00002B3E0000}"/>
    <cellStyle name="Notas 15 2 9 2" xfId="23517" xr:uid="{00000000-0005-0000-0000-00002C3E0000}"/>
    <cellStyle name="Notas 15 3" xfId="1895" xr:uid="{00000000-0005-0000-0000-00002D3E0000}"/>
    <cellStyle name="Notas 15 3 10" xfId="8396" xr:uid="{00000000-0005-0000-0000-00002E3E0000}"/>
    <cellStyle name="Notas 15 3 10 2" xfId="23504" xr:uid="{00000000-0005-0000-0000-00002F3E0000}"/>
    <cellStyle name="Notas 15 3 11" xfId="15207" xr:uid="{00000000-0005-0000-0000-0000303E0000}"/>
    <cellStyle name="Notas 15 3 11 2" xfId="30315" xr:uid="{00000000-0005-0000-0000-0000313E0000}"/>
    <cellStyle name="Notas 15 3 12" xfId="11812" xr:uid="{00000000-0005-0000-0000-0000323E0000}"/>
    <cellStyle name="Notas 15 3 12 2" xfId="26920" xr:uid="{00000000-0005-0000-0000-0000333E0000}"/>
    <cellStyle name="Notas 15 3 13" xfId="17120" xr:uid="{00000000-0005-0000-0000-0000343E0000}"/>
    <cellStyle name="Notas 15 3 2" xfId="2455" xr:uid="{00000000-0005-0000-0000-0000353E0000}"/>
    <cellStyle name="Notas 15 3 2 2" xfId="5092" xr:uid="{00000000-0005-0000-0000-0000363E0000}"/>
    <cellStyle name="Notas 15 3 2 2 2" xfId="11456" xr:uid="{00000000-0005-0000-0000-0000373E0000}"/>
    <cellStyle name="Notas 15 3 2 2 2 2" xfId="26564" xr:uid="{00000000-0005-0000-0000-0000383E0000}"/>
    <cellStyle name="Notas 15 3 2 2 3" xfId="7339" xr:uid="{00000000-0005-0000-0000-0000393E0000}"/>
    <cellStyle name="Notas 15 3 2 2 3 2" xfId="22447" xr:uid="{00000000-0005-0000-0000-00003A3E0000}"/>
    <cellStyle name="Notas 15 3 2 2 4" xfId="20200" xr:uid="{00000000-0005-0000-0000-00003B3E0000}"/>
    <cellStyle name="Notas 15 3 2 3" xfId="8922" xr:uid="{00000000-0005-0000-0000-00003C3E0000}"/>
    <cellStyle name="Notas 15 3 2 3 2" xfId="24030" xr:uid="{00000000-0005-0000-0000-00003D3E0000}"/>
    <cellStyle name="Notas 15 3 2 4" xfId="15021" xr:uid="{00000000-0005-0000-0000-00003E3E0000}"/>
    <cellStyle name="Notas 15 3 2 4 2" xfId="30129" xr:uid="{00000000-0005-0000-0000-00003F3E0000}"/>
    <cellStyle name="Notas 15 3 2 5" xfId="7595" xr:uid="{00000000-0005-0000-0000-0000403E0000}"/>
    <cellStyle name="Notas 15 3 2 5 2" xfId="22703" xr:uid="{00000000-0005-0000-0000-0000413E0000}"/>
    <cellStyle name="Notas 15 3 2 6" xfId="17629" xr:uid="{00000000-0005-0000-0000-0000423E0000}"/>
    <cellStyle name="Notas 15 3 3" xfId="2671" xr:uid="{00000000-0005-0000-0000-0000433E0000}"/>
    <cellStyle name="Notas 15 3 3 2" xfId="5308" xr:uid="{00000000-0005-0000-0000-0000443E0000}"/>
    <cellStyle name="Notas 15 3 3 2 2" xfId="8001" xr:uid="{00000000-0005-0000-0000-0000453E0000}"/>
    <cellStyle name="Notas 15 3 3 2 2 2" xfId="23109" xr:uid="{00000000-0005-0000-0000-0000463E0000}"/>
    <cellStyle name="Notas 15 3 3 2 3" xfId="20416" xr:uid="{00000000-0005-0000-0000-0000473E0000}"/>
    <cellStyle name="Notas 15 3 3 3" xfId="13746" xr:uid="{00000000-0005-0000-0000-0000483E0000}"/>
    <cellStyle name="Notas 15 3 3 3 2" xfId="28854" xr:uid="{00000000-0005-0000-0000-0000493E0000}"/>
    <cellStyle name="Notas 15 3 3 4" xfId="17779" xr:uid="{00000000-0005-0000-0000-00004A3E0000}"/>
    <cellStyle name="Notas 15 3 4" xfId="2974" xr:uid="{00000000-0005-0000-0000-00004B3E0000}"/>
    <cellStyle name="Notas 15 3 4 2" xfId="5611" xr:uid="{00000000-0005-0000-0000-00004C3E0000}"/>
    <cellStyle name="Notas 15 3 4 2 2" xfId="11922" xr:uid="{00000000-0005-0000-0000-00004D3E0000}"/>
    <cellStyle name="Notas 15 3 4 2 2 2" xfId="27030" xr:uid="{00000000-0005-0000-0000-00004E3E0000}"/>
    <cellStyle name="Notas 15 3 4 2 3" xfId="7662" xr:uid="{00000000-0005-0000-0000-00004F3E0000}"/>
    <cellStyle name="Notas 15 3 4 2 3 2" xfId="22770" xr:uid="{00000000-0005-0000-0000-0000503E0000}"/>
    <cellStyle name="Notas 15 3 4 2 4" xfId="20719" xr:uid="{00000000-0005-0000-0000-0000513E0000}"/>
    <cellStyle name="Notas 15 3 4 3" xfId="9356" xr:uid="{00000000-0005-0000-0000-0000523E0000}"/>
    <cellStyle name="Notas 15 3 4 3 2" xfId="24464" xr:uid="{00000000-0005-0000-0000-0000533E0000}"/>
    <cellStyle name="Notas 15 3 4 4" xfId="14991" xr:uid="{00000000-0005-0000-0000-0000543E0000}"/>
    <cellStyle name="Notas 15 3 4 4 2" xfId="30099" xr:uid="{00000000-0005-0000-0000-0000553E0000}"/>
    <cellStyle name="Notas 15 3 4 5" xfId="18082" xr:uid="{00000000-0005-0000-0000-0000563E0000}"/>
    <cellStyle name="Notas 15 3 5" xfId="3300" xr:uid="{00000000-0005-0000-0000-0000573E0000}"/>
    <cellStyle name="Notas 15 3 5 2" xfId="5937" xr:uid="{00000000-0005-0000-0000-0000583E0000}"/>
    <cellStyle name="Notas 15 3 5 2 2" xfId="12248" xr:uid="{00000000-0005-0000-0000-0000593E0000}"/>
    <cellStyle name="Notas 15 3 5 2 2 2" xfId="27356" xr:uid="{00000000-0005-0000-0000-00005A3E0000}"/>
    <cellStyle name="Notas 15 3 5 2 3" xfId="14697" xr:uid="{00000000-0005-0000-0000-00005B3E0000}"/>
    <cellStyle name="Notas 15 3 5 2 3 2" xfId="29805" xr:uid="{00000000-0005-0000-0000-00005C3E0000}"/>
    <cellStyle name="Notas 15 3 5 2 4" xfId="21045" xr:uid="{00000000-0005-0000-0000-00005D3E0000}"/>
    <cellStyle name="Notas 15 3 5 3" xfId="9682" xr:uid="{00000000-0005-0000-0000-00005E3E0000}"/>
    <cellStyle name="Notas 15 3 5 3 2" xfId="24790" xr:uid="{00000000-0005-0000-0000-00005F3E0000}"/>
    <cellStyle name="Notas 15 3 5 4" xfId="16102" xr:uid="{00000000-0005-0000-0000-0000603E0000}"/>
    <cellStyle name="Notas 15 3 5 4 2" xfId="31210" xr:uid="{00000000-0005-0000-0000-0000613E0000}"/>
    <cellStyle name="Notas 15 3 5 5" xfId="18408" xr:uid="{00000000-0005-0000-0000-0000623E0000}"/>
    <cellStyle name="Notas 15 3 6" xfId="3606" xr:uid="{00000000-0005-0000-0000-0000633E0000}"/>
    <cellStyle name="Notas 15 3 6 2" xfId="6243" xr:uid="{00000000-0005-0000-0000-0000643E0000}"/>
    <cellStyle name="Notas 15 3 6 2 2" xfId="12554" xr:uid="{00000000-0005-0000-0000-0000653E0000}"/>
    <cellStyle name="Notas 15 3 6 2 2 2" xfId="27662" xr:uid="{00000000-0005-0000-0000-0000663E0000}"/>
    <cellStyle name="Notas 15 3 6 2 3" xfId="13575" xr:uid="{00000000-0005-0000-0000-0000673E0000}"/>
    <cellStyle name="Notas 15 3 6 2 3 2" xfId="28683" xr:uid="{00000000-0005-0000-0000-0000683E0000}"/>
    <cellStyle name="Notas 15 3 6 2 4" xfId="21351" xr:uid="{00000000-0005-0000-0000-0000693E0000}"/>
    <cellStyle name="Notas 15 3 6 3" xfId="9988" xr:uid="{00000000-0005-0000-0000-00006A3E0000}"/>
    <cellStyle name="Notas 15 3 6 3 2" xfId="25096" xr:uid="{00000000-0005-0000-0000-00006B3E0000}"/>
    <cellStyle name="Notas 15 3 6 4" xfId="7909" xr:uid="{00000000-0005-0000-0000-00006C3E0000}"/>
    <cellStyle name="Notas 15 3 6 4 2" xfId="23017" xr:uid="{00000000-0005-0000-0000-00006D3E0000}"/>
    <cellStyle name="Notas 15 3 6 5" xfId="18714" xr:uid="{00000000-0005-0000-0000-00006E3E0000}"/>
    <cellStyle name="Notas 15 3 7" xfId="3967" xr:uid="{00000000-0005-0000-0000-00006F3E0000}"/>
    <cellStyle name="Notas 15 3 7 2" xfId="6604" xr:uid="{00000000-0005-0000-0000-0000703E0000}"/>
    <cellStyle name="Notas 15 3 7 2 2" xfId="12915" xr:uid="{00000000-0005-0000-0000-0000713E0000}"/>
    <cellStyle name="Notas 15 3 7 2 2 2" xfId="28023" xr:uid="{00000000-0005-0000-0000-0000723E0000}"/>
    <cellStyle name="Notas 15 3 7 2 3" xfId="16605" xr:uid="{00000000-0005-0000-0000-0000733E0000}"/>
    <cellStyle name="Notas 15 3 7 2 3 2" xfId="31713" xr:uid="{00000000-0005-0000-0000-0000743E0000}"/>
    <cellStyle name="Notas 15 3 7 2 4" xfId="21712" xr:uid="{00000000-0005-0000-0000-0000753E0000}"/>
    <cellStyle name="Notas 15 3 7 3" xfId="10349" xr:uid="{00000000-0005-0000-0000-0000763E0000}"/>
    <cellStyle name="Notas 15 3 7 3 2" xfId="25457" xr:uid="{00000000-0005-0000-0000-0000773E0000}"/>
    <cellStyle name="Notas 15 3 7 4" xfId="8006" xr:uid="{00000000-0005-0000-0000-0000783E0000}"/>
    <cellStyle name="Notas 15 3 7 4 2" xfId="23114" xr:uid="{00000000-0005-0000-0000-0000793E0000}"/>
    <cellStyle name="Notas 15 3 7 5" xfId="19075" xr:uid="{00000000-0005-0000-0000-00007A3E0000}"/>
    <cellStyle name="Notas 15 3 8" xfId="4299" xr:uid="{00000000-0005-0000-0000-00007B3E0000}"/>
    <cellStyle name="Notas 15 3 8 2" xfId="6936" xr:uid="{00000000-0005-0000-0000-00007C3E0000}"/>
    <cellStyle name="Notas 15 3 8 2 2" xfId="13247" xr:uid="{00000000-0005-0000-0000-00007D3E0000}"/>
    <cellStyle name="Notas 15 3 8 2 2 2" xfId="28355" xr:uid="{00000000-0005-0000-0000-00007E3E0000}"/>
    <cellStyle name="Notas 15 3 8 2 3" xfId="16911" xr:uid="{00000000-0005-0000-0000-00007F3E0000}"/>
    <cellStyle name="Notas 15 3 8 2 3 2" xfId="32019" xr:uid="{00000000-0005-0000-0000-0000803E0000}"/>
    <cellStyle name="Notas 15 3 8 2 4" xfId="22044" xr:uid="{00000000-0005-0000-0000-0000813E0000}"/>
    <cellStyle name="Notas 15 3 8 3" xfId="10681" xr:uid="{00000000-0005-0000-0000-0000823E0000}"/>
    <cellStyle name="Notas 15 3 8 3 2" xfId="25789" xr:uid="{00000000-0005-0000-0000-0000833E0000}"/>
    <cellStyle name="Notas 15 3 8 4" xfId="8122" xr:uid="{00000000-0005-0000-0000-0000843E0000}"/>
    <cellStyle name="Notas 15 3 8 4 2" xfId="23230" xr:uid="{00000000-0005-0000-0000-0000853E0000}"/>
    <cellStyle name="Notas 15 3 8 5" xfId="19407" xr:uid="{00000000-0005-0000-0000-0000863E0000}"/>
    <cellStyle name="Notas 15 3 9" xfId="4532" xr:uid="{00000000-0005-0000-0000-0000873E0000}"/>
    <cellStyle name="Notas 15 3 9 2" xfId="10914" xr:uid="{00000000-0005-0000-0000-0000883E0000}"/>
    <cellStyle name="Notas 15 3 9 2 2" xfId="26022" xr:uid="{00000000-0005-0000-0000-0000893E0000}"/>
    <cellStyle name="Notas 15 3 9 3" xfId="13448" xr:uid="{00000000-0005-0000-0000-00008A3E0000}"/>
    <cellStyle name="Notas 15 3 9 3 2" xfId="28556" xr:uid="{00000000-0005-0000-0000-00008B3E0000}"/>
    <cellStyle name="Notas 15 3 9 4" xfId="19640" xr:uid="{00000000-0005-0000-0000-00008C3E0000}"/>
    <cellStyle name="Notas 15 4" xfId="2105" xr:uid="{00000000-0005-0000-0000-00008D3E0000}"/>
    <cellStyle name="Notas 15 4 10" xfId="8603" xr:uid="{00000000-0005-0000-0000-00008E3E0000}"/>
    <cellStyle name="Notas 15 4 10 2" xfId="23711" xr:uid="{00000000-0005-0000-0000-00008F3E0000}"/>
    <cellStyle name="Notas 15 4 11" xfId="13995" xr:uid="{00000000-0005-0000-0000-0000903E0000}"/>
    <cellStyle name="Notas 15 4 11 2" xfId="29103" xr:uid="{00000000-0005-0000-0000-0000913E0000}"/>
    <cellStyle name="Notas 15 4 12" xfId="13905" xr:uid="{00000000-0005-0000-0000-0000923E0000}"/>
    <cellStyle name="Notas 15 4 12 2" xfId="29013" xr:uid="{00000000-0005-0000-0000-0000933E0000}"/>
    <cellStyle name="Notas 15 4 13" xfId="17330" xr:uid="{00000000-0005-0000-0000-0000943E0000}"/>
    <cellStyle name="Notas 15 4 2" xfId="2595" xr:uid="{00000000-0005-0000-0000-0000953E0000}"/>
    <cellStyle name="Notas 15 4 2 2" xfId="5232" xr:uid="{00000000-0005-0000-0000-0000963E0000}"/>
    <cellStyle name="Notas 15 4 2 2 2" xfId="11596" xr:uid="{00000000-0005-0000-0000-0000973E0000}"/>
    <cellStyle name="Notas 15 4 2 2 2 2" xfId="26704" xr:uid="{00000000-0005-0000-0000-0000983E0000}"/>
    <cellStyle name="Notas 15 4 2 2 3" xfId="7214" xr:uid="{00000000-0005-0000-0000-0000993E0000}"/>
    <cellStyle name="Notas 15 4 2 2 3 2" xfId="22322" xr:uid="{00000000-0005-0000-0000-00009A3E0000}"/>
    <cellStyle name="Notas 15 4 2 2 4" xfId="20340" xr:uid="{00000000-0005-0000-0000-00009B3E0000}"/>
    <cellStyle name="Notas 15 4 2 3" xfId="9062" xr:uid="{00000000-0005-0000-0000-00009C3E0000}"/>
    <cellStyle name="Notas 15 4 2 3 2" xfId="24170" xr:uid="{00000000-0005-0000-0000-00009D3E0000}"/>
    <cellStyle name="Notas 15 4 2 4" xfId="13500" xr:uid="{00000000-0005-0000-0000-00009E3E0000}"/>
    <cellStyle name="Notas 15 4 2 4 2" xfId="28608" xr:uid="{00000000-0005-0000-0000-00009F3E0000}"/>
    <cellStyle name="Notas 15 4 2 5" xfId="7903" xr:uid="{00000000-0005-0000-0000-0000A03E0000}"/>
    <cellStyle name="Notas 15 4 2 5 2" xfId="23011" xr:uid="{00000000-0005-0000-0000-0000A13E0000}"/>
    <cellStyle name="Notas 15 4 2 6" xfId="17703" xr:uid="{00000000-0005-0000-0000-0000A23E0000}"/>
    <cellStyle name="Notas 15 4 3" xfId="2860" xr:uid="{00000000-0005-0000-0000-0000A33E0000}"/>
    <cellStyle name="Notas 15 4 3 2" xfId="5497" xr:uid="{00000000-0005-0000-0000-0000A43E0000}"/>
    <cellStyle name="Notas 15 4 3 2 2" xfId="7511" xr:uid="{00000000-0005-0000-0000-0000A53E0000}"/>
    <cellStyle name="Notas 15 4 3 2 2 2" xfId="22619" xr:uid="{00000000-0005-0000-0000-0000A63E0000}"/>
    <cellStyle name="Notas 15 4 3 2 3" xfId="20605" xr:uid="{00000000-0005-0000-0000-0000A73E0000}"/>
    <cellStyle name="Notas 15 4 3 3" xfId="7641" xr:uid="{00000000-0005-0000-0000-0000A83E0000}"/>
    <cellStyle name="Notas 15 4 3 3 2" xfId="22749" xr:uid="{00000000-0005-0000-0000-0000A93E0000}"/>
    <cellStyle name="Notas 15 4 3 4" xfId="17968" xr:uid="{00000000-0005-0000-0000-0000AA3E0000}"/>
    <cellStyle name="Notas 15 4 4" xfId="3163" xr:uid="{00000000-0005-0000-0000-0000AB3E0000}"/>
    <cellStyle name="Notas 15 4 4 2" xfId="5800" xr:uid="{00000000-0005-0000-0000-0000AC3E0000}"/>
    <cellStyle name="Notas 15 4 4 2 2" xfId="12111" xr:uid="{00000000-0005-0000-0000-0000AD3E0000}"/>
    <cellStyle name="Notas 15 4 4 2 2 2" xfId="27219" xr:uid="{00000000-0005-0000-0000-0000AE3E0000}"/>
    <cellStyle name="Notas 15 4 4 2 3" xfId="15249" xr:uid="{00000000-0005-0000-0000-0000AF3E0000}"/>
    <cellStyle name="Notas 15 4 4 2 3 2" xfId="30357" xr:uid="{00000000-0005-0000-0000-0000B03E0000}"/>
    <cellStyle name="Notas 15 4 4 2 4" xfId="20908" xr:uid="{00000000-0005-0000-0000-0000B13E0000}"/>
    <cellStyle name="Notas 15 4 4 3" xfId="9545" xr:uid="{00000000-0005-0000-0000-0000B23E0000}"/>
    <cellStyle name="Notas 15 4 4 3 2" xfId="24653" xr:uid="{00000000-0005-0000-0000-0000B33E0000}"/>
    <cellStyle name="Notas 15 4 4 4" xfId="15278" xr:uid="{00000000-0005-0000-0000-0000B43E0000}"/>
    <cellStyle name="Notas 15 4 4 4 2" xfId="30386" xr:uid="{00000000-0005-0000-0000-0000B53E0000}"/>
    <cellStyle name="Notas 15 4 4 5" xfId="18271" xr:uid="{00000000-0005-0000-0000-0000B63E0000}"/>
    <cellStyle name="Notas 15 4 5" xfId="3489" xr:uid="{00000000-0005-0000-0000-0000B73E0000}"/>
    <cellStyle name="Notas 15 4 5 2" xfId="6126" xr:uid="{00000000-0005-0000-0000-0000B83E0000}"/>
    <cellStyle name="Notas 15 4 5 2 2" xfId="12437" xr:uid="{00000000-0005-0000-0000-0000B93E0000}"/>
    <cellStyle name="Notas 15 4 5 2 2 2" xfId="27545" xr:uid="{00000000-0005-0000-0000-0000BA3E0000}"/>
    <cellStyle name="Notas 15 4 5 2 3" xfId="15580" xr:uid="{00000000-0005-0000-0000-0000BB3E0000}"/>
    <cellStyle name="Notas 15 4 5 2 3 2" xfId="30688" xr:uid="{00000000-0005-0000-0000-0000BC3E0000}"/>
    <cellStyle name="Notas 15 4 5 2 4" xfId="21234" xr:uid="{00000000-0005-0000-0000-0000BD3E0000}"/>
    <cellStyle name="Notas 15 4 5 3" xfId="9871" xr:uid="{00000000-0005-0000-0000-0000BE3E0000}"/>
    <cellStyle name="Notas 15 4 5 3 2" xfId="24979" xr:uid="{00000000-0005-0000-0000-0000BF3E0000}"/>
    <cellStyle name="Notas 15 4 5 4" xfId="7078" xr:uid="{00000000-0005-0000-0000-0000C03E0000}"/>
    <cellStyle name="Notas 15 4 5 4 2" xfId="22186" xr:uid="{00000000-0005-0000-0000-0000C13E0000}"/>
    <cellStyle name="Notas 15 4 5 5" xfId="18597" xr:uid="{00000000-0005-0000-0000-0000C23E0000}"/>
    <cellStyle name="Notas 15 4 6" xfId="3795" xr:uid="{00000000-0005-0000-0000-0000C33E0000}"/>
    <cellStyle name="Notas 15 4 6 2" xfId="6432" xr:uid="{00000000-0005-0000-0000-0000C43E0000}"/>
    <cellStyle name="Notas 15 4 6 2 2" xfId="12743" xr:uid="{00000000-0005-0000-0000-0000C53E0000}"/>
    <cellStyle name="Notas 15 4 6 2 2 2" xfId="27851" xr:uid="{00000000-0005-0000-0000-0000C63E0000}"/>
    <cellStyle name="Notas 15 4 6 2 3" xfId="13749" xr:uid="{00000000-0005-0000-0000-0000C73E0000}"/>
    <cellStyle name="Notas 15 4 6 2 3 2" xfId="28857" xr:uid="{00000000-0005-0000-0000-0000C83E0000}"/>
    <cellStyle name="Notas 15 4 6 2 4" xfId="21540" xr:uid="{00000000-0005-0000-0000-0000C93E0000}"/>
    <cellStyle name="Notas 15 4 6 3" xfId="10177" xr:uid="{00000000-0005-0000-0000-0000CA3E0000}"/>
    <cellStyle name="Notas 15 4 6 3 2" xfId="25285" xr:uid="{00000000-0005-0000-0000-0000CB3E0000}"/>
    <cellStyle name="Notas 15 4 6 4" xfId="16465" xr:uid="{00000000-0005-0000-0000-0000CC3E0000}"/>
    <cellStyle name="Notas 15 4 6 4 2" xfId="31573" xr:uid="{00000000-0005-0000-0000-0000CD3E0000}"/>
    <cellStyle name="Notas 15 4 6 5" xfId="18903" xr:uid="{00000000-0005-0000-0000-0000CE3E0000}"/>
    <cellStyle name="Notas 15 4 7" xfId="4177" xr:uid="{00000000-0005-0000-0000-0000CF3E0000}"/>
    <cellStyle name="Notas 15 4 7 2" xfId="6814" xr:uid="{00000000-0005-0000-0000-0000D03E0000}"/>
    <cellStyle name="Notas 15 4 7 2 2" xfId="13125" xr:uid="{00000000-0005-0000-0000-0000D13E0000}"/>
    <cellStyle name="Notas 15 4 7 2 2 2" xfId="28233" xr:uid="{00000000-0005-0000-0000-0000D23E0000}"/>
    <cellStyle name="Notas 15 4 7 2 3" xfId="16794" xr:uid="{00000000-0005-0000-0000-0000D33E0000}"/>
    <cellStyle name="Notas 15 4 7 2 3 2" xfId="31902" xr:uid="{00000000-0005-0000-0000-0000D43E0000}"/>
    <cellStyle name="Notas 15 4 7 2 4" xfId="21922" xr:uid="{00000000-0005-0000-0000-0000D53E0000}"/>
    <cellStyle name="Notas 15 4 7 3" xfId="10559" xr:uid="{00000000-0005-0000-0000-0000D63E0000}"/>
    <cellStyle name="Notas 15 4 7 3 2" xfId="25667" xr:uid="{00000000-0005-0000-0000-0000D73E0000}"/>
    <cellStyle name="Notas 15 4 7 4" xfId="16091" xr:uid="{00000000-0005-0000-0000-0000D83E0000}"/>
    <cellStyle name="Notas 15 4 7 4 2" xfId="31199" xr:uid="{00000000-0005-0000-0000-0000D93E0000}"/>
    <cellStyle name="Notas 15 4 7 5" xfId="19285" xr:uid="{00000000-0005-0000-0000-0000DA3E0000}"/>
    <cellStyle name="Notas 15 4 8" xfId="4384" xr:uid="{00000000-0005-0000-0000-0000DB3E0000}"/>
    <cellStyle name="Notas 15 4 8 2" xfId="7021" xr:uid="{00000000-0005-0000-0000-0000DC3E0000}"/>
    <cellStyle name="Notas 15 4 8 2 2" xfId="13332" xr:uid="{00000000-0005-0000-0000-0000DD3E0000}"/>
    <cellStyle name="Notas 15 4 8 2 2 2" xfId="28440" xr:uid="{00000000-0005-0000-0000-0000DE3E0000}"/>
    <cellStyle name="Notas 15 4 8 2 3" xfId="16996" xr:uid="{00000000-0005-0000-0000-0000DF3E0000}"/>
    <cellStyle name="Notas 15 4 8 2 3 2" xfId="32104" xr:uid="{00000000-0005-0000-0000-0000E03E0000}"/>
    <cellStyle name="Notas 15 4 8 2 4" xfId="22129" xr:uid="{00000000-0005-0000-0000-0000E13E0000}"/>
    <cellStyle name="Notas 15 4 8 3" xfId="10766" xr:uid="{00000000-0005-0000-0000-0000E23E0000}"/>
    <cellStyle name="Notas 15 4 8 3 2" xfId="25874" xr:uid="{00000000-0005-0000-0000-0000E33E0000}"/>
    <cellStyle name="Notas 15 4 8 4" xfId="15812" xr:uid="{00000000-0005-0000-0000-0000E43E0000}"/>
    <cellStyle name="Notas 15 4 8 4 2" xfId="30920" xr:uid="{00000000-0005-0000-0000-0000E53E0000}"/>
    <cellStyle name="Notas 15 4 8 5" xfId="19492" xr:uid="{00000000-0005-0000-0000-0000E63E0000}"/>
    <cellStyle name="Notas 15 4 9" xfId="4742" xr:uid="{00000000-0005-0000-0000-0000E73E0000}"/>
    <cellStyle name="Notas 15 4 9 2" xfId="11124" xr:uid="{00000000-0005-0000-0000-0000E83E0000}"/>
    <cellStyle name="Notas 15 4 9 2 2" xfId="26232" xr:uid="{00000000-0005-0000-0000-0000E93E0000}"/>
    <cellStyle name="Notas 15 4 9 3" xfId="15317" xr:uid="{00000000-0005-0000-0000-0000EA3E0000}"/>
    <cellStyle name="Notas 15 4 9 3 2" xfId="30425" xr:uid="{00000000-0005-0000-0000-0000EB3E0000}"/>
    <cellStyle name="Notas 15 4 9 4" xfId="19850" xr:uid="{00000000-0005-0000-0000-0000EC3E0000}"/>
    <cellStyle name="Notas 15 5" xfId="2019" xr:uid="{00000000-0005-0000-0000-0000ED3E0000}"/>
    <cellStyle name="Notas 15 5 10" xfId="7304" xr:uid="{00000000-0005-0000-0000-0000EE3E0000}"/>
    <cellStyle name="Notas 15 5 10 2" xfId="22412" xr:uid="{00000000-0005-0000-0000-0000EF3E0000}"/>
    <cellStyle name="Notas 15 5 11" xfId="16283" xr:uid="{00000000-0005-0000-0000-0000F03E0000}"/>
    <cellStyle name="Notas 15 5 11 2" xfId="31391" xr:uid="{00000000-0005-0000-0000-0000F13E0000}"/>
    <cellStyle name="Notas 15 5 12" xfId="17244" xr:uid="{00000000-0005-0000-0000-0000F23E0000}"/>
    <cellStyle name="Notas 15 5 2" xfId="2781" xr:uid="{00000000-0005-0000-0000-0000F33E0000}"/>
    <cellStyle name="Notas 15 5 2 2" xfId="5418" xr:uid="{00000000-0005-0000-0000-0000F43E0000}"/>
    <cellStyle name="Notas 15 5 2 2 2" xfId="8233" xr:uid="{00000000-0005-0000-0000-0000F53E0000}"/>
    <cellStyle name="Notas 15 5 2 2 2 2" xfId="23341" xr:uid="{00000000-0005-0000-0000-0000F63E0000}"/>
    <cellStyle name="Notas 15 5 2 2 3" xfId="20526" xr:uid="{00000000-0005-0000-0000-0000F73E0000}"/>
    <cellStyle name="Notas 15 5 2 3" xfId="7276" xr:uid="{00000000-0005-0000-0000-0000F83E0000}"/>
    <cellStyle name="Notas 15 5 2 3 2" xfId="22384" xr:uid="{00000000-0005-0000-0000-0000F93E0000}"/>
    <cellStyle name="Notas 15 5 2 4" xfId="17889" xr:uid="{00000000-0005-0000-0000-0000FA3E0000}"/>
    <cellStyle name="Notas 15 5 3" xfId="3084" xr:uid="{00000000-0005-0000-0000-0000FB3E0000}"/>
    <cellStyle name="Notas 15 5 3 2" xfId="5721" xr:uid="{00000000-0005-0000-0000-0000FC3E0000}"/>
    <cellStyle name="Notas 15 5 3 2 2" xfId="12032" xr:uid="{00000000-0005-0000-0000-0000FD3E0000}"/>
    <cellStyle name="Notas 15 5 3 2 2 2" xfId="27140" xr:uid="{00000000-0005-0000-0000-0000FE3E0000}"/>
    <cellStyle name="Notas 15 5 3 2 3" xfId="7653" xr:uid="{00000000-0005-0000-0000-0000FF3E0000}"/>
    <cellStyle name="Notas 15 5 3 2 3 2" xfId="22761" xr:uid="{00000000-0005-0000-0000-0000003F0000}"/>
    <cellStyle name="Notas 15 5 3 2 4" xfId="20829" xr:uid="{00000000-0005-0000-0000-0000013F0000}"/>
    <cellStyle name="Notas 15 5 3 3" xfId="9466" xr:uid="{00000000-0005-0000-0000-0000023F0000}"/>
    <cellStyle name="Notas 15 5 3 3 2" xfId="24574" xr:uid="{00000000-0005-0000-0000-0000033F0000}"/>
    <cellStyle name="Notas 15 5 3 4" xfId="14571" xr:uid="{00000000-0005-0000-0000-0000043F0000}"/>
    <cellStyle name="Notas 15 5 3 4 2" xfId="29679" xr:uid="{00000000-0005-0000-0000-0000053F0000}"/>
    <cellStyle name="Notas 15 5 3 5" xfId="18192" xr:uid="{00000000-0005-0000-0000-0000063F0000}"/>
    <cellStyle name="Notas 15 5 4" xfId="3410" xr:uid="{00000000-0005-0000-0000-0000073F0000}"/>
    <cellStyle name="Notas 15 5 4 2" xfId="6047" xr:uid="{00000000-0005-0000-0000-0000083F0000}"/>
    <cellStyle name="Notas 15 5 4 2 2" xfId="12358" xr:uid="{00000000-0005-0000-0000-0000093F0000}"/>
    <cellStyle name="Notas 15 5 4 2 2 2" xfId="27466" xr:uid="{00000000-0005-0000-0000-00000A3F0000}"/>
    <cellStyle name="Notas 15 5 4 2 3" xfId="7295" xr:uid="{00000000-0005-0000-0000-00000B3F0000}"/>
    <cellStyle name="Notas 15 5 4 2 3 2" xfId="22403" xr:uid="{00000000-0005-0000-0000-00000C3F0000}"/>
    <cellStyle name="Notas 15 5 4 2 4" xfId="21155" xr:uid="{00000000-0005-0000-0000-00000D3F0000}"/>
    <cellStyle name="Notas 15 5 4 3" xfId="9792" xr:uid="{00000000-0005-0000-0000-00000E3F0000}"/>
    <cellStyle name="Notas 15 5 4 3 2" xfId="24900" xr:uid="{00000000-0005-0000-0000-00000F3F0000}"/>
    <cellStyle name="Notas 15 5 4 4" xfId="15293" xr:uid="{00000000-0005-0000-0000-0000103F0000}"/>
    <cellStyle name="Notas 15 5 4 4 2" xfId="30401" xr:uid="{00000000-0005-0000-0000-0000113F0000}"/>
    <cellStyle name="Notas 15 5 4 5" xfId="18518" xr:uid="{00000000-0005-0000-0000-0000123F0000}"/>
    <cellStyle name="Notas 15 5 5" xfId="3716" xr:uid="{00000000-0005-0000-0000-0000133F0000}"/>
    <cellStyle name="Notas 15 5 5 2" xfId="6353" xr:uid="{00000000-0005-0000-0000-0000143F0000}"/>
    <cellStyle name="Notas 15 5 5 2 2" xfId="12664" xr:uid="{00000000-0005-0000-0000-0000153F0000}"/>
    <cellStyle name="Notas 15 5 5 2 2 2" xfId="27772" xr:uid="{00000000-0005-0000-0000-0000163F0000}"/>
    <cellStyle name="Notas 15 5 5 2 3" xfId="16231" xr:uid="{00000000-0005-0000-0000-0000173F0000}"/>
    <cellStyle name="Notas 15 5 5 2 3 2" xfId="31339" xr:uid="{00000000-0005-0000-0000-0000183F0000}"/>
    <cellStyle name="Notas 15 5 5 2 4" xfId="21461" xr:uid="{00000000-0005-0000-0000-0000193F0000}"/>
    <cellStyle name="Notas 15 5 5 3" xfId="10098" xr:uid="{00000000-0005-0000-0000-00001A3F0000}"/>
    <cellStyle name="Notas 15 5 5 3 2" xfId="25206" xr:uid="{00000000-0005-0000-0000-00001B3F0000}"/>
    <cellStyle name="Notas 15 5 5 4" xfId="7270" xr:uid="{00000000-0005-0000-0000-00001C3F0000}"/>
    <cellStyle name="Notas 15 5 5 4 2" xfId="22378" xr:uid="{00000000-0005-0000-0000-00001D3F0000}"/>
    <cellStyle name="Notas 15 5 5 5" xfId="18824" xr:uid="{00000000-0005-0000-0000-00001E3F0000}"/>
    <cellStyle name="Notas 15 5 6" xfId="4091" xr:uid="{00000000-0005-0000-0000-00001F3F0000}"/>
    <cellStyle name="Notas 15 5 6 2" xfId="6728" xr:uid="{00000000-0005-0000-0000-0000203F0000}"/>
    <cellStyle name="Notas 15 5 6 2 2" xfId="13039" xr:uid="{00000000-0005-0000-0000-0000213F0000}"/>
    <cellStyle name="Notas 15 5 6 2 2 2" xfId="28147" xr:uid="{00000000-0005-0000-0000-0000223F0000}"/>
    <cellStyle name="Notas 15 5 6 2 3" xfId="16715" xr:uid="{00000000-0005-0000-0000-0000233F0000}"/>
    <cellStyle name="Notas 15 5 6 2 3 2" xfId="31823" xr:uid="{00000000-0005-0000-0000-0000243F0000}"/>
    <cellStyle name="Notas 15 5 6 2 4" xfId="21836" xr:uid="{00000000-0005-0000-0000-0000253F0000}"/>
    <cellStyle name="Notas 15 5 6 3" xfId="10473" xr:uid="{00000000-0005-0000-0000-0000263F0000}"/>
    <cellStyle name="Notas 15 5 6 3 2" xfId="25581" xr:uid="{00000000-0005-0000-0000-0000273F0000}"/>
    <cellStyle name="Notas 15 5 6 4" xfId="7317" xr:uid="{00000000-0005-0000-0000-0000283F0000}"/>
    <cellStyle name="Notas 15 5 6 4 2" xfId="22425" xr:uid="{00000000-0005-0000-0000-0000293F0000}"/>
    <cellStyle name="Notas 15 5 6 5" xfId="19199" xr:uid="{00000000-0005-0000-0000-00002A3F0000}"/>
    <cellStyle name="Notas 15 5 7" xfId="4373" xr:uid="{00000000-0005-0000-0000-00002B3F0000}"/>
    <cellStyle name="Notas 15 5 7 2" xfId="7010" xr:uid="{00000000-0005-0000-0000-00002C3F0000}"/>
    <cellStyle name="Notas 15 5 7 2 2" xfId="13321" xr:uid="{00000000-0005-0000-0000-00002D3F0000}"/>
    <cellStyle name="Notas 15 5 7 2 2 2" xfId="28429" xr:uid="{00000000-0005-0000-0000-00002E3F0000}"/>
    <cellStyle name="Notas 15 5 7 2 3" xfId="16985" xr:uid="{00000000-0005-0000-0000-00002F3F0000}"/>
    <cellStyle name="Notas 15 5 7 2 3 2" xfId="32093" xr:uid="{00000000-0005-0000-0000-0000303F0000}"/>
    <cellStyle name="Notas 15 5 7 2 4" xfId="22118" xr:uid="{00000000-0005-0000-0000-0000313F0000}"/>
    <cellStyle name="Notas 15 5 7 3" xfId="10755" xr:uid="{00000000-0005-0000-0000-0000323F0000}"/>
    <cellStyle name="Notas 15 5 7 3 2" xfId="25863" xr:uid="{00000000-0005-0000-0000-0000333F0000}"/>
    <cellStyle name="Notas 15 5 7 4" xfId="15310" xr:uid="{00000000-0005-0000-0000-0000343F0000}"/>
    <cellStyle name="Notas 15 5 7 4 2" xfId="30418" xr:uid="{00000000-0005-0000-0000-0000353F0000}"/>
    <cellStyle name="Notas 15 5 7 5" xfId="19481" xr:uid="{00000000-0005-0000-0000-0000363F0000}"/>
    <cellStyle name="Notas 15 5 8" xfId="4656" xr:uid="{00000000-0005-0000-0000-0000373F0000}"/>
    <cellStyle name="Notas 15 5 8 2" xfId="11038" xr:uid="{00000000-0005-0000-0000-0000383F0000}"/>
    <cellStyle name="Notas 15 5 8 2 2" xfId="26146" xr:uid="{00000000-0005-0000-0000-0000393F0000}"/>
    <cellStyle name="Notas 15 5 8 3" xfId="7695" xr:uid="{00000000-0005-0000-0000-00003A3F0000}"/>
    <cellStyle name="Notas 15 5 8 3 2" xfId="22803" xr:uid="{00000000-0005-0000-0000-00003B3F0000}"/>
    <cellStyle name="Notas 15 5 8 4" xfId="19764" xr:uid="{00000000-0005-0000-0000-00003C3F0000}"/>
    <cellStyle name="Notas 15 5 9" xfId="8517" xr:uid="{00000000-0005-0000-0000-00003D3F0000}"/>
    <cellStyle name="Notas 15 5 9 2" xfId="23625" xr:uid="{00000000-0005-0000-0000-00003E3F0000}"/>
    <cellStyle name="Notas 16" xfId="1454" xr:uid="{00000000-0005-0000-0000-00003F3F0000}"/>
    <cellStyle name="Notas 16 2" xfId="1909" xr:uid="{00000000-0005-0000-0000-0000403F0000}"/>
    <cellStyle name="Notas 16 2 10" xfId="16098" xr:uid="{00000000-0005-0000-0000-0000413F0000}"/>
    <cellStyle name="Notas 16 2 10 2" xfId="31206" xr:uid="{00000000-0005-0000-0000-0000423F0000}"/>
    <cellStyle name="Notas 16 2 11" xfId="14907" xr:uid="{00000000-0005-0000-0000-0000433F0000}"/>
    <cellStyle name="Notas 16 2 11 2" xfId="30015" xr:uid="{00000000-0005-0000-0000-0000443F0000}"/>
    <cellStyle name="Notas 16 2 12" xfId="17134" xr:uid="{00000000-0005-0000-0000-0000453F0000}"/>
    <cellStyle name="Notas 16 2 2" xfId="2469" xr:uid="{00000000-0005-0000-0000-0000463F0000}"/>
    <cellStyle name="Notas 16 2 2 2" xfId="5106" xr:uid="{00000000-0005-0000-0000-0000473F0000}"/>
    <cellStyle name="Notas 16 2 2 2 2" xfId="11470" xr:uid="{00000000-0005-0000-0000-0000483F0000}"/>
    <cellStyle name="Notas 16 2 2 2 2 2" xfId="26578" xr:uid="{00000000-0005-0000-0000-0000493F0000}"/>
    <cellStyle name="Notas 16 2 2 2 3" xfId="7474" xr:uid="{00000000-0005-0000-0000-00004A3F0000}"/>
    <cellStyle name="Notas 16 2 2 2 3 2" xfId="22582" xr:uid="{00000000-0005-0000-0000-00004B3F0000}"/>
    <cellStyle name="Notas 16 2 2 2 4" xfId="20214" xr:uid="{00000000-0005-0000-0000-00004C3F0000}"/>
    <cellStyle name="Notas 16 2 2 3" xfId="8936" xr:uid="{00000000-0005-0000-0000-00004D3F0000}"/>
    <cellStyle name="Notas 16 2 2 3 2" xfId="24044" xr:uid="{00000000-0005-0000-0000-00004E3F0000}"/>
    <cellStyle name="Notas 16 2 3" xfId="2685" xr:uid="{00000000-0005-0000-0000-00004F3F0000}"/>
    <cellStyle name="Notas 16 2 3 2" xfId="5322" xr:uid="{00000000-0005-0000-0000-0000503F0000}"/>
    <cellStyle name="Notas 16 2 3 2 2" xfId="14578" xr:uid="{00000000-0005-0000-0000-0000513F0000}"/>
    <cellStyle name="Notas 16 2 3 2 2 2" xfId="29686" xr:uid="{00000000-0005-0000-0000-0000523F0000}"/>
    <cellStyle name="Notas 16 2 3 2 3" xfId="20430" xr:uid="{00000000-0005-0000-0000-0000533F0000}"/>
    <cellStyle name="Notas 16 2 3 3" xfId="7131" xr:uid="{00000000-0005-0000-0000-0000543F0000}"/>
    <cellStyle name="Notas 16 2 3 3 2" xfId="22239" xr:uid="{00000000-0005-0000-0000-0000553F0000}"/>
    <cellStyle name="Notas 16 2 3 4" xfId="17793" xr:uid="{00000000-0005-0000-0000-0000563F0000}"/>
    <cellStyle name="Notas 16 2 4" xfId="2988" xr:uid="{00000000-0005-0000-0000-0000573F0000}"/>
    <cellStyle name="Notas 16 2 4 2" xfId="5625" xr:uid="{00000000-0005-0000-0000-0000583F0000}"/>
    <cellStyle name="Notas 16 2 4 2 2" xfId="11936" xr:uid="{00000000-0005-0000-0000-0000593F0000}"/>
    <cellStyle name="Notas 16 2 4 2 2 2" xfId="27044" xr:uid="{00000000-0005-0000-0000-00005A3F0000}"/>
    <cellStyle name="Notas 16 2 4 2 3" xfId="15243" xr:uid="{00000000-0005-0000-0000-00005B3F0000}"/>
    <cellStyle name="Notas 16 2 4 2 3 2" xfId="30351" xr:uid="{00000000-0005-0000-0000-00005C3F0000}"/>
    <cellStyle name="Notas 16 2 4 2 4" xfId="20733" xr:uid="{00000000-0005-0000-0000-00005D3F0000}"/>
    <cellStyle name="Notas 16 2 4 3" xfId="9370" xr:uid="{00000000-0005-0000-0000-00005E3F0000}"/>
    <cellStyle name="Notas 16 2 4 3 2" xfId="24478" xr:uid="{00000000-0005-0000-0000-00005F3F0000}"/>
    <cellStyle name="Notas 16 2 4 4" xfId="7301" xr:uid="{00000000-0005-0000-0000-0000603F0000}"/>
    <cellStyle name="Notas 16 2 4 4 2" xfId="22409" xr:uid="{00000000-0005-0000-0000-0000613F0000}"/>
    <cellStyle name="Notas 16 2 4 5" xfId="18096" xr:uid="{00000000-0005-0000-0000-0000623F0000}"/>
    <cellStyle name="Notas 16 2 5" xfId="3314" xr:uid="{00000000-0005-0000-0000-0000633F0000}"/>
    <cellStyle name="Notas 16 2 5 2" xfId="5951" xr:uid="{00000000-0005-0000-0000-0000643F0000}"/>
    <cellStyle name="Notas 16 2 5 2 2" xfId="12262" xr:uid="{00000000-0005-0000-0000-0000653F0000}"/>
    <cellStyle name="Notas 16 2 5 2 2 2" xfId="27370" xr:uid="{00000000-0005-0000-0000-0000663F0000}"/>
    <cellStyle name="Notas 16 2 5 2 3" xfId="8093" xr:uid="{00000000-0005-0000-0000-0000673F0000}"/>
    <cellStyle name="Notas 16 2 5 2 3 2" xfId="23201" xr:uid="{00000000-0005-0000-0000-0000683F0000}"/>
    <cellStyle name="Notas 16 2 5 2 4" xfId="21059" xr:uid="{00000000-0005-0000-0000-0000693F0000}"/>
    <cellStyle name="Notas 16 2 5 3" xfId="9696" xr:uid="{00000000-0005-0000-0000-00006A3F0000}"/>
    <cellStyle name="Notas 16 2 5 3 2" xfId="24804" xr:uid="{00000000-0005-0000-0000-00006B3F0000}"/>
    <cellStyle name="Notas 16 2 5 4" xfId="13367" xr:uid="{00000000-0005-0000-0000-00006C3F0000}"/>
    <cellStyle name="Notas 16 2 5 4 2" xfId="28475" xr:uid="{00000000-0005-0000-0000-00006D3F0000}"/>
    <cellStyle name="Notas 16 2 5 5" xfId="18422" xr:uid="{00000000-0005-0000-0000-00006E3F0000}"/>
    <cellStyle name="Notas 16 2 6" xfId="3620" xr:uid="{00000000-0005-0000-0000-00006F3F0000}"/>
    <cellStyle name="Notas 16 2 6 2" xfId="6257" xr:uid="{00000000-0005-0000-0000-0000703F0000}"/>
    <cellStyle name="Notas 16 2 6 2 2" xfId="12568" xr:uid="{00000000-0005-0000-0000-0000713F0000}"/>
    <cellStyle name="Notas 16 2 6 2 2 2" xfId="27676" xr:uid="{00000000-0005-0000-0000-0000723F0000}"/>
    <cellStyle name="Notas 16 2 6 2 3" xfId="11667" xr:uid="{00000000-0005-0000-0000-0000733F0000}"/>
    <cellStyle name="Notas 16 2 6 2 3 2" xfId="26775" xr:uid="{00000000-0005-0000-0000-0000743F0000}"/>
    <cellStyle name="Notas 16 2 6 2 4" xfId="21365" xr:uid="{00000000-0005-0000-0000-0000753F0000}"/>
    <cellStyle name="Notas 16 2 6 3" xfId="10002" xr:uid="{00000000-0005-0000-0000-0000763F0000}"/>
    <cellStyle name="Notas 16 2 6 3 2" xfId="25110" xr:uid="{00000000-0005-0000-0000-0000773F0000}"/>
    <cellStyle name="Notas 16 2 6 4" xfId="7194" xr:uid="{00000000-0005-0000-0000-0000783F0000}"/>
    <cellStyle name="Notas 16 2 6 4 2" xfId="22302" xr:uid="{00000000-0005-0000-0000-0000793F0000}"/>
    <cellStyle name="Notas 16 2 6 5" xfId="18728" xr:uid="{00000000-0005-0000-0000-00007A3F0000}"/>
    <cellStyle name="Notas 16 2 7" xfId="3981" xr:uid="{00000000-0005-0000-0000-00007B3F0000}"/>
    <cellStyle name="Notas 16 2 7 2" xfId="6618" xr:uid="{00000000-0005-0000-0000-00007C3F0000}"/>
    <cellStyle name="Notas 16 2 7 2 2" xfId="12929" xr:uid="{00000000-0005-0000-0000-00007D3F0000}"/>
    <cellStyle name="Notas 16 2 7 2 2 2" xfId="28037" xr:uid="{00000000-0005-0000-0000-00007E3F0000}"/>
    <cellStyle name="Notas 16 2 7 2 3" xfId="16619" xr:uid="{00000000-0005-0000-0000-00007F3F0000}"/>
    <cellStyle name="Notas 16 2 7 2 3 2" xfId="31727" xr:uid="{00000000-0005-0000-0000-0000803F0000}"/>
    <cellStyle name="Notas 16 2 7 2 4" xfId="21726" xr:uid="{00000000-0005-0000-0000-0000813F0000}"/>
    <cellStyle name="Notas 16 2 7 3" xfId="10363" xr:uid="{00000000-0005-0000-0000-0000823F0000}"/>
    <cellStyle name="Notas 16 2 7 3 2" xfId="25471" xr:uid="{00000000-0005-0000-0000-0000833F0000}"/>
    <cellStyle name="Notas 16 2 7 4" xfId="11230" xr:uid="{00000000-0005-0000-0000-0000843F0000}"/>
    <cellStyle name="Notas 16 2 7 4 2" xfId="26338" xr:uid="{00000000-0005-0000-0000-0000853F0000}"/>
    <cellStyle name="Notas 16 2 7 5" xfId="19089" xr:uid="{00000000-0005-0000-0000-0000863F0000}"/>
    <cellStyle name="Notas 16 2 8" xfId="4546" xr:uid="{00000000-0005-0000-0000-0000873F0000}"/>
    <cellStyle name="Notas 16 2 8 2" xfId="10928" xr:uid="{00000000-0005-0000-0000-0000883F0000}"/>
    <cellStyle name="Notas 16 2 8 2 2" xfId="26036" xr:uid="{00000000-0005-0000-0000-0000893F0000}"/>
    <cellStyle name="Notas 16 2 8 3" xfId="13612" xr:uid="{00000000-0005-0000-0000-00008A3F0000}"/>
    <cellStyle name="Notas 16 2 8 3 2" xfId="28720" xr:uid="{00000000-0005-0000-0000-00008B3F0000}"/>
    <cellStyle name="Notas 16 2 8 4" xfId="19654" xr:uid="{00000000-0005-0000-0000-00008C3F0000}"/>
    <cellStyle name="Notas 16 2 9" xfId="8410" xr:uid="{00000000-0005-0000-0000-00008D3F0000}"/>
    <cellStyle name="Notas 16 2 9 2" xfId="23518" xr:uid="{00000000-0005-0000-0000-00008E3F0000}"/>
    <cellStyle name="Notas 16 3" xfId="1896" xr:uid="{00000000-0005-0000-0000-00008F3F0000}"/>
    <cellStyle name="Notas 16 3 10" xfId="8397" xr:uid="{00000000-0005-0000-0000-0000903F0000}"/>
    <cellStyle name="Notas 16 3 10 2" xfId="23505" xr:uid="{00000000-0005-0000-0000-0000913F0000}"/>
    <cellStyle name="Notas 16 3 11" xfId="8248" xr:uid="{00000000-0005-0000-0000-0000923F0000}"/>
    <cellStyle name="Notas 16 3 11 2" xfId="23356" xr:uid="{00000000-0005-0000-0000-0000933F0000}"/>
    <cellStyle name="Notas 16 3 12" xfId="7538" xr:uid="{00000000-0005-0000-0000-0000943F0000}"/>
    <cellStyle name="Notas 16 3 12 2" xfId="22646" xr:uid="{00000000-0005-0000-0000-0000953F0000}"/>
    <cellStyle name="Notas 16 3 13" xfId="17121" xr:uid="{00000000-0005-0000-0000-0000963F0000}"/>
    <cellStyle name="Notas 16 3 2" xfId="2456" xr:uid="{00000000-0005-0000-0000-0000973F0000}"/>
    <cellStyle name="Notas 16 3 2 2" xfId="5093" xr:uid="{00000000-0005-0000-0000-0000983F0000}"/>
    <cellStyle name="Notas 16 3 2 2 2" xfId="11457" xr:uid="{00000000-0005-0000-0000-0000993F0000}"/>
    <cellStyle name="Notas 16 3 2 2 2 2" xfId="26565" xr:uid="{00000000-0005-0000-0000-00009A3F0000}"/>
    <cellStyle name="Notas 16 3 2 2 3" xfId="7549" xr:uid="{00000000-0005-0000-0000-00009B3F0000}"/>
    <cellStyle name="Notas 16 3 2 2 3 2" xfId="22657" xr:uid="{00000000-0005-0000-0000-00009C3F0000}"/>
    <cellStyle name="Notas 16 3 2 2 4" xfId="20201" xr:uid="{00000000-0005-0000-0000-00009D3F0000}"/>
    <cellStyle name="Notas 16 3 2 3" xfId="8923" xr:uid="{00000000-0005-0000-0000-00009E3F0000}"/>
    <cellStyle name="Notas 16 3 2 3 2" xfId="24031" xr:uid="{00000000-0005-0000-0000-00009F3F0000}"/>
    <cellStyle name="Notas 16 3 2 4" xfId="15510" xr:uid="{00000000-0005-0000-0000-0000A03F0000}"/>
    <cellStyle name="Notas 16 3 2 4 2" xfId="30618" xr:uid="{00000000-0005-0000-0000-0000A13F0000}"/>
    <cellStyle name="Notas 16 3 2 5" xfId="7533" xr:uid="{00000000-0005-0000-0000-0000A23F0000}"/>
    <cellStyle name="Notas 16 3 2 5 2" xfId="22641" xr:uid="{00000000-0005-0000-0000-0000A33F0000}"/>
    <cellStyle name="Notas 16 3 2 6" xfId="17630" xr:uid="{00000000-0005-0000-0000-0000A43F0000}"/>
    <cellStyle name="Notas 16 3 3" xfId="2672" xr:uid="{00000000-0005-0000-0000-0000A53F0000}"/>
    <cellStyle name="Notas 16 3 3 2" xfId="5309" xr:uid="{00000000-0005-0000-0000-0000A63F0000}"/>
    <cellStyle name="Notas 16 3 3 2 2" xfId="8179" xr:uid="{00000000-0005-0000-0000-0000A73F0000}"/>
    <cellStyle name="Notas 16 3 3 2 2 2" xfId="23287" xr:uid="{00000000-0005-0000-0000-0000A83F0000}"/>
    <cellStyle name="Notas 16 3 3 2 3" xfId="20417" xr:uid="{00000000-0005-0000-0000-0000A93F0000}"/>
    <cellStyle name="Notas 16 3 3 3" xfId="15020" xr:uid="{00000000-0005-0000-0000-0000AA3F0000}"/>
    <cellStyle name="Notas 16 3 3 3 2" xfId="30128" xr:uid="{00000000-0005-0000-0000-0000AB3F0000}"/>
    <cellStyle name="Notas 16 3 3 4" xfId="17780" xr:uid="{00000000-0005-0000-0000-0000AC3F0000}"/>
    <cellStyle name="Notas 16 3 4" xfId="2975" xr:uid="{00000000-0005-0000-0000-0000AD3F0000}"/>
    <cellStyle name="Notas 16 3 4 2" xfId="5612" xr:uid="{00000000-0005-0000-0000-0000AE3F0000}"/>
    <cellStyle name="Notas 16 3 4 2 2" xfId="11923" xr:uid="{00000000-0005-0000-0000-0000AF3F0000}"/>
    <cellStyle name="Notas 16 3 4 2 2 2" xfId="27031" xr:uid="{00000000-0005-0000-0000-0000B03F0000}"/>
    <cellStyle name="Notas 16 3 4 2 3" xfId="13493" xr:uid="{00000000-0005-0000-0000-0000B13F0000}"/>
    <cellStyle name="Notas 16 3 4 2 3 2" xfId="28601" xr:uid="{00000000-0005-0000-0000-0000B23F0000}"/>
    <cellStyle name="Notas 16 3 4 2 4" xfId="20720" xr:uid="{00000000-0005-0000-0000-0000B33F0000}"/>
    <cellStyle name="Notas 16 3 4 3" xfId="9357" xr:uid="{00000000-0005-0000-0000-0000B43F0000}"/>
    <cellStyle name="Notas 16 3 4 3 2" xfId="24465" xr:uid="{00000000-0005-0000-0000-0000B53F0000}"/>
    <cellStyle name="Notas 16 3 4 4" xfId="16345" xr:uid="{00000000-0005-0000-0000-0000B63F0000}"/>
    <cellStyle name="Notas 16 3 4 4 2" xfId="31453" xr:uid="{00000000-0005-0000-0000-0000B73F0000}"/>
    <cellStyle name="Notas 16 3 4 5" xfId="18083" xr:uid="{00000000-0005-0000-0000-0000B83F0000}"/>
    <cellStyle name="Notas 16 3 5" xfId="3301" xr:uid="{00000000-0005-0000-0000-0000B93F0000}"/>
    <cellStyle name="Notas 16 3 5 2" xfId="5938" xr:uid="{00000000-0005-0000-0000-0000BA3F0000}"/>
    <cellStyle name="Notas 16 3 5 2 2" xfId="12249" xr:uid="{00000000-0005-0000-0000-0000BB3F0000}"/>
    <cellStyle name="Notas 16 3 5 2 2 2" xfId="27357" xr:uid="{00000000-0005-0000-0000-0000BC3F0000}"/>
    <cellStyle name="Notas 16 3 5 2 3" xfId="7659" xr:uid="{00000000-0005-0000-0000-0000BD3F0000}"/>
    <cellStyle name="Notas 16 3 5 2 3 2" xfId="22767" xr:uid="{00000000-0005-0000-0000-0000BE3F0000}"/>
    <cellStyle name="Notas 16 3 5 2 4" xfId="21046" xr:uid="{00000000-0005-0000-0000-0000BF3F0000}"/>
    <cellStyle name="Notas 16 3 5 3" xfId="9683" xr:uid="{00000000-0005-0000-0000-0000C03F0000}"/>
    <cellStyle name="Notas 16 3 5 3 2" xfId="24791" xr:uid="{00000000-0005-0000-0000-0000C13F0000}"/>
    <cellStyle name="Notas 16 3 5 4" xfId="7373" xr:uid="{00000000-0005-0000-0000-0000C23F0000}"/>
    <cellStyle name="Notas 16 3 5 4 2" xfId="22481" xr:uid="{00000000-0005-0000-0000-0000C33F0000}"/>
    <cellStyle name="Notas 16 3 5 5" xfId="18409" xr:uid="{00000000-0005-0000-0000-0000C43F0000}"/>
    <cellStyle name="Notas 16 3 6" xfId="3607" xr:uid="{00000000-0005-0000-0000-0000C53F0000}"/>
    <cellStyle name="Notas 16 3 6 2" xfId="6244" xr:uid="{00000000-0005-0000-0000-0000C63F0000}"/>
    <cellStyle name="Notas 16 3 6 2 2" xfId="12555" xr:uid="{00000000-0005-0000-0000-0000C73F0000}"/>
    <cellStyle name="Notas 16 3 6 2 2 2" xfId="27663" xr:uid="{00000000-0005-0000-0000-0000C83F0000}"/>
    <cellStyle name="Notas 16 3 6 2 3" xfId="14390" xr:uid="{00000000-0005-0000-0000-0000C93F0000}"/>
    <cellStyle name="Notas 16 3 6 2 3 2" xfId="29498" xr:uid="{00000000-0005-0000-0000-0000CA3F0000}"/>
    <cellStyle name="Notas 16 3 6 2 4" xfId="21352" xr:uid="{00000000-0005-0000-0000-0000CB3F0000}"/>
    <cellStyle name="Notas 16 3 6 3" xfId="9989" xr:uid="{00000000-0005-0000-0000-0000CC3F0000}"/>
    <cellStyle name="Notas 16 3 6 3 2" xfId="25097" xr:uid="{00000000-0005-0000-0000-0000CD3F0000}"/>
    <cellStyle name="Notas 16 3 6 4" xfId="14294" xr:uid="{00000000-0005-0000-0000-0000CE3F0000}"/>
    <cellStyle name="Notas 16 3 6 4 2" xfId="29402" xr:uid="{00000000-0005-0000-0000-0000CF3F0000}"/>
    <cellStyle name="Notas 16 3 6 5" xfId="18715" xr:uid="{00000000-0005-0000-0000-0000D03F0000}"/>
    <cellStyle name="Notas 16 3 7" xfId="3968" xr:uid="{00000000-0005-0000-0000-0000D13F0000}"/>
    <cellStyle name="Notas 16 3 7 2" xfId="6605" xr:uid="{00000000-0005-0000-0000-0000D23F0000}"/>
    <cellStyle name="Notas 16 3 7 2 2" xfId="12916" xr:uid="{00000000-0005-0000-0000-0000D33F0000}"/>
    <cellStyle name="Notas 16 3 7 2 2 2" xfId="28024" xr:uid="{00000000-0005-0000-0000-0000D43F0000}"/>
    <cellStyle name="Notas 16 3 7 2 3" xfId="16606" xr:uid="{00000000-0005-0000-0000-0000D53F0000}"/>
    <cellStyle name="Notas 16 3 7 2 3 2" xfId="31714" xr:uid="{00000000-0005-0000-0000-0000D63F0000}"/>
    <cellStyle name="Notas 16 3 7 2 4" xfId="21713" xr:uid="{00000000-0005-0000-0000-0000D73F0000}"/>
    <cellStyle name="Notas 16 3 7 3" xfId="10350" xr:uid="{00000000-0005-0000-0000-0000D83F0000}"/>
    <cellStyle name="Notas 16 3 7 3 2" xfId="25458" xr:uid="{00000000-0005-0000-0000-0000D93F0000}"/>
    <cellStyle name="Notas 16 3 7 4" xfId="16162" xr:uid="{00000000-0005-0000-0000-0000DA3F0000}"/>
    <cellStyle name="Notas 16 3 7 4 2" xfId="31270" xr:uid="{00000000-0005-0000-0000-0000DB3F0000}"/>
    <cellStyle name="Notas 16 3 7 5" xfId="19076" xr:uid="{00000000-0005-0000-0000-0000DC3F0000}"/>
    <cellStyle name="Notas 16 3 8" xfId="4300" xr:uid="{00000000-0005-0000-0000-0000DD3F0000}"/>
    <cellStyle name="Notas 16 3 8 2" xfId="6937" xr:uid="{00000000-0005-0000-0000-0000DE3F0000}"/>
    <cellStyle name="Notas 16 3 8 2 2" xfId="13248" xr:uid="{00000000-0005-0000-0000-0000DF3F0000}"/>
    <cellStyle name="Notas 16 3 8 2 2 2" xfId="28356" xr:uid="{00000000-0005-0000-0000-0000E03F0000}"/>
    <cellStyle name="Notas 16 3 8 2 3" xfId="16912" xr:uid="{00000000-0005-0000-0000-0000E13F0000}"/>
    <cellStyle name="Notas 16 3 8 2 3 2" xfId="32020" xr:uid="{00000000-0005-0000-0000-0000E23F0000}"/>
    <cellStyle name="Notas 16 3 8 2 4" xfId="22045" xr:uid="{00000000-0005-0000-0000-0000E33F0000}"/>
    <cellStyle name="Notas 16 3 8 3" xfId="10682" xr:uid="{00000000-0005-0000-0000-0000E43F0000}"/>
    <cellStyle name="Notas 16 3 8 3 2" xfId="25790" xr:uid="{00000000-0005-0000-0000-0000E53F0000}"/>
    <cellStyle name="Notas 16 3 8 4" xfId="13423" xr:uid="{00000000-0005-0000-0000-0000E63F0000}"/>
    <cellStyle name="Notas 16 3 8 4 2" xfId="28531" xr:uid="{00000000-0005-0000-0000-0000E73F0000}"/>
    <cellStyle name="Notas 16 3 8 5" xfId="19408" xr:uid="{00000000-0005-0000-0000-0000E83F0000}"/>
    <cellStyle name="Notas 16 3 9" xfId="4533" xr:uid="{00000000-0005-0000-0000-0000E93F0000}"/>
    <cellStyle name="Notas 16 3 9 2" xfId="10915" xr:uid="{00000000-0005-0000-0000-0000EA3F0000}"/>
    <cellStyle name="Notas 16 3 9 2 2" xfId="26023" xr:uid="{00000000-0005-0000-0000-0000EB3F0000}"/>
    <cellStyle name="Notas 16 3 9 3" xfId="14020" xr:uid="{00000000-0005-0000-0000-0000EC3F0000}"/>
    <cellStyle name="Notas 16 3 9 3 2" xfId="29128" xr:uid="{00000000-0005-0000-0000-0000ED3F0000}"/>
    <cellStyle name="Notas 16 3 9 4" xfId="19641" xr:uid="{00000000-0005-0000-0000-0000EE3F0000}"/>
    <cellStyle name="Notas 16 4" xfId="2106" xr:uid="{00000000-0005-0000-0000-0000EF3F0000}"/>
    <cellStyle name="Notas 16 4 10" xfId="8604" xr:uid="{00000000-0005-0000-0000-0000F03F0000}"/>
    <cellStyle name="Notas 16 4 10 2" xfId="23712" xr:uid="{00000000-0005-0000-0000-0000F13F0000}"/>
    <cellStyle name="Notas 16 4 11" xfId="15534" xr:uid="{00000000-0005-0000-0000-0000F23F0000}"/>
    <cellStyle name="Notas 16 4 11 2" xfId="30642" xr:uid="{00000000-0005-0000-0000-0000F33F0000}"/>
    <cellStyle name="Notas 16 4 12" xfId="14214" xr:uid="{00000000-0005-0000-0000-0000F43F0000}"/>
    <cellStyle name="Notas 16 4 12 2" xfId="29322" xr:uid="{00000000-0005-0000-0000-0000F53F0000}"/>
    <cellStyle name="Notas 16 4 13" xfId="17331" xr:uid="{00000000-0005-0000-0000-0000F63F0000}"/>
    <cellStyle name="Notas 16 4 2" xfId="2596" xr:uid="{00000000-0005-0000-0000-0000F73F0000}"/>
    <cellStyle name="Notas 16 4 2 2" xfId="5233" xr:uid="{00000000-0005-0000-0000-0000F83F0000}"/>
    <cellStyle name="Notas 16 4 2 2 2" xfId="11597" xr:uid="{00000000-0005-0000-0000-0000F93F0000}"/>
    <cellStyle name="Notas 16 4 2 2 2 2" xfId="26705" xr:uid="{00000000-0005-0000-0000-0000FA3F0000}"/>
    <cellStyle name="Notas 16 4 2 2 3" xfId="9156" xr:uid="{00000000-0005-0000-0000-0000FB3F0000}"/>
    <cellStyle name="Notas 16 4 2 2 3 2" xfId="24264" xr:uid="{00000000-0005-0000-0000-0000FC3F0000}"/>
    <cellStyle name="Notas 16 4 2 2 4" xfId="20341" xr:uid="{00000000-0005-0000-0000-0000FD3F0000}"/>
    <cellStyle name="Notas 16 4 2 3" xfId="9063" xr:uid="{00000000-0005-0000-0000-0000FE3F0000}"/>
    <cellStyle name="Notas 16 4 2 3 2" xfId="24171" xr:uid="{00000000-0005-0000-0000-0000FF3F0000}"/>
    <cellStyle name="Notas 16 4 2 4" xfId="16388" xr:uid="{00000000-0005-0000-0000-000000400000}"/>
    <cellStyle name="Notas 16 4 2 4 2" xfId="31496" xr:uid="{00000000-0005-0000-0000-000001400000}"/>
    <cellStyle name="Notas 16 4 2 5" xfId="15348" xr:uid="{00000000-0005-0000-0000-000002400000}"/>
    <cellStyle name="Notas 16 4 2 5 2" xfId="30456" xr:uid="{00000000-0005-0000-0000-000003400000}"/>
    <cellStyle name="Notas 16 4 2 6" xfId="17704" xr:uid="{00000000-0005-0000-0000-000004400000}"/>
    <cellStyle name="Notas 16 4 3" xfId="2861" xr:uid="{00000000-0005-0000-0000-000005400000}"/>
    <cellStyle name="Notas 16 4 3 2" xfId="5498" xr:uid="{00000000-0005-0000-0000-000006400000}"/>
    <cellStyle name="Notas 16 4 3 2 2" xfId="15961" xr:uid="{00000000-0005-0000-0000-000007400000}"/>
    <cellStyle name="Notas 16 4 3 2 2 2" xfId="31069" xr:uid="{00000000-0005-0000-0000-000008400000}"/>
    <cellStyle name="Notas 16 4 3 2 3" xfId="20606" xr:uid="{00000000-0005-0000-0000-000009400000}"/>
    <cellStyle name="Notas 16 4 3 3" xfId="13484" xr:uid="{00000000-0005-0000-0000-00000A400000}"/>
    <cellStyle name="Notas 16 4 3 3 2" xfId="28592" xr:uid="{00000000-0005-0000-0000-00000B400000}"/>
    <cellStyle name="Notas 16 4 3 4" xfId="17969" xr:uid="{00000000-0005-0000-0000-00000C400000}"/>
    <cellStyle name="Notas 16 4 4" xfId="3164" xr:uid="{00000000-0005-0000-0000-00000D400000}"/>
    <cellStyle name="Notas 16 4 4 2" xfId="5801" xr:uid="{00000000-0005-0000-0000-00000E400000}"/>
    <cellStyle name="Notas 16 4 4 2 2" xfId="12112" xr:uid="{00000000-0005-0000-0000-00000F400000}"/>
    <cellStyle name="Notas 16 4 4 2 2 2" xfId="27220" xr:uid="{00000000-0005-0000-0000-000010400000}"/>
    <cellStyle name="Notas 16 4 4 2 3" xfId="7795" xr:uid="{00000000-0005-0000-0000-000011400000}"/>
    <cellStyle name="Notas 16 4 4 2 3 2" xfId="22903" xr:uid="{00000000-0005-0000-0000-000012400000}"/>
    <cellStyle name="Notas 16 4 4 2 4" xfId="20909" xr:uid="{00000000-0005-0000-0000-000013400000}"/>
    <cellStyle name="Notas 16 4 4 3" xfId="9546" xr:uid="{00000000-0005-0000-0000-000014400000}"/>
    <cellStyle name="Notas 16 4 4 3 2" xfId="24654" xr:uid="{00000000-0005-0000-0000-000015400000}"/>
    <cellStyle name="Notas 16 4 4 4" xfId="14002" xr:uid="{00000000-0005-0000-0000-000016400000}"/>
    <cellStyle name="Notas 16 4 4 4 2" xfId="29110" xr:uid="{00000000-0005-0000-0000-000017400000}"/>
    <cellStyle name="Notas 16 4 4 5" xfId="18272" xr:uid="{00000000-0005-0000-0000-000018400000}"/>
    <cellStyle name="Notas 16 4 5" xfId="3490" xr:uid="{00000000-0005-0000-0000-000019400000}"/>
    <cellStyle name="Notas 16 4 5 2" xfId="6127" xr:uid="{00000000-0005-0000-0000-00001A400000}"/>
    <cellStyle name="Notas 16 4 5 2 2" xfId="12438" xr:uid="{00000000-0005-0000-0000-00001B400000}"/>
    <cellStyle name="Notas 16 4 5 2 2 2" xfId="27546" xr:uid="{00000000-0005-0000-0000-00001C400000}"/>
    <cellStyle name="Notas 16 4 5 2 3" xfId="15259" xr:uid="{00000000-0005-0000-0000-00001D400000}"/>
    <cellStyle name="Notas 16 4 5 2 3 2" xfId="30367" xr:uid="{00000000-0005-0000-0000-00001E400000}"/>
    <cellStyle name="Notas 16 4 5 2 4" xfId="21235" xr:uid="{00000000-0005-0000-0000-00001F400000}"/>
    <cellStyle name="Notas 16 4 5 3" xfId="9872" xr:uid="{00000000-0005-0000-0000-000020400000}"/>
    <cellStyle name="Notas 16 4 5 3 2" xfId="24980" xr:uid="{00000000-0005-0000-0000-000021400000}"/>
    <cellStyle name="Notas 16 4 5 4" xfId="15138" xr:uid="{00000000-0005-0000-0000-000022400000}"/>
    <cellStyle name="Notas 16 4 5 4 2" xfId="30246" xr:uid="{00000000-0005-0000-0000-000023400000}"/>
    <cellStyle name="Notas 16 4 5 5" xfId="18598" xr:uid="{00000000-0005-0000-0000-000024400000}"/>
    <cellStyle name="Notas 16 4 6" xfId="3796" xr:uid="{00000000-0005-0000-0000-000025400000}"/>
    <cellStyle name="Notas 16 4 6 2" xfId="6433" xr:uid="{00000000-0005-0000-0000-000026400000}"/>
    <cellStyle name="Notas 16 4 6 2 2" xfId="12744" xr:uid="{00000000-0005-0000-0000-000027400000}"/>
    <cellStyle name="Notas 16 4 6 2 2 2" xfId="27852" xr:uid="{00000000-0005-0000-0000-000028400000}"/>
    <cellStyle name="Notas 16 4 6 2 3" xfId="13371" xr:uid="{00000000-0005-0000-0000-000029400000}"/>
    <cellStyle name="Notas 16 4 6 2 3 2" xfId="28479" xr:uid="{00000000-0005-0000-0000-00002A400000}"/>
    <cellStyle name="Notas 16 4 6 2 4" xfId="21541" xr:uid="{00000000-0005-0000-0000-00002B400000}"/>
    <cellStyle name="Notas 16 4 6 3" xfId="10178" xr:uid="{00000000-0005-0000-0000-00002C400000}"/>
    <cellStyle name="Notas 16 4 6 3 2" xfId="25286" xr:uid="{00000000-0005-0000-0000-00002D400000}"/>
    <cellStyle name="Notas 16 4 6 4" xfId="8016" xr:uid="{00000000-0005-0000-0000-00002E400000}"/>
    <cellStyle name="Notas 16 4 6 4 2" xfId="23124" xr:uid="{00000000-0005-0000-0000-00002F400000}"/>
    <cellStyle name="Notas 16 4 6 5" xfId="18904" xr:uid="{00000000-0005-0000-0000-000030400000}"/>
    <cellStyle name="Notas 16 4 7" xfId="4178" xr:uid="{00000000-0005-0000-0000-000031400000}"/>
    <cellStyle name="Notas 16 4 7 2" xfId="6815" xr:uid="{00000000-0005-0000-0000-000032400000}"/>
    <cellStyle name="Notas 16 4 7 2 2" xfId="13126" xr:uid="{00000000-0005-0000-0000-000033400000}"/>
    <cellStyle name="Notas 16 4 7 2 2 2" xfId="28234" xr:uid="{00000000-0005-0000-0000-000034400000}"/>
    <cellStyle name="Notas 16 4 7 2 3" xfId="16795" xr:uid="{00000000-0005-0000-0000-000035400000}"/>
    <cellStyle name="Notas 16 4 7 2 3 2" xfId="31903" xr:uid="{00000000-0005-0000-0000-000036400000}"/>
    <cellStyle name="Notas 16 4 7 2 4" xfId="21923" xr:uid="{00000000-0005-0000-0000-000037400000}"/>
    <cellStyle name="Notas 16 4 7 3" xfId="10560" xr:uid="{00000000-0005-0000-0000-000038400000}"/>
    <cellStyle name="Notas 16 4 7 3 2" xfId="25668" xr:uid="{00000000-0005-0000-0000-000039400000}"/>
    <cellStyle name="Notas 16 4 7 4" xfId="16082" xr:uid="{00000000-0005-0000-0000-00003A400000}"/>
    <cellStyle name="Notas 16 4 7 4 2" xfId="31190" xr:uid="{00000000-0005-0000-0000-00003B400000}"/>
    <cellStyle name="Notas 16 4 7 5" xfId="19286" xr:uid="{00000000-0005-0000-0000-00003C400000}"/>
    <cellStyle name="Notas 16 4 8" xfId="4385" xr:uid="{00000000-0005-0000-0000-00003D400000}"/>
    <cellStyle name="Notas 16 4 8 2" xfId="7022" xr:uid="{00000000-0005-0000-0000-00003E400000}"/>
    <cellStyle name="Notas 16 4 8 2 2" xfId="13333" xr:uid="{00000000-0005-0000-0000-00003F400000}"/>
    <cellStyle name="Notas 16 4 8 2 2 2" xfId="28441" xr:uid="{00000000-0005-0000-0000-000040400000}"/>
    <cellStyle name="Notas 16 4 8 2 3" xfId="16997" xr:uid="{00000000-0005-0000-0000-000041400000}"/>
    <cellStyle name="Notas 16 4 8 2 3 2" xfId="32105" xr:uid="{00000000-0005-0000-0000-000042400000}"/>
    <cellStyle name="Notas 16 4 8 2 4" xfId="22130" xr:uid="{00000000-0005-0000-0000-000043400000}"/>
    <cellStyle name="Notas 16 4 8 3" xfId="10767" xr:uid="{00000000-0005-0000-0000-000044400000}"/>
    <cellStyle name="Notas 16 4 8 3 2" xfId="25875" xr:uid="{00000000-0005-0000-0000-000045400000}"/>
    <cellStyle name="Notas 16 4 8 4" xfId="7451" xr:uid="{00000000-0005-0000-0000-000046400000}"/>
    <cellStyle name="Notas 16 4 8 4 2" xfId="22559" xr:uid="{00000000-0005-0000-0000-000047400000}"/>
    <cellStyle name="Notas 16 4 8 5" xfId="19493" xr:uid="{00000000-0005-0000-0000-000048400000}"/>
    <cellStyle name="Notas 16 4 9" xfId="4743" xr:uid="{00000000-0005-0000-0000-000049400000}"/>
    <cellStyle name="Notas 16 4 9 2" xfId="11125" xr:uid="{00000000-0005-0000-0000-00004A400000}"/>
    <cellStyle name="Notas 16 4 9 2 2" xfId="26233" xr:uid="{00000000-0005-0000-0000-00004B400000}"/>
    <cellStyle name="Notas 16 4 9 3" xfId="7088" xr:uid="{00000000-0005-0000-0000-00004C400000}"/>
    <cellStyle name="Notas 16 4 9 3 2" xfId="22196" xr:uid="{00000000-0005-0000-0000-00004D400000}"/>
    <cellStyle name="Notas 16 4 9 4" xfId="19851" xr:uid="{00000000-0005-0000-0000-00004E400000}"/>
    <cellStyle name="Notas 16 5" xfId="2018" xr:uid="{00000000-0005-0000-0000-00004F400000}"/>
    <cellStyle name="Notas 16 5 10" xfId="8049" xr:uid="{00000000-0005-0000-0000-000050400000}"/>
    <cellStyle name="Notas 16 5 10 2" xfId="23157" xr:uid="{00000000-0005-0000-0000-000051400000}"/>
    <cellStyle name="Notas 16 5 11" xfId="7168" xr:uid="{00000000-0005-0000-0000-000052400000}"/>
    <cellStyle name="Notas 16 5 11 2" xfId="22276" xr:uid="{00000000-0005-0000-0000-000053400000}"/>
    <cellStyle name="Notas 16 5 12" xfId="17243" xr:uid="{00000000-0005-0000-0000-000054400000}"/>
    <cellStyle name="Notas 16 5 2" xfId="2780" xr:uid="{00000000-0005-0000-0000-000055400000}"/>
    <cellStyle name="Notas 16 5 2 2" xfId="5417" xr:uid="{00000000-0005-0000-0000-000056400000}"/>
    <cellStyle name="Notas 16 5 2 2 2" xfId="7707" xr:uid="{00000000-0005-0000-0000-000057400000}"/>
    <cellStyle name="Notas 16 5 2 2 2 2" xfId="22815" xr:uid="{00000000-0005-0000-0000-000058400000}"/>
    <cellStyle name="Notas 16 5 2 2 3" xfId="20525" xr:uid="{00000000-0005-0000-0000-000059400000}"/>
    <cellStyle name="Notas 16 5 2 3" xfId="13714" xr:uid="{00000000-0005-0000-0000-00005A400000}"/>
    <cellStyle name="Notas 16 5 2 3 2" xfId="28822" xr:uid="{00000000-0005-0000-0000-00005B400000}"/>
    <cellStyle name="Notas 16 5 2 4" xfId="17888" xr:uid="{00000000-0005-0000-0000-00005C400000}"/>
    <cellStyle name="Notas 16 5 3" xfId="3083" xr:uid="{00000000-0005-0000-0000-00005D400000}"/>
    <cellStyle name="Notas 16 5 3 2" xfId="5720" xr:uid="{00000000-0005-0000-0000-00005E400000}"/>
    <cellStyle name="Notas 16 5 3 2 2" xfId="12031" xr:uid="{00000000-0005-0000-0000-00005F400000}"/>
    <cellStyle name="Notas 16 5 3 2 2 2" xfId="27139" xr:uid="{00000000-0005-0000-0000-000060400000}"/>
    <cellStyle name="Notas 16 5 3 2 3" xfId="15230" xr:uid="{00000000-0005-0000-0000-000061400000}"/>
    <cellStyle name="Notas 16 5 3 2 3 2" xfId="30338" xr:uid="{00000000-0005-0000-0000-000062400000}"/>
    <cellStyle name="Notas 16 5 3 2 4" xfId="20828" xr:uid="{00000000-0005-0000-0000-000063400000}"/>
    <cellStyle name="Notas 16 5 3 3" xfId="9465" xr:uid="{00000000-0005-0000-0000-000064400000}"/>
    <cellStyle name="Notas 16 5 3 3 2" xfId="24573" xr:uid="{00000000-0005-0000-0000-000065400000}"/>
    <cellStyle name="Notas 16 5 3 4" xfId="15924" xr:uid="{00000000-0005-0000-0000-000066400000}"/>
    <cellStyle name="Notas 16 5 3 4 2" xfId="31032" xr:uid="{00000000-0005-0000-0000-000067400000}"/>
    <cellStyle name="Notas 16 5 3 5" xfId="18191" xr:uid="{00000000-0005-0000-0000-000068400000}"/>
    <cellStyle name="Notas 16 5 4" xfId="3409" xr:uid="{00000000-0005-0000-0000-000069400000}"/>
    <cellStyle name="Notas 16 5 4 2" xfId="6046" xr:uid="{00000000-0005-0000-0000-00006A400000}"/>
    <cellStyle name="Notas 16 5 4 2 2" xfId="12357" xr:uid="{00000000-0005-0000-0000-00006B400000}"/>
    <cellStyle name="Notas 16 5 4 2 2 2" xfId="27465" xr:uid="{00000000-0005-0000-0000-00006C400000}"/>
    <cellStyle name="Notas 16 5 4 2 3" xfId="14525" xr:uid="{00000000-0005-0000-0000-00006D400000}"/>
    <cellStyle name="Notas 16 5 4 2 3 2" xfId="29633" xr:uid="{00000000-0005-0000-0000-00006E400000}"/>
    <cellStyle name="Notas 16 5 4 2 4" xfId="21154" xr:uid="{00000000-0005-0000-0000-00006F400000}"/>
    <cellStyle name="Notas 16 5 4 3" xfId="9791" xr:uid="{00000000-0005-0000-0000-000070400000}"/>
    <cellStyle name="Notas 16 5 4 3 2" xfId="24899" xr:uid="{00000000-0005-0000-0000-000071400000}"/>
    <cellStyle name="Notas 16 5 4 4" xfId="16089" xr:uid="{00000000-0005-0000-0000-000072400000}"/>
    <cellStyle name="Notas 16 5 4 4 2" xfId="31197" xr:uid="{00000000-0005-0000-0000-000073400000}"/>
    <cellStyle name="Notas 16 5 4 5" xfId="18517" xr:uid="{00000000-0005-0000-0000-000074400000}"/>
    <cellStyle name="Notas 16 5 5" xfId="3715" xr:uid="{00000000-0005-0000-0000-000075400000}"/>
    <cellStyle name="Notas 16 5 5 2" xfId="6352" xr:uid="{00000000-0005-0000-0000-000076400000}"/>
    <cellStyle name="Notas 16 5 5 2 2" xfId="12663" xr:uid="{00000000-0005-0000-0000-000077400000}"/>
    <cellStyle name="Notas 16 5 5 2 2 2" xfId="27771" xr:uid="{00000000-0005-0000-0000-000078400000}"/>
    <cellStyle name="Notas 16 5 5 2 3" xfId="13941" xr:uid="{00000000-0005-0000-0000-000079400000}"/>
    <cellStyle name="Notas 16 5 5 2 3 2" xfId="29049" xr:uid="{00000000-0005-0000-0000-00007A400000}"/>
    <cellStyle name="Notas 16 5 5 2 4" xfId="21460" xr:uid="{00000000-0005-0000-0000-00007B400000}"/>
    <cellStyle name="Notas 16 5 5 3" xfId="10097" xr:uid="{00000000-0005-0000-0000-00007C400000}"/>
    <cellStyle name="Notas 16 5 5 3 2" xfId="25205" xr:uid="{00000000-0005-0000-0000-00007D400000}"/>
    <cellStyle name="Notas 16 5 5 4" xfId="7829" xr:uid="{00000000-0005-0000-0000-00007E400000}"/>
    <cellStyle name="Notas 16 5 5 4 2" xfId="22937" xr:uid="{00000000-0005-0000-0000-00007F400000}"/>
    <cellStyle name="Notas 16 5 5 5" xfId="18823" xr:uid="{00000000-0005-0000-0000-000080400000}"/>
    <cellStyle name="Notas 16 5 6" xfId="4090" xr:uid="{00000000-0005-0000-0000-000081400000}"/>
    <cellStyle name="Notas 16 5 6 2" xfId="6727" xr:uid="{00000000-0005-0000-0000-000082400000}"/>
    <cellStyle name="Notas 16 5 6 2 2" xfId="13038" xr:uid="{00000000-0005-0000-0000-000083400000}"/>
    <cellStyle name="Notas 16 5 6 2 2 2" xfId="28146" xr:uid="{00000000-0005-0000-0000-000084400000}"/>
    <cellStyle name="Notas 16 5 6 2 3" xfId="16714" xr:uid="{00000000-0005-0000-0000-000085400000}"/>
    <cellStyle name="Notas 16 5 6 2 3 2" xfId="31822" xr:uid="{00000000-0005-0000-0000-000086400000}"/>
    <cellStyle name="Notas 16 5 6 2 4" xfId="21835" xr:uid="{00000000-0005-0000-0000-000087400000}"/>
    <cellStyle name="Notas 16 5 6 3" xfId="10472" xr:uid="{00000000-0005-0000-0000-000088400000}"/>
    <cellStyle name="Notas 16 5 6 3 2" xfId="25580" xr:uid="{00000000-0005-0000-0000-000089400000}"/>
    <cellStyle name="Notas 16 5 6 4" xfId="14276" xr:uid="{00000000-0005-0000-0000-00008A400000}"/>
    <cellStyle name="Notas 16 5 6 4 2" xfId="29384" xr:uid="{00000000-0005-0000-0000-00008B400000}"/>
    <cellStyle name="Notas 16 5 6 5" xfId="19198" xr:uid="{00000000-0005-0000-0000-00008C400000}"/>
    <cellStyle name="Notas 16 5 7" xfId="4372" xr:uid="{00000000-0005-0000-0000-00008D400000}"/>
    <cellStyle name="Notas 16 5 7 2" xfId="7009" xr:uid="{00000000-0005-0000-0000-00008E400000}"/>
    <cellStyle name="Notas 16 5 7 2 2" xfId="13320" xr:uid="{00000000-0005-0000-0000-00008F400000}"/>
    <cellStyle name="Notas 16 5 7 2 2 2" xfId="28428" xr:uid="{00000000-0005-0000-0000-000090400000}"/>
    <cellStyle name="Notas 16 5 7 2 3" xfId="16984" xr:uid="{00000000-0005-0000-0000-000091400000}"/>
    <cellStyle name="Notas 16 5 7 2 3 2" xfId="32092" xr:uid="{00000000-0005-0000-0000-000092400000}"/>
    <cellStyle name="Notas 16 5 7 2 4" xfId="22117" xr:uid="{00000000-0005-0000-0000-000093400000}"/>
    <cellStyle name="Notas 16 5 7 3" xfId="10754" xr:uid="{00000000-0005-0000-0000-000094400000}"/>
    <cellStyle name="Notas 16 5 7 3 2" xfId="25862" xr:uid="{00000000-0005-0000-0000-000095400000}"/>
    <cellStyle name="Notas 16 5 7 4" xfId="8725" xr:uid="{00000000-0005-0000-0000-000096400000}"/>
    <cellStyle name="Notas 16 5 7 4 2" xfId="23833" xr:uid="{00000000-0005-0000-0000-000097400000}"/>
    <cellStyle name="Notas 16 5 7 5" xfId="19480" xr:uid="{00000000-0005-0000-0000-000098400000}"/>
    <cellStyle name="Notas 16 5 8" xfId="4655" xr:uid="{00000000-0005-0000-0000-000099400000}"/>
    <cellStyle name="Notas 16 5 8 2" xfId="11037" xr:uid="{00000000-0005-0000-0000-00009A400000}"/>
    <cellStyle name="Notas 16 5 8 2 2" xfId="26145" xr:uid="{00000000-0005-0000-0000-00009B400000}"/>
    <cellStyle name="Notas 16 5 8 3" xfId="7948" xr:uid="{00000000-0005-0000-0000-00009C400000}"/>
    <cellStyle name="Notas 16 5 8 3 2" xfId="23056" xr:uid="{00000000-0005-0000-0000-00009D400000}"/>
    <cellStyle name="Notas 16 5 8 4" xfId="19763" xr:uid="{00000000-0005-0000-0000-00009E400000}"/>
    <cellStyle name="Notas 16 5 9" xfId="8516" xr:uid="{00000000-0005-0000-0000-00009F400000}"/>
    <cellStyle name="Notas 16 5 9 2" xfId="23624" xr:uid="{00000000-0005-0000-0000-0000A0400000}"/>
    <cellStyle name="Notas 17" xfId="1455" xr:uid="{00000000-0005-0000-0000-0000A1400000}"/>
    <cellStyle name="Notas 17 2" xfId="1910" xr:uid="{00000000-0005-0000-0000-0000A2400000}"/>
    <cellStyle name="Notas 17 2 10" xfId="14816" xr:uid="{00000000-0005-0000-0000-0000A3400000}"/>
    <cellStyle name="Notas 17 2 10 2" xfId="29924" xr:uid="{00000000-0005-0000-0000-0000A4400000}"/>
    <cellStyle name="Notas 17 2 11" xfId="7842" xr:uid="{00000000-0005-0000-0000-0000A5400000}"/>
    <cellStyle name="Notas 17 2 11 2" xfId="22950" xr:uid="{00000000-0005-0000-0000-0000A6400000}"/>
    <cellStyle name="Notas 17 2 12" xfId="17135" xr:uid="{00000000-0005-0000-0000-0000A7400000}"/>
    <cellStyle name="Notas 17 2 2" xfId="2470" xr:uid="{00000000-0005-0000-0000-0000A8400000}"/>
    <cellStyle name="Notas 17 2 2 2" xfId="5107" xr:uid="{00000000-0005-0000-0000-0000A9400000}"/>
    <cellStyle name="Notas 17 2 2 2 2" xfId="11471" xr:uid="{00000000-0005-0000-0000-0000AA400000}"/>
    <cellStyle name="Notas 17 2 2 2 2 2" xfId="26579" xr:uid="{00000000-0005-0000-0000-0000AB400000}"/>
    <cellStyle name="Notas 17 2 2 2 3" xfId="13832" xr:uid="{00000000-0005-0000-0000-0000AC400000}"/>
    <cellStyle name="Notas 17 2 2 2 3 2" xfId="28940" xr:uid="{00000000-0005-0000-0000-0000AD400000}"/>
    <cellStyle name="Notas 17 2 2 2 4" xfId="20215" xr:uid="{00000000-0005-0000-0000-0000AE400000}"/>
    <cellStyle name="Notas 17 2 2 3" xfId="8937" xr:uid="{00000000-0005-0000-0000-0000AF400000}"/>
    <cellStyle name="Notas 17 2 2 3 2" xfId="24045" xr:uid="{00000000-0005-0000-0000-0000B0400000}"/>
    <cellStyle name="Notas 17 2 3" xfId="2686" xr:uid="{00000000-0005-0000-0000-0000B1400000}"/>
    <cellStyle name="Notas 17 2 3 2" xfId="5323" xr:uid="{00000000-0005-0000-0000-0000B2400000}"/>
    <cellStyle name="Notas 17 2 3 2 2" xfId="13597" xr:uid="{00000000-0005-0000-0000-0000B3400000}"/>
    <cellStyle name="Notas 17 2 3 2 2 2" xfId="28705" xr:uid="{00000000-0005-0000-0000-0000B4400000}"/>
    <cellStyle name="Notas 17 2 3 2 3" xfId="20431" xr:uid="{00000000-0005-0000-0000-0000B5400000}"/>
    <cellStyle name="Notas 17 2 3 3" xfId="16561" xr:uid="{00000000-0005-0000-0000-0000B6400000}"/>
    <cellStyle name="Notas 17 2 3 3 2" xfId="31669" xr:uid="{00000000-0005-0000-0000-0000B7400000}"/>
    <cellStyle name="Notas 17 2 3 4" xfId="17794" xr:uid="{00000000-0005-0000-0000-0000B8400000}"/>
    <cellStyle name="Notas 17 2 4" xfId="2989" xr:uid="{00000000-0005-0000-0000-0000B9400000}"/>
    <cellStyle name="Notas 17 2 4 2" xfId="5626" xr:uid="{00000000-0005-0000-0000-0000BA400000}"/>
    <cellStyle name="Notas 17 2 4 2 2" xfId="11937" xr:uid="{00000000-0005-0000-0000-0000BB400000}"/>
    <cellStyle name="Notas 17 2 4 2 2 2" xfId="27045" xr:uid="{00000000-0005-0000-0000-0000BC400000}"/>
    <cellStyle name="Notas 17 2 4 2 3" xfId="13951" xr:uid="{00000000-0005-0000-0000-0000BD400000}"/>
    <cellStyle name="Notas 17 2 4 2 3 2" xfId="29059" xr:uid="{00000000-0005-0000-0000-0000BE400000}"/>
    <cellStyle name="Notas 17 2 4 2 4" xfId="20734" xr:uid="{00000000-0005-0000-0000-0000BF400000}"/>
    <cellStyle name="Notas 17 2 4 3" xfId="9371" xr:uid="{00000000-0005-0000-0000-0000C0400000}"/>
    <cellStyle name="Notas 17 2 4 3 2" xfId="24479" xr:uid="{00000000-0005-0000-0000-0000C1400000}"/>
    <cellStyle name="Notas 17 2 4 4" xfId="15057" xr:uid="{00000000-0005-0000-0000-0000C2400000}"/>
    <cellStyle name="Notas 17 2 4 4 2" xfId="30165" xr:uid="{00000000-0005-0000-0000-0000C3400000}"/>
    <cellStyle name="Notas 17 2 4 5" xfId="18097" xr:uid="{00000000-0005-0000-0000-0000C4400000}"/>
    <cellStyle name="Notas 17 2 5" xfId="3315" xr:uid="{00000000-0005-0000-0000-0000C5400000}"/>
    <cellStyle name="Notas 17 2 5 2" xfId="5952" xr:uid="{00000000-0005-0000-0000-0000C6400000}"/>
    <cellStyle name="Notas 17 2 5 2 2" xfId="12263" xr:uid="{00000000-0005-0000-0000-0000C7400000}"/>
    <cellStyle name="Notas 17 2 5 2 2 2" xfId="27371" xr:uid="{00000000-0005-0000-0000-0000C8400000}"/>
    <cellStyle name="Notas 17 2 5 2 3" xfId="8222" xr:uid="{00000000-0005-0000-0000-0000C9400000}"/>
    <cellStyle name="Notas 17 2 5 2 3 2" xfId="23330" xr:uid="{00000000-0005-0000-0000-0000CA400000}"/>
    <cellStyle name="Notas 17 2 5 2 4" xfId="21060" xr:uid="{00000000-0005-0000-0000-0000CB400000}"/>
    <cellStyle name="Notas 17 2 5 3" xfId="9697" xr:uid="{00000000-0005-0000-0000-0000CC400000}"/>
    <cellStyle name="Notas 17 2 5 3 2" xfId="24805" xr:uid="{00000000-0005-0000-0000-0000CD400000}"/>
    <cellStyle name="Notas 17 2 5 4" xfId="15733" xr:uid="{00000000-0005-0000-0000-0000CE400000}"/>
    <cellStyle name="Notas 17 2 5 4 2" xfId="30841" xr:uid="{00000000-0005-0000-0000-0000CF400000}"/>
    <cellStyle name="Notas 17 2 5 5" xfId="18423" xr:uid="{00000000-0005-0000-0000-0000D0400000}"/>
    <cellStyle name="Notas 17 2 6" xfId="3621" xr:uid="{00000000-0005-0000-0000-0000D1400000}"/>
    <cellStyle name="Notas 17 2 6 2" xfId="6258" xr:uid="{00000000-0005-0000-0000-0000D2400000}"/>
    <cellStyle name="Notas 17 2 6 2 2" xfId="12569" xr:uid="{00000000-0005-0000-0000-0000D3400000}"/>
    <cellStyle name="Notas 17 2 6 2 2 2" xfId="27677" xr:uid="{00000000-0005-0000-0000-0000D4400000}"/>
    <cellStyle name="Notas 17 2 6 2 3" xfId="13971" xr:uid="{00000000-0005-0000-0000-0000D5400000}"/>
    <cellStyle name="Notas 17 2 6 2 3 2" xfId="29079" xr:uid="{00000000-0005-0000-0000-0000D6400000}"/>
    <cellStyle name="Notas 17 2 6 2 4" xfId="21366" xr:uid="{00000000-0005-0000-0000-0000D7400000}"/>
    <cellStyle name="Notas 17 2 6 3" xfId="10003" xr:uid="{00000000-0005-0000-0000-0000D8400000}"/>
    <cellStyle name="Notas 17 2 6 3 2" xfId="25111" xr:uid="{00000000-0005-0000-0000-0000D9400000}"/>
    <cellStyle name="Notas 17 2 6 4" xfId="13955" xr:uid="{00000000-0005-0000-0000-0000DA400000}"/>
    <cellStyle name="Notas 17 2 6 4 2" xfId="29063" xr:uid="{00000000-0005-0000-0000-0000DB400000}"/>
    <cellStyle name="Notas 17 2 6 5" xfId="18729" xr:uid="{00000000-0005-0000-0000-0000DC400000}"/>
    <cellStyle name="Notas 17 2 7" xfId="3982" xr:uid="{00000000-0005-0000-0000-0000DD400000}"/>
    <cellStyle name="Notas 17 2 7 2" xfId="6619" xr:uid="{00000000-0005-0000-0000-0000DE400000}"/>
    <cellStyle name="Notas 17 2 7 2 2" xfId="12930" xr:uid="{00000000-0005-0000-0000-0000DF400000}"/>
    <cellStyle name="Notas 17 2 7 2 2 2" xfId="28038" xr:uid="{00000000-0005-0000-0000-0000E0400000}"/>
    <cellStyle name="Notas 17 2 7 2 3" xfId="16620" xr:uid="{00000000-0005-0000-0000-0000E1400000}"/>
    <cellStyle name="Notas 17 2 7 2 3 2" xfId="31728" xr:uid="{00000000-0005-0000-0000-0000E2400000}"/>
    <cellStyle name="Notas 17 2 7 2 4" xfId="21727" xr:uid="{00000000-0005-0000-0000-0000E3400000}"/>
    <cellStyle name="Notas 17 2 7 3" xfId="10364" xr:uid="{00000000-0005-0000-0000-0000E4400000}"/>
    <cellStyle name="Notas 17 2 7 3 2" xfId="25472" xr:uid="{00000000-0005-0000-0000-0000E5400000}"/>
    <cellStyle name="Notas 17 2 7 4" xfId="15559" xr:uid="{00000000-0005-0000-0000-0000E6400000}"/>
    <cellStyle name="Notas 17 2 7 4 2" xfId="30667" xr:uid="{00000000-0005-0000-0000-0000E7400000}"/>
    <cellStyle name="Notas 17 2 7 5" xfId="19090" xr:uid="{00000000-0005-0000-0000-0000E8400000}"/>
    <cellStyle name="Notas 17 2 8" xfId="4547" xr:uid="{00000000-0005-0000-0000-0000E9400000}"/>
    <cellStyle name="Notas 17 2 8 2" xfId="10929" xr:uid="{00000000-0005-0000-0000-0000EA400000}"/>
    <cellStyle name="Notas 17 2 8 2 2" xfId="26037" xr:uid="{00000000-0005-0000-0000-0000EB400000}"/>
    <cellStyle name="Notas 17 2 8 3" xfId="7897" xr:uid="{00000000-0005-0000-0000-0000EC400000}"/>
    <cellStyle name="Notas 17 2 8 3 2" xfId="23005" xr:uid="{00000000-0005-0000-0000-0000ED400000}"/>
    <cellStyle name="Notas 17 2 8 4" xfId="19655" xr:uid="{00000000-0005-0000-0000-0000EE400000}"/>
    <cellStyle name="Notas 17 2 9" xfId="8411" xr:uid="{00000000-0005-0000-0000-0000EF400000}"/>
    <cellStyle name="Notas 17 2 9 2" xfId="23519" xr:uid="{00000000-0005-0000-0000-0000F0400000}"/>
    <cellStyle name="Notas 17 3" xfId="1897" xr:uid="{00000000-0005-0000-0000-0000F1400000}"/>
    <cellStyle name="Notas 17 3 10" xfId="8398" xr:uid="{00000000-0005-0000-0000-0000F2400000}"/>
    <cellStyle name="Notas 17 3 10 2" xfId="23506" xr:uid="{00000000-0005-0000-0000-0000F3400000}"/>
    <cellStyle name="Notas 17 3 11" xfId="16370" xr:uid="{00000000-0005-0000-0000-0000F4400000}"/>
    <cellStyle name="Notas 17 3 11 2" xfId="31478" xr:uid="{00000000-0005-0000-0000-0000F5400000}"/>
    <cellStyle name="Notas 17 3 12" xfId="15848" xr:uid="{00000000-0005-0000-0000-0000F6400000}"/>
    <cellStyle name="Notas 17 3 12 2" xfId="30956" xr:uid="{00000000-0005-0000-0000-0000F7400000}"/>
    <cellStyle name="Notas 17 3 13" xfId="17122" xr:uid="{00000000-0005-0000-0000-0000F8400000}"/>
    <cellStyle name="Notas 17 3 2" xfId="2457" xr:uid="{00000000-0005-0000-0000-0000F9400000}"/>
    <cellStyle name="Notas 17 3 2 2" xfId="5094" xr:uid="{00000000-0005-0000-0000-0000FA400000}"/>
    <cellStyle name="Notas 17 3 2 2 2" xfId="11458" xr:uid="{00000000-0005-0000-0000-0000FB400000}"/>
    <cellStyle name="Notas 17 3 2 2 2 2" xfId="26566" xr:uid="{00000000-0005-0000-0000-0000FC400000}"/>
    <cellStyle name="Notas 17 3 2 2 3" xfId="16008" xr:uid="{00000000-0005-0000-0000-0000FD400000}"/>
    <cellStyle name="Notas 17 3 2 2 3 2" xfId="31116" xr:uid="{00000000-0005-0000-0000-0000FE400000}"/>
    <cellStyle name="Notas 17 3 2 2 4" xfId="20202" xr:uid="{00000000-0005-0000-0000-0000FF400000}"/>
    <cellStyle name="Notas 17 3 2 3" xfId="8924" xr:uid="{00000000-0005-0000-0000-000000410000}"/>
    <cellStyle name="Notas 17 3 2 3 2" xfId="24032" xr:uid="{00000000-0005-0000-0000-000001410000}"/>
    <cellStyle name="Notas 17 3 2 4" xfId="16040" xr:uid="{00000000-0005-0000-0000-000002410000}"/>
    <cellStyle name="Notas 17 3 2 4 2" xfId="31148" xr:uid="{00000000-0005-0000-0000-000003410000}"/>
    <cellStyle name="Notas 17 3 2 5" xfId="14367" xr:uid="{00000000-0005-0000-0000-000004410000}"/>
    <cellStyle name="Notas 17 3 2 5 2" xfId="29475" xr:uid="{00000000-0005-0000-0000-000005410000}"/>
    <cellStyle name="Notas 17 3 2 6" xfId="17631" xr:uid="{00000000-0005-0000-0000-000006410000}"/>
    <cellStyle name="Notas 17 3 3" xfId="2673" xr:uid="{00000000-0005-0000-0000-000007410000}"/>
    <cellStyle name="Notas 17 3 3 2" xfId="5310" xr:uid="{00000000-0005-0000-0000-000008410000}"/>
    <cellStyle name="Notas 17 3 3 2 2" xfId="16505" xr:uid="{00000000-0005-0000-0000-000009410000}"/>
    <cellStyle name="Notas 17 3 3 2 2 2" xfId="31613" xr:uid="{00000000-0005-0000-0000-00000A410000}"/>
    <cellStyle name="Notas 17 3 3 2 3" xfId="20418" xr:uid="{00000000-0005-0000-0000-00000B410000}"/>
    <cellStyle name="Notas 17 3 3 3" xfId="16038" xr:uid="{00000000-0005-0000-0000-00000C410000}"/>
    <cellStyle name="Notas 17 3 3 3 2" xfId="31146" xr:uid="{00000000-0005-0000-0000-00000D410000}"/>
    <cellStyle name="Notas 17 3 3 4" xfId="17781" xr:uid="{00000000-0005-0000-0000-00000E410000}"/>
    <cellStyle name="Notas 17 3 4" xfId="2976" xr:uid="{00000000-0005-0000-0000-00000F410000}"/>
    <cellStyle name="Notas 17 3 4 2" xfId="5613" xr:uid="{00000000-0005-0000-0000-000010410000}"/>
    <cellStyle name="Notas 17 3 4 2 2" xfId="11924" xr:uid="{00000000-0005-0000-0000-000011410000}"/>
    <cellStyle name="Notas 17 3 4 2 2 2" xfId="27032" xr:uid="{00000000-0005-0000-0000-000012410000}"/>
    <cellStyle name="Notas 17 3 4 2 3" xfId="7843" xr:uid="{00000000-0005-0000-0000-000013410000}"/>
    <cellStyle name="Notas 17 3 4 2 3 2" xfId="22951" xr:uid="{00000000-0005-0000-0000-000014410000}"/>
    <cellStyle name="Notas 17 3 4 2 4" xfId="20721" xr:uid="{00000000-0005-0000-0000-000015410000}"/>
    <cellStyle name="Notas 17 3 4 3" xfId="9358" xr:uid="{00000000-0005-0000-0000-000016410000}"/>
    <cellStyle name="Notas 17 3 4 3 2" xfId="24466" xr:uid="{00000000-0005-0000-0000-000017410000}"/>
    <cellStyle name="Notas 17 3 4 4" xfId="7901" xr:uid="{00000000-0005-0000-0000-000018410000}"/>
    <cellStyle name="Notas 17 3 4 4 2" xfId="23009" xr:uid="{00000000-0005-0000-0000-000019410000}"/>
    <cellStyle name="Notas 17 3 4 5" xfId="18084" xr:uid="{00000000-0005-0000-0000-00001A410000}"/>
    <cellStyle name="Notas 17 3 5" xfId="3302" xr:uid="{00000000-0005-0000-0000-00001B410000}"/>
    <cellStyle name="Notas 17 3 5 2" xfId="5939" xr:uid="{00000000-0005-0000-0000-00001C410000}"/>
    <cellStyle name="Notas 17 3 5 2 2" xfId="12250" xr:uid="{00000000-0005-0000-0000-00001D410000}"/>
    <cellStyle name="Notas 17 3 5 2 2 2" xfId="27358" xr:uid="{00000000-0005-0000-0000-00001E410000}"/>
    <cellStyle name="Notas 17 3 5 2 3" xfId="16463" xr:uid="{00000000-0005-0000-0000-00001F410000}"/>
    <cellStyle name="Notas 17 3 5 2 3 2" xfId="31571" xr:uid="{00000000-0005-0000-0000-000020410000}"/>
    <cellStyle name="Notas 17 3 5 2 4" xfId="21047" xr:uid="{00000000-0005-0000-0000-000021410000}"/>
    <cellStyle name="Notas 17 3 5 3" xfId="9684" xr:uid="{00000000-0005-0000-0000-000022410000}"/>
    <cellStyle name="Notas 17 3 5 3 2" xfId="24792" xr:uid="{00000000-0005-0000-0000-000023410000}"/>
    <cellStyle name="Notas 17 3 5 4" xfId="15800" xr:uid="{00000000-0005-0000-0000-000024410000}"/>
    <cellStyle name="Notas 17 3 5 4 2" xfId="30908" xr:uid="{00000000-0005-0000-0000-000025410000}"/>
    <cellStyle name="Notas 17 3 5 5" xfId="18410" xr:uid="{00000000-0005-0000-0000-000026410000}"/>
    <cellStyle name="Notas 17 3 6" xfId="3608" xr:uid="{00000000-0005-0000-0000-000027410000}"/>
    <cellStyle name="Notas 17 3 6 2" xfId="6245" xr:uid="{00000000-0005-0000-0000-000028410000}"/>
    <cellStyle name="Notas 17 3 6 2 2" xfId="12556" xr:uid="{00000000-0005-0000-0000-000029410000}"/>
    <cellStyle name="Notas 17 3 6 2 2 2" xfId="27664" xr:uid="{00000000-0005-0000-0000-00002A410000}"/>
    <cellStyle name="Notas 17 3 6 2 3" xfId="15407" xr:uid="{00000000-0005-0000-0000-00002B410000}"/>
    <cellStyle name="Notas 17 3 6 2 3 2" xfId="30515" xr:uid="{00000000-0005-0000-0000-00002C410000}"/>
    <cellStyle name="Notas 17 3 6 2 4" xfId="21353" xr:uid="{00000000-0005-0000-0000-00002D410000}"/>
    <cellStyle name="Notas 17 3 6 3" xfId="9990" xr:uid="{00000000-0005-0000-0000-00002E410000}"/>
    <cellStyle name="Notas 17 3 6 3 2" xfId="25098" xr:uid="{00000000-0005-0000-0000-00002F410000}"/>
    <cellStyle name="Notas 17 3 6 4" xfId="11222" xr:uid="{00000000-0005-0000-0000-000030410000}"/>
    <cellStyle name="Notas 17 3 6 4 2" xfId="26330" xr:uid="{00000000-0005-0000-0000-000031410000}"/>
    <cellStyle name="Notas 17 3 6 5" xfId="18716" xr:uid="{00000000-0005-0000-0000-000032410000}"/>
    <cellStyle name="Notas 17 3 7" xfId="3969" xr:uid="{00000000-0005-0000-0000-000033410000}"/>
    <cellStyle name="Notas 17 3 7 2" xfId="6606" xr:uid="{00000000-0005-0000-0000-000034410000}"/>
    <cellStyle name="Notas 17 3 7 2 2" xfId="12917" xr:uid="{00000000-0005-0000-0000-000035410000}"/>
    <cellStyle name="Notas 17 3 7 2 2 2" xfId="28025" xr:uid="{00000000-0005-0000-0000-000036410000}"/>
    <cellStyle name="Notas 17 3 7 2 3" xfId="16607" xr:uid="{00000000-0005-0000-0000-000037410000}"/>
    <cellStyle name="Notas 17 3 7 2 3 2" xfId="31715" xr:uid="{00000000-0005-0000-0000-000038410000}"/>
    <cellStyle name="Notas 17 3 7 2 4" xfId="21714" xr:uid="{00000000-0005-0000-0000-000039410000}"/>
    <cellStyle name="Notas 17 3 7 3" xfId="10351" xr:uid="{00000000-0005-0000-0000-00003A410000}"/>
    <cellStyle name="Notas 17 3 7 3 2" xfId="25459" xr:uid="{00000000-0005-0000-0000-00003B410000}"/>
    <cellStyle name="Notas 17 3 7 4" xfId="7115" xr:uid="{00000000-0005-0000-0000-00003C410000}"/>
    <cellStyle name="Notas 17 3 7 4 2" xfId="22223" xr:uid="{00000000-0005-0000-0000-00003D410000}"/>
    <cellStyle name="Notas 17 3 7 5" xfId="19077" xr:uid="{00000000-0005-0000-0000-00003E410000}"/>
    <cellStyle name="Notas 17 3 8" xfId="4301" xr:uid="{00000000-0005-0000-0000-00003F410000}"/>
    <cellStyle name="Notas 17 3 8 2" xfId="6938" xr:uid="{00000000-0005-0000-0000-000040410000}"/>
    <cellStyle name="Notas 17 3 8 2 2" xfId="13249" xr:uid="{00000000-0005-0000-0000-000041410000}"/>
    <cellStyle name="Notas 17 3 8 2 2 2" xfId="28357" xr:uid="{00000000-0005-0000-0000-000042410000}"/>
    <cellStyle name="Notas 17 3 8 2 3" xfId="16913" xr:uid="{00000000-0005-0000-0000-000043410000}"/>
    <cellStyle name="Notas 17 3 8 2 3 2" xfId="32021" xr:uid="{00000000-0005-0000-0000-000044410000}"/>
    <cellStyle name="Notas 17 3 8 2 4" xfId="22046" xr:uid="{00000000-0005-0000-0000-000045410000}"/>
    <cellStyle name="Notas 17 3 8 3" xfId="10683" xr:uid="{00000000-0005-0000-0000-000046410000}"/>
    <cellStyle name="Notas 17 3 8 3 2" xfId="25791" xr:uid="{00000000-0005-0000-0000-000047410000}"/>
    <cellStyle name="Notas 17 3 8 4" xfId="8716" xr:uid="{00000000-0005-0000-0000-000048410000}"/>
    <cellStyle name="Notas 17 3 8 4 2" xfId="23824" xr:uid="{00000000-0005-0000-0000-000049410000}"/>
    <cellStyle name="Notas 17 3 8 5" xfId="19409" xr:uid="{00000000-0005-0000-0000-00004A410000}"/>
    <cellStyle name="Notas 17 3 9" xfId="4534" xr:uid="{00000000-0005-0000-0000-00004B410000}"/>
    <cellStyle name="Notas 17 3 9 2" xfId="10916" xr:uid="{00000000-0005-0000-0000-00004C410000}"/>
    <cellStyle name="Notas 17 3 9 2 2" xfId="26024" xr:uid="{00000000-0005-0000-0000-00004D410000}"/>
    <cellStyle name="Notas 17 3 9 3" xfId="14701" xr:uid="{00000000-0005-0000-0000-00004E410000}"/>
    <cellStyle name="Notas 17 3 9 3 2" xfId="29809" xr:uid="{00000000-0005-0000-0000-00004F410000}"/>
    <cellStyle name="Notas 17 3 9 4" xfId="19642" xr:uid="{00000000-0005-0000-0000-000050410000}"/>
    <cellStyle name="Notas 17 4" xfId="2107" xr:uid="{00000000-0005-0000-0000-000051410000}"/>
    <cellStyle name="Notas 17 4 10" xfId="8605" xr:uid="{00000000-0005-0000-0000-000052410000}"/>
    <cellStyle name="Notas 17 4 10 2" xfId="23713" xr:uid="{00000000-0005-0000-0000-000053410000}"/>
    <cellStyle name="Notas 17 4 11" xfId="8244" xr:uid="{00000000-0005-0000-0000-000054410000}"/>
    <cellStyle name="Notas 17 4 11 2" xfId="23352" xr:uid="{00000000-0005-0000-0000-000055410000}"/>
    <cellStyle name="Notas 17 4 12" xfId="13419" xr:uid="{00000000-0005-0000-0000-000056410000}"/>
    <cellStyle name="Notas 17 4 12 2" xfId="28527" xr:uid="{00000000-0005-0000-0000-000057410000}"/>
    <cellStyle name="Notas 17 4 13" xfId="17332" xr:uid="{00000000-0005-0000-0000-000058410000}"/>
    <cellStyle name="Notas 17 4 2" xfId="2597" xr:uid="{00000000-0005-0000-0000-000059410000}"/>
    <cellStyle name="Notas 17 4 2 2" xfId="5234" xr:uid="{00000000-0005-0000-0000-00005A410000}"/>
    <cellStyle name="Notas 17 4 2 2 2" xfId="11598" xr:uid="{00000000-0005-0000-0000-00005B410000}"/>
    <cellStyle name="Notas 17 4 2 2 2 2" xfId="26706" xr:uid="{00000000-0005-0000-0000-00005C410000}"/>
    <cellStyle name="Notas 17 4 2 2 3" xfId="7644" xr:uid="{00000000-0005-0000-0000-00005D410000}"/>
    <cellStyle name="Notas 17 4 2 2 3 2" xfId="22752" xr:uid="{00000000-0005-0000-0000-00005E410000}"/>
    <cellStyle name="Notas 17 4 2 2 4" xfId="20342" xr:uid="{00000000-0005-0000-0000-00005F410000}"/>
    <cellStyle name="Notas 17 4 2 3" xfId="9064" xr:uid="{00000000-0005-0000-0000-000060410000}"/>
    <cellStyle name="Notas 17 4 2 3 2" xfId="24172" xr:uid="{00000000-0005-0000-0000-000061410000}"/>
    <cellStyle name="Notas 17 4 2 4" xfId="16535" xr:uid="{00000000-0005-0000-0000-000062410000}"/>
    <cellStyle name="Notas 17 4 2 4 2" xfId="31643" xr:uid="{00000000-0005-0000-0000-000063410000}"/>
    <cellStyle name="Notas 17 4 2 5" xfId="14973" xr:uid="{00000000-0005-0000-0000-000064410000}"/>
    <cellStyle name="Notas 17 4 2 5 2" xfId="30081" xr:uid="{00000000-0005-0000-0000-000065410000}"/>
    <cellStyle name="Notas 17 4 2 6" xfId="17705" xr:uid="{00000000-0005-0000-0000-000066410000}"/>
    <cellStyle name="Notas 17 4 3" xfId="2862" xr:uid="{00000000-0005-0000-0000-000067410000}"/>
    <cellStyle name="Notas 17 4 3 2" xfId="5499" xr:uid="{00000000-0005-0000-0000-000068410000}"/>
    <cellStyle name="Notas 17 4 3 2 2" xfId="14689" xr:uid="{00000000-0005-0000-0000-000069410000}"/>
    <cellStyle name="Notas 17 4 3 2 2 2" xfId="29797" xr:uid="{00000000-0005-0000-0000-00006A410000}"/>
    <cellStyle name="Notas 17 4 3 2 3" xfId="20607" xr:uid="{00000000-0005-0000-0000-00006B410000}"/>
    <cellStyle name="Notas 17 4 3 3" xfId="14139" xr:uid="{00000000-0005-0000-0000-00006C410000}"/>
    <cellStyle name="Notas 17 4 3 3 2" xfId="29247" xr:uid="{00000000-0005-0000-0000-00006D410000}"/>
    <cellStyle name="Notas 17 4 3 4" xfId="17970" xr:uid="{00000000-0005-0000-0000-00006E410000}"/>
    <cellStyle name="Notas 17 4 4" xfId="3165" xr:uid="{00000000-0005-0000-0000-00006F410000}"/>
    <cellStyle name="Notas 17 4 4 2" xfId="5802" xr:uid="{00000000-0005-0000-0000-000070410000}"/>
    <cellStyle name="Notas 17 4 4 2 2" xfId="12113" xr:uid="{00000000-0005-0000-0000-000071410000}"/>
    <cellStyle name="Notas 17 4 4 2 2 2" xfId="27221" xr:uid="{00000000-0005-0000-0000-000072410000}"/>
    <cellStyle name="Notas 17 4 4 2 3" xfId="15083" xr:uid="{00000000-0005-0000-0000-000073410000}"/>
    <cellStyle name="Notas 17 4 4 2 3 2" xfId="30191" xr:uid="{00000000-0005-0000-0000-000074410000}"/>
    <cellStyle name="Notas 17 4 4 2 4" xfId="20910" xr:uid="{00000000-0005-0000-0000-000075410000}"/>
    <cellStyle name="Notas 17 4 4 3" xfId="9547" xr:uid="{00000000-0005-0000-0000-000076410000}"/>
    <cellStyle name="Notas 17 4 4 3 2" xfId="24655" xr:uid="{00000000-0005-0000-0000-000077410000}"/>
    <cellStyle name="Notas 17 4 4 4" xfId="7738" xr:uid="{00000000-0005-0000-0000-000078410000}"/>
    <cellStyle name="Notas 17 4 4 4 2" xfId="22846" xr:uid="{00000000-0005-0000-0000-000079410000}"/>
    <cellStyle name="Notas 17 4 4 5" xfId="18273" xr:uid="{00000000-0005-0000-0000-00007A410000}"/>
    <cellStyle name="Notas 17 4 5" xfId="3491" xr:uid="{00000000-0005-0000-0000-00007B410000}"/>
    <cellStyle name="Notas 17 4 5 2" xfId="6128" xr:uid="{00000000-0005-0000-0000-00007C410000}"/>
    <cellStyle name="Notas 17 4 5 2 2" xfId="12439" xr:uid="{00000000-0005-0000-0000-00007D410000}"/>
    <cellStyle name="Notas 17 4 5 2 2 2" xfId="27547" xr:uid="{00000000-0005-0000-0000-00007E410000}"/>
    <cellStyle name="Notas 17 4 5 2 3" xfId="7293" xr:uid="{00000000-0005-0000-0000-00007F410000}"/>
    <cellStyle name="Notas 17 4 5 2 3 2" xfId="22401" xr:uid="{00000000-0005-0000-0000-000080410000}"/>
    <cellStyle name="Notas 17 4 5 2 4" xfId="21236" xr:uid="{00000000-0005-0000-0000-000081410000}"/>
    <cellStyle name="Notas 17 4 5 3" xfId="9873" xr:uid="{00000000-0005-0000-0000-000082410000}"/>
    <cellStyle name="Notas 17 4 5 3 2" xfId="24981" xr:uid="{00000000-0005-0000-0000-000083410000}"/>
    <cellStyle name="Notas 17 4 5 4" xfId="15551" xr:uid="{00000000-0005-0000-0000-000084410000}"/>
    <cellStyle name="Notas 17 4 5 4 2" xfId="30659" xr:uid="{00000000-0005-0000-0000-000085410000}"/>
    <cellStyle name="Notas 17 4 5 5" xfId="18599" xr:uid="{00000000-0005-0000-0000-000086410000}"/>
    <cellStyle name="Notas 17 4 6" xfId="3797" xr:uid="{00000000-0005-0000-0000-000087410000}"/>
    <cellStyle name="Notas 17 4 6 2" xfId="6434" xr:uid="{00000000-0005-0000-0000-000088410000}"/>
    <cellStyle name="Notas 17 4 6 2 2" xfId="12745" xr:uid="{00000000-0005-0000-0000-000089410000}"/>
    <cellStyle name="Notas 17 4 6 2 2 2" xfId="27853" xr:uid="{00000000-0005-0000-0000-00008A410000}"/>
    <cellStyle name="Notas 17 4 6 2 3" xfId="7419" xr:uid="{00000000-0005-0000-0000-00008B410000}"/>
    <cellStyle name="Notas 17 4 6 2 3 2" xfId="22527" xr:uid="{00000000-0005-0000-0000-00008C410000}"/>
    <cellStyle name="Notas 17 4 6 2 4" xfId="21542" xr:uid="{00000000-0005-0000-0000-00008D410000}"/>
    <cellStyle name="Notas 17 4 6 3" xfId="10179" xr:uid="{00000000-0005-0000-0000-00008E410000}"/>
    <cellStyle name="Notas 17 4 6 3 2" xfId="25287" xr:uid="{00000000-0005-0000-0000-00008F410000}"/>
    <cellStyle name="Notas 17 4 6 4" xfId="13379" xr:uid="{00000000-0005-0000-0000-000090410000}"/>
    <cellStyle name="Notas 17 4 6 4 2" xfId="28487" xr:uid="{00000000-0005-0000-0000-000091410000}"/>
    <cellStyle name="Notas 17 4 6 5" xfId="18905" xr:uid="{00000000-0005-0000-0000-000092410000}"/>
    <cellStyle name="Notas 17 4 7" xfId="4179" xr:uid="{00000000-0005-0000-0000-000093410000}"/>
    <cellStyle name="Notas 17 4 7 2" xfId="6816" xr:uid="{00000000-0005-0000-0000-000094410000}"/>
    <cellStyle name="Notas 17 4 7 2 2" xfId="13127" xr:uid="{00000000-0005-0000-0000-000095410000}"/>
    <cellStyle name="Notas 17 4 7 2 2 2" xfId="28235" xr:uid="{00000000-0005-0000-0000-000096410000}"/>
    <cellStyle name="Notas 17 4 7 2 3" xfId="16796" xr:uid="{00000000-0005-0000-0000-000097410000}"/>
    <cellStyle name="Notas 17 4 7 2 3 2" xfId="31904" xr:uid="{00000000-0005-0000-0000-000098410000}"/>
    <cellStyle name="Notas 17 4 7 2 4" xfId="21924" xr:uid="{00000000-0005-0000-0000-000099410000}"/>
    <cellStyle name="Notas 17 4 7 3" xfId="10561" xr:uid="{00000000-0005-0000-0000-00009A410000}"/>
    <cellStyle name="Notas 17 4 7 3 2" xfId="25669" xr:uid="{00000000-0005-0000-0000-00009B410000}"/>
    <cellStyle name="Notas 17 4 7 4" xfId="15218" xr:uid="{00000000-0005-0000-0000-00009C410000}"/>
    <cellStyle name="Notas 17 4 7 4 2" xfId="30326" xr:uid="{00000000-0005-0000-0000-00009D410000}"/>
    <cellStyle name="Notas 17 4 7 5" xfId="19287" xr:uid="{00000000-0005-0000-0000-00009E410000}"/>
    <cellStyle name="Notas 17 4 8" xfId="4386" xr:uid="{00000000-0005-0000-0000-00009F410000}"/>
    <cellStyle name="Notas 17 4 8 2" xfId="7023" xr:uid="{00000000-0005-0000-0000-0000A0410000}"/>
    <cellStyle name="Notas 17 4 8 2 2" xfId="13334" xr:uid="{00000000-0005-0000-0000-0000A1410000}"/>
    <cellStyle name="Notas 17 4 8 2 2 2" xfId="28442" xr:uid="{00000000-0005-0000-0000-0000A2410000}"/>
    <cellStyle name="Notas 17 4 8 2 3" xfId="16998" xr:uid="{00000000-0005-0000-0000-0000A3410000}"/>
    <cellStyle name="Notas 17 4 8 2 3 2" xfId="32106" xr:uid="{00000000-0005-0000-0000-0000A4410000}"/>
    <cellStyle name="Notas 17 4 8 2 4" xfId="22131" xr:uid="{00000000-0005-0000-0000-0000A5410000}"/>
    <cellStyle name="Notas 17 4 8 3" xfId="10768" xr:uid="{00000000-0005-0000-0000-0000A6410000}"/>
    <cellStyle name="Notas 17 4 8 3 2" xfId="25876" xr:uid="{00000000-0005-0000-0000-0000A7410000}"/>
    <cellStyle name="Notas 17 4 8 4" xfId="14741" xr:uid="{00000000-0005-0000-0000-0000A8410000}"/>
    <cellStyle name="Notas 17 4 8 4 2" xfId="29849" xr:uid="{00000000-0005-0000-0000-0000A9410000}"/>
    <cellStyle name="Notas 17 4 8 5" xfId="19494" xr:uid="{00000000-0005-0000-0000-0000AA410000}"/>
    <cellStyle name="Notas 17 4 9" xfId="4744" xr:uid="{00000000-0005-0000-0000-0000AB410000}"/>
    <cellStyle name="Notas 17 4 9 2" xfId="11126" xr:uid="{00000000-0005-0000-0000-0000AC410000}"/>
    <cellStyle name="Notas 17 4 9 2 2" xfId="26234" xr:uid="{00000000-0005-0000-0000-0000AD410000}"/>
    <cellStyle name="Notas 17 4 9 3" xfId="7141" xr:uid="{00000000-0005-0000-0000-0000AE410000}"/>
    <cellStyle name="Notas 17 4 9 3 2" xfId="22249" xr:uid="{00000000-0005-0000-0000-0000AF410000}"/>
    <cellStyle name="Notas 17 4 9 4" xfId="19852" xr:uid="{00000000-0005-0000-0000-0000B0410000}"/>
    <cellStyle name="Notas 17 5" xfId="2017" xr:uid="{00000000-0005-0000-0000-0000B1410000}"/>
    <cellStyle name="Notas 17 5 10" xfId="13843" xr:uid="{00000000-0005-0000-0000-0000B2410000}"/>
    <cellStyle name="Notas 17 5 10 2" xfId="28951" xr:uid="{00000000-0005-0000-0000-0000B3410000}"/>
    <cellStyle name="Notas 17 5 11" xfId="15226" xr:uid="{00000000-0005-0000-0000-0000B4410000}"/>
    <cellStyle name="Notas 17 5 11 2" xfId="30334" xr:uid="{00000000-0005-0000-0000-0000B5410000}"/>
    <cellStyle name="Notas 17 5 12" xfId="17242" xr:uid="{00000000-0005-0000-0000-0000B6410000}"/>
    <cellStyle name="Notas 17 5 2" xfId="2779" xr:uid="{00000000-0005-0000-0000-0000B7410000}"/>
    <cellStyle name="Notas 17 5 2 2" xfId="5416" xr:uid="{00000000-0005-0000-0000-0000B8410000}"/>
    <cellStyle name="Notas 17 5 2 2 2" xfId="8230" xr:uid="{00000000-0005-0000-0000-0000B9410000}"/>
    <cellStyle name="Notas 17 5 2 2 2 2" xfId="23338" xr:uid="{00000000-0005-0000-0000-0000BA410000}"/>
    <cellStyle name="Notas 17 5 2 2 3" xfId="20524" xr:uid="{00000000-0005-0000-0000-0000BB410000}"/>
    <cellStyle name="Notas 17 5 2 3" xfId="16088" xr:uid="{00000000-0005-0000-0000-0000BC410000}"/>
    <cellStyle name="Notas 17 5 2 3 2" xfId="31196" xr:uid="{00000000-0005-0000-0000-0000BD410000}"/>
    <cellStyle name="Notas 17 5 2 4" xfId="17887" xr:uid="{00000000-0005-0000-0000-0000BE410000}"/>
    <cellStyle name="Notas 17 5 3" xfId="3082" xr:uid="{00000000-0005-0000-0000-0000BF410000}"/>
    <cellStyle name="Notas 17 5 3 2" xfId="5719" xr:uid="{00000000-0005-0000-0000-0000C0410000}"/>
    <cellStyle name="Notas 17 5 3 2 2" xfId="12030" xr:uid="{00000000-0005-0000-0000-0000C1410000}"/>
    <cellStyle name="Notas 17 5 3 2 2 2" xfId="27138" xr:uid="{00000000-0005-0000-0000-0000C2410000}"/>
    <cellStyle name="Notas 17 5 3 2 3" xfId="7166" xr:uid="{00000000-0005-0000-0000-0000C3410000}"/>
    <cellStyle name="Notas 17 5 3 2 3 2" xfId="22274" xr:uid="{00000000-0005-0000-0000-0000C4410000}"/>
    <cellStyle name="Notas 17 5 3 2 4" xfId="20827" xr:uid="{00000000-0005-0000-0000-0000C5410000}"/>
    <cellStyle name="Notas 17 5 3 3" xfId="9464" xr:uid="{00000000-0005-0000-0000-0000C6410000}"/>
    <cellStyle name="Notas 17 5 3 3 2" xfId="24572" xr:uid="{00000000-0005-0000-0000-0000C7410000}"/>
    <cellStyle name="Notas 17 5 3 4" xfId="7496" xr:uid="{00000000-0005-0000-0000-0000C8410000}"/>
    <cellStyle name="Notas 17 5 3 4 2" xfId="22604" xr:uid="{00000000-0005-0000-0000-0000C9410000}"/>
    <cellStyle name="Notas 17 5 3 5" xfId="18190" xr:uid="{00000000-0005-0000-0000-0000CA410000}"/>
    <cellStyle name="Notas 17 5 4" xfId="3408" xr:uid="{00000000-0005-0000-0000-0000CB410000}"/>
    <cellStyle name="Notas 17 5 4 2" xfId="6045" xr:uid="{00000000-0005-0000-0000-0000CC410000}"/>
    <cellStyle name="Notas 17 5 4 2 2" xfId="12356" xr:uid="{00000000-0005-0000-0000-0000CD410000}"/>
    <cellStyle name="Notas 17 5 4 2 2 2" xfId="27464" xr:uid="{00000000-0005-0000-0000-0000CE410000}"/>
    <cellStyle name="Notas 17 5 4 2 3" xfId="16060" xr:uid="{00000000-0005-0000-0000-0000CF410000}"/>
    <cellStyle name="Notas 17 5 4 2 3 2" xfId="31168" xr:uid="{00000000-0005-0000-0000-0000D0410000}"/>
    <cellStyle name="Notas 17 5 4 2 4" xfId="21153" xr:uid="{00000000-0005-0000-0000-0000D1410000}"/>
    <cellStyle name="Notas 17 5 4 3" xfId="9790" xr:uid="{00000000-0005-0000-0000-0000D2410000}"/>
    <cellStyle name="Notas 17 5 4 3 2" xfId="24898" xr:uid="{00000000-0005-0000-0000-0000D3410000}"/>
    <cellStyle name="Notas 17 5 4 4" xfId="7263" xr:uid="{00000000-0005-0000-0000-0000D4410000}"/>
    <cellStyle name="Notas 17 5 4 4 2" xfId="22371" xr:uid="{00000000-0005-0000-0000-0000D5410000}"/>
    <cellStyle name="Notas 17 5 4 5" xfId="18516" xr:uid="{00000000-0005-0000-0000-0000D6410000}"/>
    <cellStyle name="Notas 17 5 5" xfId="3714" xr:uid="{00000000-0005-0000-0000-0000D7410000}"/>
    <cellStyle name="Notas 17 5 5 2" xfId="6351" xr:uid="{00000000-0005-0000-0000-0000D8410000}"/>
    <cellStyle name="Notas 17 5 5 2 2" xfId="12662" xr:uid="{00000000-0005-0000-0000-0000D9410000}"/>
    <cellStyle name="Notas 17 5 5 2 2 2" xfId="27770" xr:uid="{00000000-0005-0000-0000-0000DA410000}"/>
    <cellStyle name="Notas 17 5 5 2 3" xfId="15396" xr:uid="{00000000-0005-0000-0000-0000DB410000}"/>
    <cellStyle name="Notas 17 5 5 2 3 2" xfId="30504" xr:uid="{00000000-0005-0000-0000-0000DC410000}"/>
    <cellStyle name="Notas 17 5 5 2 4" xfId="21459" xr:uid="{00000000-0005-0000-0000-0000DD410000}"/>
    <cellStyle name="Notas 17 5 5 3" xfId="10096" xr:uid="{00000000-0005-0000-0000-0000DE410000}"/>
    <cellStyle name="Notas 17 5 5 3 2" xfId="25204" xr:uid="{00000000-0005-0000-0000-0000DF410000}"/>
    <cellStyle name="Notas 17 5 5 4" xfId="16379" xr:uid="{00000000-0005-0000-0000-0000E0410000}"/>
    <cellStyle name="Notas 17 5 5 4 2" xfId="31487" xr:uid="{00000000-0005-0000-0000-0000E1410000}"/>
    <cellStyle name="Notas 17 5 5 5" xfId="18822" xr:uid="{00000000-0005-0000-0000-0000E2410000}"/>
    <cellStyle name="Notas 17 5 6" xfId="4089" xr:uid="{00000000-0005-0000-0000-0000E3410000}"/>
    <cellStyle name="Notas 17 5 6 2" xfId="6726" xr:uid="{00000000-0005-0000-0000-0000E4410000}"/>
    <cellStyle name="Notas 17 5 6 2 2" xfId="13037" xr:uid="{00000000-0005-0000-0000-0000E5410000}"/>
    <cellStyle name="Notas 17 5 6 2 2 2" xfId="28145" xr:uid="{00000000-0005-0000-0000-0000E6410000}"/>
    <cellStyle name="Notas 17 5 6 2 3" xfId="16713" xr:uid="{00000000-0005-0000-0000-0000E7410000}"/>
    <cellStyle name="Notas 17 5 6 2 3 2" xfId="31821" xr:uid="{00000000-0005-0000-0000-0000E8410000}"/>
    <cellStyle name="Notas 17 5 6 2 4" xfId="21834" xr:uid="{00000000-0005-0000-0000-0000E9410000}"/>
    <cellStyle name="Notas 17 5 6 3" xfId="10471" xr:uid="{00000000-0005-0000-0000-0000EA410000}"/>
    <cellStyle name="Notas 17 5 6 3 2" xfId="25579" xr:uid="{00000000-0005-0000-0000-0000EB410000}"/>
    <cellStyle name="Notas 17 5 6 4" xfId="14766" xr:uid="{00000000-0005-0000-0000-0000EC410000}"/>
    <cellStyle name="Notas 17 5 6 4 2" xfId="29874" xr:uid="{00000000-0005-0000-0000-0000ED410000}"/>
    <cellStyle name="Notas 17 5 6 5" xfId="19197" xr:uid="{00000000-0005-0000-0000-0000EE410000}"/>
    <cellStyle name="Notas 17 5 7" xfId="4371" xr:uid="{00000000-0005-0000-0000-0000EF410000}"/>
    <cellStyle name="Notas 17 5 7 2" xfId="7008" xr:uid="{00000000-0005-0000-0000-0000F0410000}"/>
    <cellStyle name="Notas 17 5 7 2 2" xfId="13319" xr:uid="{00000000-0005-0000-0000-0000F1410000}"/>
    <cellStyle name="Notas 17 5 7 2 2 2" xfId="28427" xr:uid="{00000000-0005-0000-0000-0000F2410000}"/>
    <cellStyle name="Notas 17 5 7 2 3" xfId="16983" xr:uid="{00000000-0005-0000-0000-0000F3410000}"/>
    <cellStyle name="Notas 17 5 7 2 3 2" xfId="32091" xr:uid="{00000000-0005-0000-0000-0000F4410000}"/>
    <cellStyle name="Notas 17 5 7 2 4" xfId="22116" xr:uid="{00000000-0005-0000-0000-0000F5410000}"/>
    <cellStyle name="Notas 17 5 7 3" xfId="10753" xr:uid="{00000000-0005-0000-0000-0000F6410000}"/>
    <cellStyle name="Notas 17 5 7 3 2" xfId="25861" xr:uid="{00000000-0005-0000-0000-0000F7410000}"/>
    <cellStyle name="Notas 17 5 7 4" xfId="13391" xr:uid="{00000000-0005-0000-0000-0000F8410000}"/>
    <cellStyle name="Notas 17 5 7 4 2" xfId="28499" xr:uid="{00000000-0005-0000-0000-0000F9410000}"/>
    <cellStyle name="Notas 17 5 7 5" xfId="19479" xr:uid="{00000000-0005-0000-0000-0000FA410000}"/>
    <cellStyle name="Notas 17 5 8" xfId="4654" xr:uid="{00000000-0005-0000-0000-0000FB410000}"/>
    <cellStyle name="Notas 17 5 8 2" xfId="11036" xr:uid="{00000000-0005-0000-0000-0000FC410000}"/>
    <cellStyle name="Notas 17 5 8 2 2" xfId="26144" xr:uid="{00000000-0005-0000-0000-0000FD410000}"/>
    <cellStyle name="Notas 17 5 8 3" xfId="13418" xr:uid="{00000000-0005-0000-0000-0000FE410000}"/>
    <cellStyle name="Notas 17 5 8 3 2" xfId="28526" xr:uid="{00000000-0005-0000-0000-0000FF410000}"/>
    <cellStyle name="Notas 17 5 8 4" xfId="19762" xr:uid="{00000000-0005-0000-0000-000000420000}"/>
    <cellStyle name="Notas 17 5 9" xfId="8515" xr:uid="{00000000-0005-0000-0000-000001420000}"/>
    <cellStyle name="Notas 17 5 9 2" xfId="23623" xr:uid="{00000000-0005-0000-0000-000002420000}"/>
    <cellStyle name="Notas 18" xfId="1456" xr:uid="{00000000-0005-0000-0000-000003420000}"/>
    <cellStyle name="Notas 18 2" xfId="1911" xr:uid="{00000000-0005-0000-0000-000004420000}"/>
    <cellStyle name="Notas 18 2 10" xfId="13845" xr:uid="{00000000-0005-0000-0000-000005420000}"/>
    <cellStyle name="Notas 18 2 10 2" xfId="28953" xr:uid="{00000000-0005-0000-0000-000006420000}"/>
    <cellStyle name="Notas 18 2 11" xfId="16090" xr:uid="{00000000-0005-0000-0000-000007420000}"/>
    <cellStyle name="Notas 18 2 11 2" xfId="31198" xr:uid="{00000000-0005-0000-0000-000008420000}"/>
    <cellStyle name="Notas 18 2 12" xfId="17136" xr:uid="{00000000-0005-0000-0000-000009420000}"/>
    <cellStyle name="Notas 18 2 2" xfId="2471" xr:uid="{00000000-0005-0000-0000-00000A420000}"/>
    <cellStyle name="Notas 18 2 2 2" xfId="5108" xr:uid="{00000000-0005-0000-0000-00000B420000}"/>
    <cellStyle name="Notas 18 2 2 2 2" xfId="11472" xr:uid="{00000000-0005-0000-0000-00000C420000}"/>
    <cellStyle name="Notas 18 2 2 2 2 2" xfId="26580" xr:uid="{00000000-0005-0000-0000-00000D420000}"/>
    <cellStyle name="Notas 18 2 2 2 3" xfId="14566" xr:uid="{00000000-0005-0000-0000-00000E420000}"/>
    <cellStyle name="Notas 18 2 2 2 3 2" xfId="29674" xr:uid="{00000000-0005-0000-0000-00000F420000}"/>
    <cellStyle name="Notas 18 2 2 2 4" xfId="20216" xr:uid="{00000000-0005-0000-0000-000010420000}"/>
    <cellStyle name="Notas 18 2 2 3" xfId="8938" xr:uid="{00000000-0005-0000-0000-000011420000}"/>
    <cellStyle name="Notas 18 2 2 3 2" xfId="24046" xr:uid="{00000000-0005-0000-0000-000012420000}"/>
    <cellStyle name="Notas 18 2 3" xfId="2687" xr:uid="{00000000-0005-0000-0000-000013420000}"/>
    <cellStyle name="Notas 18 2 3 2" xfId="5324" xr:uid="{00000000-0005-0000-0000-000014420000}"/>
    <cellStyle name="Notas 18 2 3 2 2" xfId="13542" xr:uid="{00000000-0005-0000-0000-000015420000}"/>
    <cellStyle name="Notas 18 2 3 2 2 2" xfId="28650" xr:uid="{00000000-0005-0000-0000-000016420000}"/>
    <cellStyle name="Notas 18 2 3 2 3" xfId="20432" xr:uid="{00000000-0005-0000-0000-000017420000}"/>
    <cellStyle name="Notas 18 2 3 3" xfId="14184" xr:uid="{00000000-0005-0000-0000-000018420000}"/>
    <cellStyle name="Notas 18 2 3 3 2" xfId="29292" xr:uid="{00000000-0005-0000-0000-000019420000}"/>
    <cellStyle name="Notas 18 2 3 4" xfId="17795" xr:uid="{00000000-0005-0000-0000-00001A420000}"/>
    <cellStyle name="Notas 18 2 4" xfId="2990" xr:uid="{00000000-0005-0000-0000-00001B420000}"/>
    <cellStyle name="Notas 18 2 4 2" xfId="5627" xr:uid="{00000000-0005-0000-0000-00001C420000}"/>
    <cellStyle name="Notas 18 2 4 2 2" xfId="11938" xr:uid="{00000000-0005-0000-0000-00001D420000}"/>
    <cellStyle name="Notas 18 2 4 2 2 2" xfId="27046" xr:uid="{00000000-0005-0000-0000-00001E420000}"/>
    <cellStyle name="Notas 18 2 4 2 3" xfId="15256" xr:uid="{00000000-0005-0000-0000-00001F420000}"/>
    <cellStyle name="Notas 18 2 4 2 3 2" xfId="30364" xr:uid="{00000000-0005-0000-0000-000020420000}"/>
    <cellStyle name="Notas 18 2 4 2 4" xfId="20735" xr:uid="{00000000-0005-0000-0000-000021420000}"/>
    <cellStyle name="Notas 18 2 4 3" xfId="9372" xr:uid="{00000000-0005-0000-0000-000022420000}"/>
    <cellStyle name="Notas 18 2 4 3 2" xfId="24480" xr:uid="{00000000-0005-0000-0000-000023420000}"/>
    <cellStyle name="Notas 18 2 4 4" xfId="14113" xr:uid="{00000000-0005-0000-0000-000024420000}"/>
    <cellStyle name="Notas 18 2 4 4 2" xfId="29221" xr:uid="{00000000-0005-0000-0000-000025420000}"/>
    <cellStyle name="Notas 18 2 4 5" xfId="18098" xr:uid="{00000000-0005-0000-0000-000026420000}"/>
    <cellStyle name="Notas 18 2 5" xfId="3316" xr:uid="{00000000-0005-0000-0000-000027420000}"/>
    <cellStyle name="Notas 18 2 5 2" xfId="5953" xr:uid="{00000000-0005-0000-0000-000028420000}"/>
    <cellStyle name="Notas 18 2 5 2 2" xfId="12264" xr:uid="{00000000-0005-0000-0000-000029420000}"/>
    <cellStyle name="Notas 18 2 5 2 2 2" xfId="27372" xr:uid="{00000000-0005-0000-0000-00002A420000}"/>
    <cellStyle name="Notas 18 2 5 2 3" xfId="9301" xr:uid="{00000000-0005-0000-0000-00002B420000}"/>
    <cellStyle name="Notas 18 2 5 2 3 2" xfId="24409" xr:uid="{00000000-0005-0000-0000-00002C420000}"/>
    <cellStyle name="Notas 18 2 5 2 4" xfId="21061" xr:uid="{00000000-0005-0000-0000-00002D420000}"/>
    <cellStyle name="Notas 18 2 5 3" xfId="9698" xr:uid="{00000000-0005-0000-0000-00002E420000}"/>
    <cellStyle name="Notas 18 2 5 3 2" xfId="24806" xr:uid="{00000000-0005-0000-0000-00002F420000}"/>
    <cellStyle name="Notas 18 2 5 4" xfId="15599" xr:uid="{00000000-0005-0000-0000-000030420000}"/>
    <cellStyle name="Notas 18 2 5 4 2" xfId="30707" xr:uid="{00000000-0005-0000-0000-000031420000}"/>
    <cellStyle name="Notas 18 2 5 5" xfId="18424" xr:uid="{00000000-0005-0000-0000-000032420000}"/>
    <cellStyle name="Notas 18 2 6" xfId="3622" xr:uid="{00000000-0005-0000-0000-000033420000}"/>
    <cellStyle name="Notas 18 2 6 2" xfId="6259" xr:uid="{00000000-0005-0000-0000-000034420000}"/>
    <cellStyle name="Notas 18 2 6 2 2" xfId="12570" xr:uid="{00000000-0005-0000-0000-000035420000}"/>
    <cellStyle name="Notas 18 2 6 2 2 2" xfId="27678" xr:uid="{00000000-0005-0000-0000-000036420000}"/>
    <cellStyle name="Notas 18 2 6 2 3" xfId="15215" xr:uid="{00000000-0005-0000-0000-000037420000}"/>
    <cellStyle name="Notas 18 2 6 2 3 2" xfId="30323" xr:uid="{00000000-0005-0000-0000-000038420000}"/>
    <cellStyle name="Notas 18 2 6 2 4" xfId="21367" xr:uid="{00000000-0005-0000-0000-000039420000}"/>
    <cellStyle name="Notas 18 2 6 3" xfId="10004" xr:uid="{00000000-0005-0000-0000-00003A420000}"/>
    <cellStyle name="Notas 18 2 6 3 2" xfId="25112" xr:uid="{00000000-0005-0000-0000-00003B420000}"/>
    <cellStyle name="Notas 18 2 6 4" xfId="15380" xr:uid="{00000000-0005-0000-0000-00003C420000}"/>
    <cellStyle name="Notas 18 2 6 4 2" xfId="30488" xr:uid="{00000000-0005-0000-0000-00003D420000}"/>
    <cellStyle name="Notas 18 2 6 5" xfId="18730" xr:uid="{00000000-0005-0000-0000-00003E420000}"/>
    <cellStyle name="Notas 18 2 7" xfId="3983" xr:uid="{00000000-0005-0000-0000-00003F420000}"/>
    <cellStyle name="Notas 18 2 7 2" xfId="6620" xr:uid="{00000000-0005-0000-0000-000040420000}"/>
    <cellStyle name="Notas 18 2 7 2 2" xfId="12931" xr:uid="{00000000-0005-0000-0000-000041420000}"/>
    <cellStyle name="Notas 18 2 7 2 2 2" xfId="28039" xr:uid="{00000000-0005-0000-0000-000042420000}"/>
    <cellStyle name="Notas 18 2 7 2 3" xfId="16621" xr:uid="{00000000-0005-0000-0000-000043420000}"/>
    <cellStyle name="Notas 18 2 7 2 3 2" xfId="31729" xr:uid="{00000000-0005-0000-0000-000044420000}"/>
    <cellStyle name="Notas 18 2 7 2 4" xfId="21728" xr:uid="{00000000-0005-0000-0000-000045420000}"/>
    <cellStyle name="Notas 18 2 7 3" xfId="10365" xr:uid="{00000000-0005-0000-0000-000046420000}"/>
    <cellStyle name="Notas 18 2 7 3 2" xfId="25473" xr:uid="{00000000-0005-0000-0000-000047420000}"/>
    <cellStyle name="Notas 18 2 7 4" xfId="15925" xr:uid="{00000000-0005-0000-0000-000048420000}"/>
    <cellStyle name="Notas 18 2 7 4 2" xfId="31033" xr:uid="{00000000-0005-0000-0000-000049420000}"/>
    <cellStyle name="Notas 18 2 7 5" xfId="19091" xr:uid="{00000000-0005-0000-0000-00004A420000}"/>
    <cellStyle name="Notas 18 2 8" xfId="4548" xr:uid="{00000000-0005-0000-0000-00004B420000}"/>
    <cellStyle name="Notas 18 2 8 2" xfId="10930" xr:uid="{00000000-0005-0000-0000-00004C420000}"/>
    <cellStyle name="Notas 18 2 8 2 2" xfId="26038" xr:uid="{00000000-0005-0000-0000-00004D420000}"/>
    <cellStyle name="Notas 18 2 8 3" xfId="9207" xr:uid="{00000000-0005-0000-0000-00004E420000}"/>
    <cellStyle name="Notas 18 2 8 3 2" xfId="24315" xr:uid="{00000000-0005-0000-0000-00004F420000}"/>
    <cellStyle name="Notas 18 2 8 4" xfId="19656" xr:uid="{00000000-0005-0000-0000-000050420000}"/>
    <cellStyle name="Notas 18 2 9" xfId="8412" xr:uid="{00000000-0005-0000-0000-000051420000}"/>
    <cellStyle name="Notas 18 2 9 2" xfId="23520" xr:uid="{00000000-0005-0000-0000-000052420000}"/>
    <cellStyle name="Notas 18 3" xfId="1898" xr:uid="{00000000-0005-0000-0000-000053420000}"/>
    <cellStyle name="Notas 18 3 10" xfId="8399" xr:uid="{00000000-0005-0000-0000-000054420000}"/>
    <cellStyle name="Notas 18 3 10 2" xfId="23507" xr:uid="{00000000-0005-0000-0000-000055420000}"/>
    <cellStyle name="Notas 18 3 11" xfId="14545" xr:uid="{00000000-0005-0000-0000-000056420000}"/>
    <cellStyle name="Notas 18 3 11 2" xfId="29653" xr:uid="{00000000-0005-0000-0000-000057420000}"/>
    <cellStyle name="Notas 18 3 12" xfId="13355" xr:uid="{00000000-0005-0000-0000-000058420000}"/>
    <cellStyle name="Notas 18 3 12 2" xfId="28463" xr:uid="{00000000-0005-0000-0000-000059420000}"/>
    <cellStyle name="Notas 18 3 13" xfId="17123" xr:uid="{00000000-0005-0000-0000-00005A420000}"/>
    <cellStyle name="Notas 18 3 2" xfId="2458" xr:uid="{00000000-0005-0000-0000-00005B420000}"/>
    <cellStyle name="Notas 18 3 2 2" xfId="5095" xr:uid="{00000000-0005-0000-0000-00005C420000}"/>
    <cellStyle name="Notas 18 3 2 2 2" xfId="11459" xr:uid="{00000000-0005-0000-0000-00005D420000}"/>
    <cellStyle name="Notas 18 3 2 2 2 2" xfId="26567" xr:uid="{00000000-0005-0000-0000-00005E420000}"/>
    <cellStyle name="Notas 18 3 2 2 3" xfId="8711" xr:uid="{00000000-0005-0000-0000-00005F420000}"/>
    <cellStyle name="Notas 18 3 2 2 3 2" xfId="23819" xr:uid="{00000000-0005-0000-0000-000060420000}"/>
    <cellStyle name="Notas 18 3 2 2 4" xfId="20203" xr:uid="{00000000-0005-0000-0000-000061420000}"/>
    <cellStyle name="Notas 18 3 2 3" xfId="8925" xr:uid="{00000000-0005-0000-0000-000062420000}"/>
    <cellStyle name="Notas 18 3 2 3 2" xfId="24033" xr:uid="{00000000-0005-0000-0000-000063420000}"/>
    <cellStyle name="Notas 18 3 2 4" xfId="11762" xr:uid="{00000000-0005-0000-0000-000064420000}"/>
    <cellStyle name="Notas 18 3 2 4 2" xfId="26870" xr:uid="{00000000-0005-0000-0000-000065420000}"/>
    <cellStyle name="Notas 18 3 2 5" xfId="7384" xr:uid="{00000000-0005-0000-0000-000066420000}"/>
    <cellStyle name="Notas 18 3 2 5 2" xfId="22492" xr:uid="{00000000-0005-0000-0000-000067420000}"/>
    <cellStyle name="Notas 18 3 2 6" xfId="17632" xr:uid="{00000000-0005-0000-0000-000068420000}"/>
    <cellStyle name="Notas 18 3 3" xfId="2674" xr:uid="{00000000-0005-0000-0000-000069420000}"/>
    <cellStyle name="Notas 18 3 3 2" xfId="5311" xr:uid="{00000000-0005-0000-0000-00006A420000}"/>
    <cellStyle name="Notas 18 3 3 2 2" xfId="8705" xr:uid="{00000000-0005-0000-0000-00006B420000}"/>
    <cellStyle name="Notas 18 3 3 2 2 2" xfId="23813" xr:uid="{00000000-0005-0000-0000-00006C420000}"/>
    <cellStyle name="Notas 18 3 3 2 3" xfId="20419" xr:uid="{00000000-0005-0000-0000-00006D420000}"/>
    <cellStyle name="Notas 18 3 3 3" xfId="15859" xr:uid="{00000000-0005-0000-0000-00006E420000}"/>
    <cellStyle name="Notas 18 3 3 3 2" xfId="30967" xr:uid="{00000000-0005-0000-0000-00006F420000}"/>
    <cellStyle name="Notas 18 3 3 4" xfId="17782" xr:uid="{00000000-0005-0000-0000-000070420000}"/>
    <cellStyle name="Notas 18 3 4" xfId="2977" xr:uid="{00000000-0005-0000-0000-000071420000}"/>
    <cellStyle name="Notas 18 3 4 2" xfId="5614" xr:uid="{00000000-0005-0000-0000-000072420000}"/>
    <cellStyle name="Notas 18 3 4 2 2" xfId="11925" xr:uid="{00000000-0005-0000-0000-000073420000}"/>
    <cellStyle name="Notas 18 3 4 2 2 2" xfId="27033" xr:uid="{00000000-0005-0000-0000-000074420000}"/>
    <cellStyle name="Notas 18 3 4 2 3" xfId="11809" xr:uid="{00000000-0005-0000-0000-000075420000}"/>
    <cellStyle name="Notas 18 3 4 2 3 2" xfId="26917" xr:uid="{00000000-0005-0000-0000-000076420000}"/>
    <cellStyle name="Notas 18 3 4 2 4" xfId="20722" xr:uid="{00000000-0005-0000-0000-000077420000}"/>
    <cellStyle name="Notas 18 3 4 3" xfId="9359" xr:uid="{00000000-0005-0000-0000-000078420000}"/>
    <cellStyle name="Notas 18 3 4 3 2" xfId="24467" xr:uid="{00000000-0005-0000-0000-000079420000}"/>
    <cellStyle name="Notas 18 3 4 4" xfId="7607" xr:uid="{00000000-0005-0000-0000-00007A420000}"/>
    <cellStyle name="Notas 18 3 4 4 2" xfId="22715" xr:uid="{00000000-0005-0000-0000-00007B420000}"/>
    <cellStyle name="Notas 18 3 4 5" xfId="18085" xr:uid="{00000000-0005-0000-0000-00007C420000}"/>
    <cellStyle name="Notas 18 3 5" xfId="3303" xr:uid="{00000000-0005-0000-0000-00007D420000}"/>
    <cellStyle name="Notas 18 3 5 2" xfId="5940" xr:uid="{00000000-0005-0000-0000-00007E420000}"/>
    <cellStyle name="Notas 18 3 5 2 2" xfId="12251" xr:uid="{00000000-0005-0000-0000-00007F420000}"/>
    <cellStyle name="Notas 18 3 5 2 2 2" xfId="27359" xr:uid="{00000000-0005-0000-0000-000080420000}"/>
    <cellStyle name="Notas 18 3 5 2 3" xfId="15902" xr:uid="{00000000-0005-0000-0000-000081420000}"/>
    <cellStyle name="Notas 18 3 5 2 3 2" xfId="31010" xr:uid="{00000000-0005-0000-0000-000082420000}"/>
    <cellStyle name="Notas 18 3 5 2 4" xfId="21048" xr:uid="{00000000-0005-0000-0000-000083420000}"/>
    <cellStyle name="Notas 18 3 5 3" xfId="9685" xr:uid="{00000000-0005-0000-0000-000084420000}"/>
    <cellStyle name="Notas 18 3 5 3 2" xfId="24793" xr:uid="{00000000-0005-0000-0000-000085420000}"/>
    <cellStyle name="Notas 18 3 5 4" xfId="8467" xr:uid="{00000000-0005-0000-0000-000086420000}"/>
    <cellStyle name="Notas 18 3 5 4 2" xfId="23575" xr:uid="{00000000-0005-0000-0000-000087420000}"/>
    <cellStyle name="Notas 18 3 5 5" xfId="18411" xr:uid="{00000000-0005-0000-0000-000088420000}"/>
    <cellStyle name="Notas 18 3 6" xfId="3609" xr:uid="{00000000-0005-0000-0000-000089420000}"/>
    <cellStyle name="Notas 18 3 6 2" xfId="6246" xr:uid="{00000000-0005-0000-0000-00008A420000}"/>
    <cellStyle name="Notas 18 3 6 2 2" xfId="12557" xr:uid="{00000000-0005-0000-0000-00008B420000}"/>
    <cellStyle name="Notas 18 3 6 2 2 2" xfId="27665" xr:uid="{00000000-0005-0000-0000-00008C420000}"/>
    <cellStyle name="Notas 18 3 6 2 3" xfId="7631" xr:uid="{00000000-0005-0000-0000-00008D420000}"/>
    <cellStyle name="Notas 18 3 6 2 3 2" xfId="22739" xr:uid="{00000000-0005-0000-0000-00008E420000}"/>
    <cellStyle name="Notas 18 3 6 2 4" xfId="21354" xr:uid="{00000000-0005-0000-0000-00008F420000}"/>
    <cellStyle name="Notas 18 3 6 3" xfId="9991" xr:uid="{00000000-0005-0000-0000-000090420000}"/>
    <cellStyle name="Notas 18 3 6 3 2" xfId="25099" xr:uid="{00000000-0005-0000-0000-000091420000}"/>
    <cellStyle name="Notas 18 3 6 4" xfId="7493" xr:uid="{00000000-0005-0000-0000-000092420000}"/>
    <cellStyle name="Notas 18 3 6 4 2" xfId="22601" xr:uid="{00000000-0005-0000-0000-000093420000}"/>
    <cellStyle name="Notas 18 3 6 5" xfId="18717" xr:uid="{00000000-0005-0000-0000-000094420000}"/>
    <cellStyle name="Notas 18 3 7" xfId="3970" xr:uid="{00000000-0005-0000-0000-000095420000}"/>
    <cellStyle name="Notas 18 3 7 2" xfId="6607" xr:uid="{00000000-0005-0000-0000-000096420000}"/>
    <cellStyle name="Notas 18 3 7 2 2" xfId="12918" xr:uid="{00000000-0005-0000-0000-000097420000}"/>
    <cellStyle name="Notas 18 3 7 2 2 2" xfId="28026" xr:uid="{00000000-0005-0000-0000-000098420000}"/>
    <cellStyle name="Notas 18 3 7 2 3" xfId="16608" xr:uid="{00000000-0005-0000-0000-000099420000}"/>
    <cellStyle name="Notas 18 3 7 2 3 2" xfId="31716" xr:uid="{00000000-0005-0000-0000-00009A420000}"/>
    <cellStyle name="Notas 18 3 7 2 4" xfId="21715" xr:uid="{00000000-0005-0000-0000-00009B420000}"/>
    <cellStyle name="Notas 18 3 7 3" xfId="10352" xr:uid="{00000000-0005-0000-0000-00009C420000}"/>
    <cellStyle name="Notas 18 3 7 3 2" xfId="25460" xr:uid="{00000000-0005-0000-0000-00009D420000}"/>
    <cellStyle name="Notas 18 3 7 4" xfId="7420" xr:uid="{00000000-0005-0000-0000-00009E420000}"/>
    <cellStyle name="Notas 18 3 7 4 2" xfId="22528" xr:uid="{00000000-0005-0000-0000-00009F420000}"/>
    <cellStyle name="Notas 18 3 7 5" xfId="19078" xr:uid="{00000000-0005-0000-0000-0000A0420000}"/>
    <cellStyle name="Notas 18 3 8" xfId="4302" xr:uid="{00000000-0005-0000-0000-0000A1420000}"/>
    <cellStyle name="Notas 18 3 8 2" xfId="6939" xr:uid="{00000000-0005-0000-0000-0000A2420000}"/>
    <cellStyle name="Notas 18 3 8 2 2" xfId="13250" xr:uid="{00000000-0005-0000-0000-0000A3420000}"/>
    <cellStyle name="Notas 18 3 8 2 2 2" xfId="28358" xr:uid="{00000000-0005-0000-0000-0000A4420000}"/>
    <cellStyle name="Notas 18 3 8 2 3" xfId="16914" xr:uid="{00000000-0005-0000-0000-0000A5420000}"/>
    <cellStyle name="Notas 18 3 8 2 3 2" xfId="32022" xr:uid="{00000000-0005-0000-0000-0000A6420000}"/>
    <cellStyle name="Notas 18 3 8 2 4" xfId="22047" xr:uid="{00000000-0005-0000-0000-0000A7420000}"/>
    <cellStyle name="Notas 18 3 8 3" xfId="10684" xr:uid="{00000000-0005-0000-0000-0000A8420000}"/>
    <cellStyle name="Notas 18 3 8 3 2" xfId="25792" xr:uid="{00000000-0005-0000-0000-0000A9420000}"/>
    <cellStyle name="Notas 18 3 8 4" xfId="14112" xr:uid="{00000000-0005-0000-0000-0000AA420000}"/>
    <cellStyle name="Notas 18 3 8 4 2" xfId="29220" xr:uid="{00000000-0005-0000-0000-0000AB420000}"/>
    <cellStyle name="Notas 18 3 8 5" xfId="19410" xr:uid="{00000000-0005-0000-0000-0000AC420000}"/>
    <cellStyle name="Notas 18 3 9" xfId="4535" xr:uid="{00000000-0005-0000-0000-0000AD420000}"/>
    <cellStyle name="Notas 18 3 9 2" xfId="10917" xr:uid="{00000000-0005-0000-0000-0000AE420000}"/>
    <cellStyle name="Notas 18 3 9 2 2" xfId="26025" xr:uid="{00000000-0005-0000-0000-0000AF420000}"/>
    <cellStyle name="Notas 18 3 9 3" xfId="7554" xr:uid="{00000000-0005-0000-0000-0000B0420000}"/>
    <cellStyle name="Notas 18 3 9 3 2" xfId="22662" xr:uid="{00000000-0005-0000-0000-0000B1420000}"/>
    <cellStyle name="Notas 18 3 9 4" xfId="19643" xr:uid="{00000000-0005-0000-0000-0000B2420000}"/>
    <cellStyle name="Notas 18 4" xfId="2108" xr:uid="{00000000-0005-0000-0000-0000B3420000}"/>
    <cellStyle name="Notas 18 4 10" xfId="8606" xr:uid="{00000000-0005-0000-0000-0000B4420000}"/>
    <cellStyle name="Notas 18 4 10 2" xfId="23714" xr:uid="{00000000-0005-0000-0000-0000B5420000}"/>
    <cellStyle name="Notas 18 4 11" xfId="7326" xr:uid="{00000000-0005-0000-0000-0000B6420000}"/>
    <cellStyle name="Notas 18 4 11 2" xfId="22434" xr:uid="{00000000-0005-0000-0000-0000B7420000}"/>
    <cellStyle name="Notas 18 4 12" xfId="7621" xr:uid="{00000000-0005-0000-0000-0000B8420000}"/>
    <cellStyle name="Notas 18 4 12 2" xfId="22729" xr:uid="{00000000-0005-0000-0000-0000B9420000}"/>
    <cellStyle name="Notas 18 4 13" xfId="17333" xr:uid="{00000000-0005-0000-0000-0000BA420000}"/>
    <cellStyle name="Notas 18 4 2" xfId="2598" xr:uid="{00000000-0005-0000-0000-0000BB420000}"/>
    <cellStyle name="Notas 18 4 2 2" xfId="5235" xr:uid="{00000000-0005-0000-0000-0000BC420000}"/>
    <cellStyle name="Notas 18 4 2 2 2" xfId="11599" xr:uid="{00000000-0005-0000-0000-0000BD420000}"/>
    <cellStyle name="Notas 18 4 2 2 2 2" xfId="26707" xr:uid="{00000000-0005-0000-0000-0000BE420000}"/>
    <cellStyle name="Notas 18 4 2 2 3" xfId="8058" xr:uid="{00000000-0005-0000-0000-0000BF420000}"/>
    <cellStyle name="Notas 18 4 2 2 3 2" xfId="23166" xr:uid="{00000000-0005-0000-0000-0000C0420000}"/>
    <cellStyle name="Notas 18 4 2 2 4" xfId="20343" xr:uid="{00000000-0005-0000-0000-0000C1420000}"/>
    <cellStyle name="Notas 18 4 2 3" xfId="9065" xr:uid="{00000000-0005-0000-0000-0000C2420000}"/>
    <cellStyle name="Notas 18 4 2 3 2" xfId="24173" xr:uid="{00000000-0005-0000-0000-0000C3420000}"/>
    <cellStyle name="Notas 18 4 2 4" xfId="15723" xr:uid="{00000000-0005-0000-0000-0000C4420000}"/>
    <cellStyle name="Notas 18 4 2 4 2" xfId="30831" xr:uid="{00000000-0005-0000-0000-0000C5420000}"/>
    <cellStyle name="Notas 18 4 2 5" xfId="11756" xr:uid="{00000000-0005-0000-0000-0000C6420000}"/>
    <cellStyle name="Notas 18 4 2 5 2" xfId="26864" xr:uid="{00000000-0005-0000-0000-0000C7420000}"/>
    <cellStyle name="Notas 18 4 2 6" xfId="17706" xr:uid="{00000000-0005-0000-0000-0000C8420000}"/>
    <cellStyle name="Notas 18 4 3" xfId="2863" xr:uid="{00000000-0005-0000-0000-0000C9420000}"/>
    <cellStyle name="Notas 18 4 3 2" xfId="5500" xr:uid="{00000000-0005-0000-0000-0000CA420000}"/>
    <cellStyle name="Notas 18 4 3 2 2" xfId="14206" xr:uid="{00000000-0005-0000-0000-0000CB420000}"/>
    <cellStyle name="Notas 18 4 3 2 2 2" xfId="29314" xr:uid="{00000000-0005-0000-0000-0000CC420000}"/>
    <cellStyle name="Notas 18 4 3 2 3" xfId="20608" xr:uid="{00000000-0005-0000-0000-0000CD420000}"/>
    <cellStyle name="Notas 18 4 3 3" xfId="9211" xr:uid="{00000000-0005-0000-0000-0000CE420000}"/>
    <cellStyle name="Notas 18 4 3 3 2" xfId="24319" xr:uid="{00000000-0005-0000-0000-0000CF420000}"/>
    <cellStyle name="Notas 18 4 3 4" xfId="17971" xr:uid="{00000000-0005-0000-0000-0000D0420000}"/>
    <cellStyle name="Notas 18 4 4" xfId="3166" xr:uid="{00000000-0005-0000-0000-0000D1420000}"/>
    <cellStyle name="Notas 18 4 4 2" xfId="5803" xr:uid="{00000000-0005-0000-0000-0000D2420000}"/>
    <cellStyle name="Notas 18 4 4 2 2" xfId="12114" xr:uid="{00000000-0005-0000-0000-0000D3420000}"/>
    <cellStyle name="Notas 18 4 4 2 2 2" xfId="27222" xr:uid="{00000000-0005-0000-0000-0000D4420000}"/>
    <cellStyle name="Notas 18 4 4 2 3" xfId="15569" xr:uid="{00000000-0005-0000-0000-0000D5420000}"/>
    <cellStyle name="Notas 18 4 4 2 3 2" xfId="30677" xr:uid="{00000000-0005-0000-0000-0000D6420000}"/>
    <cellStyle name="Notas 18 4 4 2 4" xfId="20911" xr:uid="{00000000-0005-0000-0000-0000D7420000}"/>
    <cellStyle name="Notas 18 4 4 3" xfId="9548" xr:uid="{00000000-0005-0000-0000-0000D8420000}"/>
    <cellStyle name="Notas 18 4 4 3 2" xfId="24656" xr:uid="{00000000-0005-0000-0000-0000D9420000}"/>
    <cellStyle name="Notas 18 4 4 4" xfId="13988" xr:uid="{00000000-0005-0000-0000-0000DA420000}"/>
    <cellStyle name="Notas 18 4 4 4 2" xfId="29096" xr:uid="{00000000-0005-0000-0000-0000DB420000}"/>
    <cellStyle name="Notas 18 4 4 5" xfId="18274" xr:uid="{00000000-0005-0000-0000-0000DC420000}"/>
    <cellStyle name="Notas 18 4 5" xfId="3492" xr:uid="{00000000-0005-0000-0000-0000DD420000}"/>
    <cellStyle name="Notas 18 4 5 2" xfId="6129" xr:uid="{00000000-0005-0000-0000-0000DE420000}"/>
    <cellStyle name="Notas 18 4 5 2 2" xfId="12440" xr:uid="{00000000-0005-0000-0000-0000DF420000}"/>
    <cellStyle name="Notas 18 4 5 2 2 2" xfId="27548" xr:uid="{00000000-0005-0000-0000-0000E0420000}"/>
    <cellStyle name="Notas 18 4 5 2 3" xfId="7725" xr:uid="{00000000-0005-0000-0000-0000E1420000}"/>
    <cellStyle name="Notas 18 4 5 2 3 2" xfId="22833" xr:uid="{00000000-0005-0000-0000-0000E2420000}"/>
    <cellStyle name="Notas 18 4 5 2 4" xfId="21237" xr:uid="{00000000-0005-0000-0000-0000E3420000}"/>
    <cellStyle name="Notas 18 4 5 3" xfId="9874" xr:uid="{00000000-0005-0000-0000-0000E4420000}"/>
    <cellStyle name="Notas 18 4 5 3 2" xfId="24982" xr:uid="{00000000-0005-0000-0000-0000E5420000}"/>
    <cellStyle name="Notas 18 4 5 4" xfId="7874" xr:uid="{00000000-0005-0000-0000-0000E6420000}"/>
    <cellStyle name="Notas 18 4 5 4 2" xfId="22982" xr:uid="{00000000-0005-0000-0000-0000E7420000}"/>
    <cellStyle name="Notas 18 4 5 5" xfId="18600" xr:uid="{00000000-0005-0000-0000-0000E8420000}"/>
    <cellStyle name="Notas 18 4 6" xfId="3798" xr:uid="{00000000-0005-0000-0000-0000E9420000}"/>
    <cellStyle name="Notas 18 4 6 2" xfId="6435" xr:uid="{00000000-0005-0000-0000-0000EA420000}"/>
    <cellStyle name="Notas 18 4 6 2 2" xfId="12746" xr:uid="{00000000-0005-0000-0000-0000EB420000}"/>
    <cellStyle name="Notas 18 4 6 2 2 2" xfId="27854" xr:uid="{00000000-0005-0000-0000-0000EC420000}"/>
    <cellStyle name="Notas 18 4 6 2 3" xfId="14225" xr:uid="{00000000-0005-0000-0000-0000ED420000}"/>
    <cellStyle name="Notas 18 4 6 2 3 2" xfId="29333" xr:uid="{00000000-0005-0000-0000-0000EE420000}"/>
    <cellStyle name="Notas 18 4 6 2 4" xfId="21543" xr:uid="{00000000-0005-0000-0000-0000EF420000}"/>
    <cellStyle name="Notas 18 4 6 3" xfId="10180" xr:uid="{00000000-0005-0000-0000-0000F0420000}"/>
    <cellStyle name="Notas 18 4 6 3 2" xfId="25288" xr:uid="{00000000-0005-0000-0000-0000F1420000}"/>
    <cellStyle name="Notas 18 4 6 4" xfId="13579" xr:uid="{00000000-0005-0000-0000-0000F2420000}"/>
    <cellStyle name="Notas 18 4 6 4 2" xfId="28687" xr:uid="{00000000-0005-0000-0000-0000F3420000}"/>
    <cellStyle name="Notas 18 4 6 5" xfId="18906" xr:uid="{00000000-0005-0000-0000-0000F4420000}"/>
    <cellStyle name="Notas 18 4 7" xfId="4180" xr:uid="{00000000-0005-0000-0000-0000F5420000}"/>
    <cellStyle name="Notas 18 4 7 2" xfId="6817" xr:uid="{00000000-0005-0000-0000-0000F6420000}"/>
    <cellStyle name="Notas 18 4 7 2 2" xfId="13128" xr:uid="{00000000-0005-0000-0000-0000F7420000}"/>
    <cellStyle name="Notas 18 4 7 2 2 2" xfId="28236" xr:uid="{00000000-0005-0000-0000-0000F8420000}"/>
    <cellStyle name="Notas 18 4 7 2 3" xfId="16797" xr:uid="{00000000-0005-0000-0000-0000F9420000}"/>
    <cellStyle name="Notas 18 4 7 2 3 2" xfId="31905" xr:uid="{00000000-0005-0000-0000-0000FA420000}"/>
    <cellStyle name="Notas 18 4 7 2 4" xfId="21925" xr:uid="{00000000-0005-0000-0000-0000FB420000}"/>
    <cellStyle name="Notas 18 4 7 3" xfId="10562" xr:uid="{00000000-0005-0000-0000-0000FC420000}"/>
    <cellStyle name="Notas 18 4 7 3 2" xfId="25670" xr:uid="{00000000-0005-0000-0000-0000FD420000}"/>
    <cellStyle name="Notas 18 4 7 4" xfId="7337" xr:uid="{00000000-0005-0000-0000-0000FE420000}"/>
    <cellStyle name="Notas 18 4 7 4 2" xfId="22445" xr:uid="{00000000-0005-0000-0000-0000FF420000}"/>
    <cellStyle name="Notas 18 4 7 5" xfId="19288" xr:uid="{00000000-0005-0000-0000-000000430000}"/>
    <cellStyle name="Notas 18 4 8" xfId="4387" xr:uid="{00000000-0005-0000-0000-000001430000}"/>
    <cellStyle name="Notas 18 4 8 2" xfId="7024" xr:uid="{00000000-0005-0000-0000-000002430000}"/>
    <cellStyle name="Notas 18 4 8 2 2" xfId="13335" xr:uid="{00000000-0005-0000-0000-000003430000}"/>
    <cellStyle name="Notas 18 4 8 2 2 2" xfId="28443" xr:uid="{00000000-0005-0000-0000-000004430000}"/>
    <cellStyle name="Notas 18 4 8 2 3" xfId="16999" xr:uid="{00000000-0005-0000-0000-000005430000}"/>
    <cellStyle name="Notas 18 4 8 2 3 2" xfId="32107" xr:uid="{00000000-0005-0000-0000-000006430000}"/>
    <cellStyle name="Notas 18 4 8 2 4" xfId="22132" xr:uid="{00000000-0005-0000-0000-000007430000}"/>
    <cellStyle name="Notas 18 4 8 3" xfId="10769" xr:uid="{00000000-0005-0000-0000-000008430000}"/>
    <cellStyle name="Notas 18 4 8 3 2" xfId="25877" xr:uid="{00000000-0005-0000-0000-000009430000}"/>
    <cellStyle name="Notas 18 4 8 4" xfId="7833" xr:uid="{00000000-0005-0000-0000-00000A430000}"/>
    <cellStyle name="Notas 18 4 8 4 2" xfId="22941" xr:uid="{00000000-0005-0000-0000-00000B430000}"/>
    <cellStyle name="Notas 18 4 8 5" xfId="19495" xr:uid="{00000000-0005-0000-0000-00000C430000}"/>
    <cellStyle name="Notas 18 4 9" xfId="4745" xr:uid="{00000000-0005-0000-0000-00000D430000}"/>
    <cellStyle name="Notas 18 4 9 2" xfId="11127" xr:uid="{00000000-0005-0000-0000-00000E430000}"/>
    <cellStyle name="Notas 18 4 9 2 2" xfId="26235" xr:uid="{00000000-0005-0000-0000-00000F430000}"/>
    <cellStyle name="Notas 18 4 9 3" xfId="7103" xr:uid="{00000000-0005-0000-0000-000010430000}"/>
    <cellStyle name="Notas 18 4 9 3 2" xfId="22211" xr:uid="{00000000-0005-0000-0000-000011430000}"/>
    <cellStyle name="Notas 18 4 9 4" xfId="19853" xr:uid="{00000000-0005-0000-0000-000012430000}"/>
    <cellStyle name="Notas 18 5" xfId="2016" xr:uid="{00000000-0005-0000-0000-000013430000}"/>
    <cellStyle name="Notas 18 5 10" xfId="7261" xr:uid="{00000000-0005-0000-0000-000014430000}"/>
    <cellStyle name="Notas 18 5 10 2" xfId="22369" xr:uid="{00000000-0005-0000-0000-000015430000}"/>
    <cellStyle name="Notas 18 5 11" xfId="13833" xr:uid="{00000000-0005-0000-0000-000016430000}"/>
    <cellStyle name="Notas 18 5 11 2" xfId="28941" xr:uid="{00000000-0005-0000-0000-000017430000}"/>
    <cellStyle name="Notas 18 5 12" xfId="17241" xr:uid="{00000000-0005-0000-0000-000018430000}"/>
    <cellStyle name="Notas 18 5 2" xfId="2778" xr:uid="{00000000-0005-0000-0000-000019430000}"/>
    <cellStyle name="Notas 18 5 2 2" xfId="5415" xr:uid="{00000000-0005-0000-0000-00001A430000}"/>
    <cellStyle name="Notas 18 5 2 2 2" xfId="7445" xr:uid="{00000000-0005-0000-0000-00001B430000}"/>
    <cellStyle name="Notas 18 5 2 2 2 2" xfId="22553" xr:uid="{00000000-0005-0000-0000-00001C430000}"/>
    <cellStyle name="Notas 18 5 2 2 3" xfId="20523" xr:uid="{00000000-0005-0000-0000-00001D430000}"/>
    <cellStyle name="Notas 18 5 2 3" xfId="14561" xr:uid="{00000000-0005-0000-0000-00001E430000}"/>
    <cellStyle name="Notas 18 5 2 3 2" xfId="29669" xr:uid="{00000000-0005-0000-0000-00001F430000}"/>
    <cellStyle name="Notas 18 5 2 4" xfId="17886" xr:uid="{00000000-0005-0000-0000-000020430000}"/>
    <cellStyle name="Notas 18 5 3" xfId="3081" xr:uid="{00000000-0005-0000-0000-000021430000}"/>
    <cellStyle name="Notas 18 5 3 2" xfId="5718" xr:uid="{00000000-0005-0000-0000-000022430000}"/>
    <cellStyle name="Notas 18 5 3 2 2" xfId="12029" xr:uid="{00000000-0005-0000-0000-000023430000}"/>
    <cellStyle name="Notas 18 5 3 2 2 2" xfId="27137" xr:uid="{00000000-0005-0000-0000-000024430000}"/>
    <cellStyle name="Notas 18 5 3 2 3" xfId="14219" xr:uid="{00000000-0005-0000-0000-000025430000}"/>
    <cellStyle name="Notas 18 5 3 2 3 2" xfId="29327" xr:uid="{00000000-0005-0000-0000-000026430000}"/>
    <cellStyle name="Notas 18 5 3 2 4" xfId="20826" xr:uid="{00000000-0005-0000-0000-000027430000}"/>
    <cellStyle name="Notas 18 5 3 3" xfId="9463" xr:uid="{00000000-0005-0000-0000-000028430000}"/>
    <cellStyle name="Notas 18 5 3 3 2" xfId="24571" xr:uid="{00000000-0005-0000-0000-000029430000}"/>
    <cellStyle name="Notas 18 5 3 4" xfId="13432" xr:uid="{00000000-0005-0000-0000-00002A430000}"/>
    <cellStyle name="Notas 18 5 3 4 2" xfId="28540" xr:uid="{00000000-0005-0000-0000-00002B430000}"/>
    <cellStyle name="Notas 18 5 3 5" xfId="18189" xr:uid="{00000000-0005-0000-0000-00002C430000}"/>
    <cellStyle name="Notas 18 5 4" xfId="3407" xr:uid="{00000000-0005-0000-0000-00002D430000}"/>
    <cellStyle name="Notas 18 5 4 2" xfId="6044" xr:uid="{00000000-0005-0000-0000-00002E430000}"/>
    <cellStyle name="Notas 18 5 4 2 2" xfId="12355" xr:uid="{00000000-0005-0000-0000-00002F430000}"/>
    <cellStyle name="Notas 18 5 4 2 2 2" xfId="27463" xr:uid="{00000000-0005-0000-0000-000030430000}"/>
    <cellStyle name="Notas 18 5 4 2 3" xfId="15422" xr:uid="{00000000-0005-0000-0000-000031430000}"/>
    <cellStyle name="Notas 18 5 4 2 3 2" xfId="30530" xr:uid="{00000000-0005-0000-0000-000032430000}"/>
    <cellStyle name="Notas 18 5 4 2 4" xfId="21152" xr:uid="{00000000-0005-0000-0000-000033430000}"/>
    <cellStyle name="Notas 18 5 4 3" xfId="9789" xr:uid="{00000000-0005-0000-0000-000034430000}"/>
    <cellStyle name="Notas 18 5 4 3 2" xfId="24897" xr:uid="{00000000-0005-0000-0000-000035430000}"/>
    <cellStyle name="Notas 18 5 4 4" xfId="13381" xr:uid="{00000000-0005-0000-0000-000036430000}"/>
    <cellStyle name="Notas 18 5 4 4 2" xfId="28489" xr:uid="{00000000-0005-0000-0000-000037430000}"/>
    <cellStyle name="Notas 18 5 4 5" xfId="18515" xr:uid="{00000000-0005-0000-0000-000038430000}"/>
    <cellStyle name="Notas 18 5 5" xfId="3713" xr:uid="{00000000-0005-0000-0000-000039430000}"/>
    <cellStyle name="Notas 18 5 5 2" xfId="6350" xr:uid="{00000000-0005-0000-0000-00003A430000}"/>
    <cellStyle name="Notas 18 5 5 2 2" xfId="12661" xr:uid="{00000000-0005-0000-0000-00003B430000}"/>
    <cellStyle name="Notas 18 5 5 2 2 2" xfId="27769" xr:uid="{00000000-0005-0000-0000-00003C430000}"/>
    <cellStyle name="Notas 18 5 5 2 3" xfId="7686" xr:uid="{00000000-0005-0000-0000-00003D430000}"/>
    <cellStyle name="Notas 18 5 5 2 3 2" xfId="22794" xr:uid="{00000000-0005-0000-0000-00003E430000}"/>
    <cellStyle name="Notas 18 5 5 2 4" xfId="21458" xr:uid="{00000000-0005-0000-0000-00003F430000}"/>
    <cellStyle name="Notas 18 5 5 3" xfId="10095" xr:uid="{00000000-0005-0000-0000-000040430000}"/>
    <cellStyle name="Notas 18 5 5 3 2" xfId="25203" xr:uid="{00000000-0005-0000-0000-000041430000}"/>
    <cellStyle name="Notas 18 5 5 4" xfId="13547" xr:uid="{00000000-0005-0000-0000-000042430000}"/>
    <cellStyle name="Notas 18 5 5 4 2" xfId="28655" xr:uid="{00000000-0005-0000-0000-000043430000}"/>
    <cellStyle name="Notas 18 5 5 5" xfId="18821" xr:uid="{00000000-0005-0000-0000-000044430000}"/>
    <cellStyle name="Notas 18 5 6" xfId="4088" xr:uid="{00000000-0005-0000-0000-000045430000}"/>
    <cellStyle name="Notas 18 5 6 2" xfId="6725" xr:uid="{00000000-0005-0000-0000-000046430000}"/>
    <cellStyle name="Notas 18 5 6 2 2" xfId="13036" xr:uid="{00000000-0005-0000-0000-000047430000}"/>
    <cellStyle name="Notas 18 5 6 2 2 2" xfId="28144" xr:uid="{00000000-0005-0000-0000-000048430000}"/>
    <cellStyle name="Notas 18 5 6 2 3" xfId="16712" xr:uid="{00000000-0005-0000-0000-000049430000}"/>
    <cellStyle name="Notas 18 5 6 2 3 2" xfId="31820" xr:uid="{00000000-0005-0000-0000-00004A430000}"/>
    <cellStyle name="Notas 18 5 6 2 4" xfId="21833" xr:uid="{00000000-0005-0000-0000-00004B430000}"/>
    <cellStyle name="Notas 18 5 6 3" xfId="10470" xr:uid="{00000000-0005-0000-0000-00004C430000}"/>
    <cellStyle name="Notas 18 5 6 3 2" xfId="25578" xr:uid="{00000000-0005-0000-0000-00004D430000}"/>
    <cellStyle name="Notas 18 5 6 4" xfId="14394" xr:uid="{00000000-0005-0000-0000-00004E430000}"/>
    <cellStyle name="Notas 18 5 6 4 2" xfId="29502" xr:uid="{00000000-0005-0000-0000-00004F430000}"/>
    <cellStyle name="Notas 18 5 6 5" xfId="19196" xr:uid="{00000000-0005-0000-0000-000050430000}"/>
    <cellStyle name="Notas 18 5 7" xfId="4370" xr:uid="{00000000-0005-0000-0000-000051430000}"/>
    <cellStyle name="Notas 18 5 7 2" xfId="7007" xr:uid="{00000000-0005-0000-0000-000052430000}"/>
    <cellStyle name="Notas 18 5 7 2 2" xfId="13318" xr:uid="{00000000-0005-0000-0000-000053430000}"/>
    <cellStyle name="Notas 18 5 7 2 2 2" xfId="28426" xr:uid="{00000000-0005-0000-0000-000054430000}"/>
    <cellStyle name="Notas 18 5 7 2 3" xfId="16982" xr:uid="{00000000-0005-0000-0000-000055430000}"/>
    <cellStyle name="Notas 18 5 7 2 3 2" xfId="32090" xr:uid="{00000000-0005-0000-0000-000056430000}"/>
    <cellStyle name="Notas 18 5 7 2 4" xfId="22115" xr:uid="{00000000-0005-0000-0000-000057430000}"/>
    <cellStyle name="Notas 18 5 7 3" xfId="10752" xr:uid="{00000000-0005-0000-0000-000058430000}"/>
    <cellStyle name="Notas 18 5 7 3 2" xfId="25860" xr:uid="{00000000-0005-0000-0000-000059430000}"/>
    <cellStyle name="Notas 18 5 7 4" xfId="15768" xr:uid="{00000000-0005-0000-0000-00005A430000}"/>
    <cellStyle name="Notas 18 5 7 4 2" xfId="30876" xr:uid="{00000000-0005-0000-0000-00005B430000}"/>
    <cellStyle name="Notas 18 5 7 5" xfId="19478" xr:uid="{00000000-0005-0000-0000-00005C430000}"/>
    <cellStyle name="Notas 18 5 8" xfId="4653" xr:uid="{00000000-0005-0000-0000-00005D430000}"/>
    <cellStyle name="Notas 18 5 8 2" xfId="11035" xr:uid="{00000000-0005-0000-0000-00005E430000}"/>
    <cellStyle name="Notas 18 5 8 2 2" xfId="26143" xr:uid="{00000000-0005-0000-0000-00005F430000}"/>
    <cellStyle name="Notas 18 5 8 3" xfId="9163" xr:uid="{00000000-0005-0000-0000-000060430000}"/>
    <cellStyle name="Notas 18 5 8 3 2" xfId="24271" xr:uid="{00000000-0005-0000-0000-000061430000}"/>
    <cellStyle name="Notas 18 5 8 4" xfId="19761" xr:uid="{00000000-0005-0000-0000-000062430000}"/>
    <cellStyle name="Notas 18 5 9" xfId="8514" xr:uid="{00000000-0005-0000-0000-000063430000}"/>
    <cellStyle name="Notas 18 5 9 2" xfId="23622" xr:uid="{00000000-0005-0000-0000-000064430000}"/>
    <cellStyle name="Notas 19" xfId="1457" xr:uid="{00000000-0005-0000-0000-000065430000}"/>
    <cellStyle name="Notas 2" xfId="1458" xr:uid="{00000000-0005-0000-0000-000066430000}"/>
    <cellStyle name="Notas 2 2" xfId="1459" xr:uid="{00000000-0005-0000-0000-000067430000}"/>
    <cellStyle name="Notas 2 2 2" xfId="1914" xr:uid="{00000000-0005-0000-0000-000068430000}"/>
    <cellStyle name="Notas 2 2 2 10" xfId="14292" xr:uid="{00000000-0005-0000-0000-000069430000}"/>
    <cellStyle name="Notas 2 2 2 10 2" xfId="29400" xr:uid="{00000000-0005-0000-0000-00006A430000}"/>
    <cellStyle name="Notas 2 2 2 11" xfId="14630" xr:uid="{00000000-0005-0000-0000-00006B430000}"/>
    <cellStyle name="Notas 2 2 2 11 2" xfId="29738" xr:uid="{00000000-0005-0000-0000-00006C430000}"/>
    <cellStyle name="Notas 2 2 2 12" xfId="17139" xr:uid="{00000000-0005-0000-0000-00006D430000}"/>
    <cellStyle name="Notas 2 2 2 2" xfId="2474" xr:uid="{00000000-0005-0000-0000-00006E430000}"/>
    <cellStyle name="Notas 2 2 2 2 2" xfId="5111" xr:uid="{00000000-0005-0000-0000-00006F430000}"/>
    <cellStyle name="Notas 2 2 2 2 2 2" xfId="11475" xr:uid="{00000000-0005-0000-0000-000070430000}"/>
    <cellStyle name="Notas 2 2 2 2 2 2 2" xfId="26583" xr:uid="{00000000-0005-0000-0000-000071430000}"/>
    <cellStyle name="Notas 2 2 2 2 2 3" xfId="16037" xr:uid="{00000000-0005-0000-0000-000072430000}"/>
    <cellStyle name="Notas 2 2 2 2 2 3 2" xfId="31145" xr:uid="{00000000-0005-0000-0000-000073430000}"/>
    <cellStyle name="Notas 2 2 2 2 2 4" xfId="20219" xr:uid="{00000000-0005-0000-0000-000074430000}"/>
    <cellStyle name="Notas 2 2 2 2 3" xfId="8941" xr:uid="{00000000-0005-0000-0000-000075430000}"/>
    <cellStyle name="Notas 2 2 2 2 3 2" xfId="24049" xr:uid="{00000000-0005-0000-0000-000076430000}"/>
    <cellStyle name="Notas 2 2 2 3" xfId="2690" xr:uid="{00000000-0005-0000-0000-000077430000}"/>
    <cellStyle name="Notas 2 2 2 3 2" xfId="5327" xr:uid="{00000000-0005-0000-0000-000078430000}"/>
    <cellStyle name="Notas 2 2 2 3 2 2" xfId="7152" xr:uid="{00000000-0005-0000-0000-000079430000}"/>
    <cellStyle name="Notas 2 2 2 3 2 2 2" xfId="22260" xr:uid="{00000000-0005-0000-0000-00007A430000}"/>
    <cellStyle name="Notas 2 2 2 3 2 3" xfId="20435" xr:uid="{00000000-0005-0000-0000-00007B430000}"/>
    <cellStyle name="Notas 2 2 2 3 3" xfId="15838" xr:uid="{00000000-0005-0000-0000-00007C430000}"/>
    <cellStyle name="Notas 2 2 2 3 3 2" xfId="30946" xr:uid="{00000000-0005-0000-0000-00007D430000}"/>
    <cellStyle name="Notas 2 2 2 3 4" xfId="17798" xr:uid="{00000000-0005-0000-0000-00007E430000}"/>
    <cellStyle name="Notas 2 2 2 4" xfId="2993" xr:uid="{00000000-0005-0000-0000-00007F430000}"/>
    <cellStyle name="Notas 2 2 2 4 2" xfId="5630" xr:uid="{00000000-0005-0000-0000-000080430000}"/>
    <cellStyle name="Notas 2 2 2 4 2 2" xfId="11941" xr:uid="{00000000-0005-0000-0000-000081430000}"/>
    <cellStyle name="Notas 2 2 2 4 2 2 2" xfId="27049" xr:uid="{00000000-0005-0000-0000-000082430000}"/>
    <cellStyle name="Notas 2 2 2 4 2 3" xfId="14411" xr:uid="{00000000-0005-0000-0000-000083430000}"/>
    <cellStyle name="Notas 2 2 2 4 2 3 2" xfId="29519" xr:uid="{00000000-0005-0000-0000-000084430000}"/>
    <cellStyle name="Notas 2 2 2 4 2 4" xfId="20738" xr:uid="{00000000-0005-0000-0000-000085430000}"/>
    <cellStyle name="Notas 2 2 2 4 3" xfId="9375" xr:uid="{00000000-0005-0000-0000-000086430000}"/>
    <cellStyle name="Notas 2 2 2 4 3 2" xfId="24483" xr:uid="{00000000-0005-0000-0000-000087430000}"/>
    <cellStyle name="Notas 2 2 2 4 4" xfId="7322" xr:uid="{00000000-0005-0000-0000-000088430000}"/>
    <cellStyle name="Notas 2 2 2 4 4 2" xfId="22430" xr:uid="{00000000-0005-0000-0000-000089430000}"/>
    <cellStyle name="Notas 2 2 2 4 5" xfId="18101" xr:uid="{00000000-0005-0000-0000-00008A430000}"/>
    <cellStyle name="Notas 2 2 2 5" xfId="3319" xr:uid="{00000000-0005-0000-0000-00008B430000}"/>
    <cellStyle name="Notas 2 2 2 5 2" xfId="5956" xr:uid="{00000000-0005-0000-0000-00008C430000}"/>
    <cellStyle name="Notas 2 2 2 5 2 2" xfId="12267" xr:uid="{00000000-0005-0000-0000-00008D430000}"/>
    <cellStyle name="Notas 2 2 2 5 2 2 2" xfId="27375" xr:uid="{00000000-0005-0000-0000-00008E430000}"/>
    <cellStyle name="Notas 2 2 2 5 2 3" xfId="11760" xr:uid="{00000000-0005-0000-0000-00008F430000}"/>
    <cellStyle name="Notas 2 2 2 5 2 3 2" xfId="26868" xr:uid="{00000000-0005-0000-0000-000090430000}"/>
    <cellStyle name="Notas 2 2 2 5 2 4" xfId="21064" xr:uid="{00000000-0005-0000-0000-000091430000}"/>
    <cellStyle name="Notas 2 2 2 5 3" xfId="9701" xr:uid="{00000000-0005-0000-0000-000092430000}"/>
    <cellStyle name="Notas 2 2 2 5 3 2" xfId="24809" xr:uid="{00000000-0005-0000-0000-000093430000}"/>
    <cellStyle name="Notas 2 2 2 5 4" xfId="15713" xr:uid="{00000000-0005-0000-0000-000094430000}"/>
    <cellStyle name="Notas 2 2 2 5 4 2" xfId="30821" xr:uid="{00000000-0005-0000-0000-000095430000}"/>
    <cellStyle name="Notas 2 2 2 5 5" xfId="18427" xr:uid="{00000000-0005-0000-0000-000096430000}"/>
    <cellStyle name="Notas 2 2 2 6" xfId="3625" xr:uid="{00000000-0005-0000-0000-000097430000}"/>
    <cellStyle name="Notas 2 2 2 6 2" xfId="6262" xr:uid="{00000000-0005-0000-0000-000098430000}"/>
    <cellStyle name="Notas 2 2 2 6 2 2" xfId="12573" xr:uid="{00000000-0005-0000-0000-000099430000}"/>
    <cellStyle name="Notas 2 2 2 6 2 2 2" xfId="27681" xr:uid="{00000000-0005-0000-0000-00009A430000}"/>
    <cellStyle name="Notas 2 2 2 6 2 3" xfId="14618" xr:uid="{00000000-0005-0000-0000-00009B430000}"/>
    <cellStyle name="Notas 2 2 2 6 2 3 2" xfId="29726" xr:uid="{00000000-0005-0000-0000-00009C430000}"/>
    <cellStyle name="Notas 2 2 2 6 2 4" xfId="21370" xr:uid="{00000000-0005-0000-0000-00009D430000}"/>
    <cellStyle name="Notas 2 2 2 6 3" xfId="10007" xr:uid="{00000000-0005-0000-0000-00009E430000}"/>
    <cellStyle name="Notas 2 2 2 6 3 2" xfId="25115" xr:uid="{00000000-0005-0000-0000-00009F430000}"/>
    <cellStyle name="Notas 2 2 2 6 4" xfId="8722" xr:uid="{00000000-0005-0000-0000-0000A0430000}"/>
    <cellStyle name="Notas 2 2 2 6 4 2" xfId="23830" xr:uid="{00000000-0005-0000-0000-0000A1430000}"/>
    <cellStyle name="Notas 2 2 2 6 5" xfId="18733" xr:uid="{00000000-0005-0000-0000-0000A2430000}"/>
    <cellStyle name="Notas 2 2 2 7" xfId="3986" xr:uid="{00000000-0005-0000-0000-0000A3430000}"/>
    <cellStyle name="Notas 2 2 2 7 2" xfId="6623" xr:uid="{00000000-0005-0000-0000-0000A4430000}"/>
    <cellStyle name="Notas 2 2 2 7 2 2" xfId="12934" xr:uid="{00000000-0005-0000-0000-0000A5430000}"/>
    <cellStyle name="Notas 2 2 2 7 2 2 2" xfId="28042" xr:uid="{00000000-0005-0000-0000-0000A6430000}"/>
    <cellStyle name="Notas 2 2 2 7 2 3" xfId="16624" xr:uid="{00000000-0005-0000-0000-0000A7430000}"/>
    <cellStyle name="Notas 2 2 2 7 2 3 2" xfId="31732" xr:uid="{00000000-0005-0000-0000-0000A8430000}"/>
    <cellStyle name="Notas 2 2 2 7 2 4" xfId="21731" xr:uid="{00000000-0005-0000-0000-0000A9430000}"/>
    <cellStyle name="Notas 2 2 2 7 3" xfId="10368" xr:uid="{00000000-0005-0000-0000-0000AA430000}"/>
    <cellStyle name="Notas 2 2 2 7 3 2" xfId="25476" xr:uid="{00000000-0005-0000-0000-0000AB430000}"/>
    <cellStyle name="Notas 2 2 2 7 4" xfId="16498" xr:uid="{00000000-0005-0000-0000-0000AC430000}"/>
    <cellStyle name="Notas 2 2 2 7 4 2" xfId="31606" xr:uid="{00000000-0005-0000-0000-0000AD430000}"/>
    <cellStyle name="Notas 2 2 2 7 5" xfId="19094" xr:uid="{00000000-0005-0000-0000-0000AE430000}"/>
    <cellStyle name="Notas 2 2 2 8" xfId="4551" xr:uid="{00000000-0005-0000-0000-0000AF430000}"/>
    <cellStyle name="Notas 2 2 2 8 2" xfId="10933" xr:uid="{00000000-0005-0000-0000-0000B0430000}"/>
    <cellStyle name="Notas 2 2 2 8 2 2" xfId="26041" xr:uid="{00000000-0005-0000-0000-0000B1430000}"/>
    <cellStyle name="Notas 2 2 2 8 3" xfId="15465" xr:uid="{00000000-0005-0000-0000-0000B2430000}"/>
    <cellStyle name="Notas 2 2 2 8 3 2" xfId="30573" xr:uid="{00000000-0005-0000-0000-0000B3430000}"/>
    <cellStyle name="Notas 2 2 2 8 4" xfId="19659" xr:uid="{00000000-0005-0000-0000-0000B4430000}"/>
    <cellStyle name="Notas 2 2 2 9" xfId="8415" xr:uid="{00000000-0005-0000-0000-0000B5430000}"/>
    <cellStyle name="Notas 2 2 2 9 2" xfId="23523" xr:uid="{00000000-0005-0000-0000-0000B6430000}"/>
    <cellStyle name="Notas 2 2 3" xfId="1899" xr:uid="{00000000-0005-0000-0000-0000B7430000}"/>
    <cellStyle name="Notas 2 2 3 10" xfId="8400" xr:uid="{00000000-0005-0000-0000-0000B8430000}"/>
    <cellStyle name="Notas 2 2 3 10 2" xfId="23508" xr:uid="{00000000-0005-0000-0000-0000B9430000}"/>
    <cellStyle name="Notas 2 2 3 11" xfId="13636" xr:uid="{00000000-0005-0000-0000-0000BA430000}"/>
    <cellStyle name="Notas 2 2 3 11 2" xfId="28744" xr:uid="{00000000-0005-0000-0000-0000BB430000}"/>
    <cellStyle name="Notas 2 2 3 12" xfId="7224" xr:uid="{00000000-0005-0000-0000-0000BC430000}"/>
    <cellStyle name="Notas 2 2 3 12 2" xfId="22332" xr:uid="{00000000-0005-0000-0000-0000BD430000}"/>
    <cellStyle name="Notas 2 2 3 13" xfId="17124" xr:uid="{00000000-0005-0000-0000-0000BE430000}"/>
    <cellStyle name="Notas 2 2 3 2" xfId="2459" xr:uid="{00000000-0005-0000-0000-0000BF430000}"/>
    <cellStyle name="Notas 2 2 3 2 2" xfId="5096" xr:uid="{00000000-0005-0000-0000-0000C0430000}"/>
    <cellStyle name="Notas 2 2 3 2 2 2" xfId="11460" xr:uid="{00000000-0005-0000-0000-0000C1430000}"/>
    <cellStyle name="Notas 2 2 3 2 2 2 2" xfId="26568" xr:uid="{00000000-0005-0000-0000-0000C2430000}"/>
    <cellStyle name="Notas 2 2 3 2 2 3" xfId="14315" xr:uid="{00000000-0005-0000-0000-0000C3430000}"/>
    <cellStyle name="Notas 2 2 3 2 2 3 2" xfId="29423" xr:uid="{00000000-0005-0000-0000-0000C4430000}"/>
    <cellStyle name="Notas 2 2 3 2 2 4" xfId="20204" xr:uid="{00000000-0005-0000-0000-0000C5430000}"/>
    <cellStyle name="Notas 2 2 3 2 3" xfId="8926" xr:uid="{00000000-0005-0000-0000-0000C6430000}"/>
    <cellStyle name="Notas 2 2 3 2 3 2" xfId="24034" xr:uid="{00000000-0005-0000-0000-0000C7430000}"/>
    <cellStyle name="Notas 2 2 3 2 4" xfId="15479" xr:uid="{00000000-0005-0000-0000-0000C8430000}"/>
    <cellStyle name="Notas 2 2 3 2 4 2" xfId="30587" xr:uid="{00000000-0005-0000-0000-0000C9430000}"/>
    <cellStyle name="Notas 2 2 3 2 5" xfId="15372" xr:uid="{00000000-0005-0000-0000-0000CA430000}"/>
    <cellStyle name="Notas 2 2 3 2 5 2" xfId="30480" xr:uid="{00000000-0005-0000-0000-0000CB430000}"/>
    <cellStyle name="Notas 2 2 3 2 6" xfId="17633" xr:uid="{00000000-0005-0000-0000-0000CC430000}"/>
    <cellStyle name="Notas 2 2 3 3" xfId="2675" xr:uid="{00000000-0005-0000-0000-0000CD430000}"/>
    <cellStyle name="Notas 2 2 3 3 2" xfId="5312" xr:uid="{00000000-0005-0000-0000-0000CE430000}"/>
    <cellStyle name="Notas 2 2 3 3 2 2" xfId="15212" xr:uid="{00000000-0005-0000-0000-0000CF430000}"/>
    <cellStyle name="Notas 2 2 3 3 2 2 2" xfId="30320" xr:uid="{00000000-0005-0000-0000-0000D0430000}"/>
    <cellStyle name="Notas 2 2 3 3 2 3" xfId="20420" xr:uid="{00000000-0005-0000-0000-0000D1430000}"/>
    <cellStyle name="Notas 2 2 3 3 3" xfId="13861" xr:uid="{00000000-0005-0000-0000-0000D2430000}"/>
    <cellStyle name="Notas 2 2 3 3 3 2" xfId="28969" xr:uid="{00000000-0005-0000-0000-0000D3430000}"/>
    <cellStyle name="Notas 2 2 3 3 4" xfId="17783" xr:uid="{00000000-0005-0000-0000-0000D4430000}"/>
    <cellStyle name="Notas 2 2 3 4" xfId="2978" xr:uid="{00000000-0005-0000-0000-0000D5430000}"/>
    <cellStyle name="Notas 2 2 3 4 2" xfId="5615" xr:uid="{00000000-0005-0000-0000-0000D6430000}"/>
    <cellStyle name="Notas 2 2 3 4 2 2" xfId="11926" xr:uid="{00000000-0005-0000-0000-0000D7430000}"/>
    <cellStyle name="Notas 2 2 3 4 2 2 2" xfId="27034" xr:uid="{00000000-0005-0000-0000-0000D8430000}"/>
    <cellStyle name="Notas 2 2 3 4 2 3" xfId="13901" xr:uid="{00000000-0005-0000-0000-0000D9430000}"/>
    <cellStyle name="Notas 2 2 3 4 2 3 2" xfId="29009" xr:uid="{00000000-0005-0000-0000-0000DA430000}"/>
    <cellStyle name="Notas 2 2 3 4 2 4" xfId="20723" xr:uid="{00000000-0005-0000-0000-0000DB430000}"/>
    <cellStyle name="Notas 2 2 3 4 3" xfId="9360" xr:uid="{00000000-0005-0000-0000-0000DC430000}"/>
    <cellStyle name="Notas 2 2 3 4 3 2" xfId="24468" xr:uid="{00000000-0005-0000-0000-0000DD430000}"/>
    <cellStyle name="Notas 2 2 3 4 4" xfId="16159" xr:uid="{00000000-0005-0000-0000-0000DE430000}"/>
    <cellStyle name="Notas 2 2 3 4 4 2" xfId="31267" xr:uid="{00000000-0005-0000-0000-0000DF430000}"/>
    <cellStyle name="Notas 2 2 3 4 5" xfId="18086" xr:uid="{00000000-0005-0000-0000-0000E0430000}"/>
    <cellStyle name="Notas 2 2 3 5" xfId="3304" xr:uid="{00000000-0005-0000-0000-0000E1430000}"/>
    <cellStyle name="Notas 2 2 3 5 2" xfId="5941" xr:uid="{00000000-0005-0000-0000-0000E2430000}"/>
    <cellStyle name="Notas 2 2 3 5 2 2" xfId="12252" xr:uid="{00000000-0005-0000-0000-0000E3430000}"/>
    <cellStyle name="Notas 2 2 3 5 2 2 2" xfId="27360" xr:uid="{00000000-0005-0000-0000-0000E4430000}"/>
    <cellStyle name="Notas 2 2 3 5 2 3" xfId="14918" xr:uid="{00000000-0005-0000-0000-0000E5430000}"/>
    <cellStyle name="Notas 2 2 3 5 2 3 2" xfId="30026" xr:uid="{00000000-0005-0000-0000-0000E6430000}"/>
    <cellStyle name="Notas 2 2 3 5 2 4" xfId="21049" xr:uid="{00000000-0005-0000-0000-0000E7430000}"/>
    <cellStyle name="Notas 2 2 3 5 3" xfId="9686" xr:uid="{00000000-0005-0000-0000-0000E8430000}"/>
    <cellStyle name="Notas 2 2 3 5 3 2" xfId="24794" xr:uid="{00000000-0005-0000-0000-0000E9430000}"/>
    <cellStyle name="Notas 2 2 3 5 4" xfId="9136" xr:uid="{00000000-0005-0000-0000-0000EA430000}"/>
    <cellStyle name="Notas 2 2 3 5 4 2" xfId="24244" xr:uid="{00000000-0005-0000-0000-0000EB430000}"/>
    <cellStyle name="Notas 2 2 3 5 5" xfId="18412" xr:uid="{00000000-0005-0000-0000-0000EC430000}"/>
    <cellStyle name="Notas 2 2 3 6" xfId="3610" xr:uid="{00000000-0005-0000-0000-0000ED430000}"/>
    <cellStyle name="Notas 2 2 3 6 2" xfId="6247" xr:uid="{00000000-0005-0000-0000-0000EE430000}"/>
    <cellStyle name="Notas 2 2 3 6 2 2" xfId="12558" xr:uid="{00000000-0005-0000-0000-0000EF430000}"/>
    <cellStyle name="Notas 2 2 3 6 2 2 2" xfId="27666" xr:uid="{00000000-0005-0000-0000-0000F0430000}"/>
    <cellStyle name="Notas 2 2 3 6 2 3" xfId="14895" xr:uid="{00000000-0005-0000-0000-0000F1430000}"/>
    <cellStyle name="Notas 2 2 3 6 2 3 2" xfId="30003" xr:uid="{00000000-0005-0000-0000-0000F2430000}"/>
    <cellStyle name="Notas 2 2 3 6 2 4" xfId="21355" xr:uid="{00000000-0005-0000-0000-0000F3430000}"/>
    <cellStyle name="Notas 2 2 3 6 3" xfId="9992" xr:uid="{00000000-0005-0000-0000-0000F4430000}"/>
    <cellStyle name="Notas 2 2 3 6 3 2" xfId="25100" xr:uid="{00000000-0005-0000-0000-0000F5430000}"/>
    <cellStyle name="Notas 2 2 3 6 4" xfId="7256" xr:uid="{00000000-0005-0000-0000-0000F6430000}"/>
    <cellStyle name="Notas 2 2 3 6 4 2" xfId="22364" xr:uid="{00000000-0005-0000-0000-0000F7430000}"/>
    <cellStyle name="Notas 2 2 3 6 5" xfId="18718" xr:uid="{00000000-0005-0000-0000-0000F8430000}"/>
    <cellStyle name="Notas 2 2 3 7" xfId="3971" xr:uid="{00000000-0005-0000-0000-0000F9430000}"/>
    <cellStyle name="Notas 2 2 3 7 2" xfId="6608" xr:uid="{00000000-0005-0000-0000-0000FA430000}"/>
    <cellStyle name="Notas 2 2 3 7 2 2" xfId="12919" xr:uid="{00000000-0005-0000-0000-0000FB430000}"/>
    <cellStyle name="Notas 2 2 3 7 2 2 2" xfId="28027" xr:uid="{00000000-0005-0000-0000-0000FC430000}"/>
    <cellStyle name="Notas 2 2 3 7 2 3" xfId="16609" xr:uid="{00000000-0005-0000-0000-0000FD430000}"/>
    <cellStyle name="Notas 2 2 3 7 2 3 2" xfId="31717" xr:uid="{00000000-0005-0000-0000-0000FE430000}"/>
    <cellStyle name="Notas 2 2 3 7 2 4" xfId="21716" xr:uid="{00000000-0005-0000-0000-0000FF430000}"/>
    <cellStyle name="Notas 2 2 3 7 3" xfId="10353" xr:uid="{00000000-0005-0000-0000-000000440000}"/>
    <cellStyle name="Notas 2 2 3 7 3 2" xfId="25461" xr:uid="{00000000-0005-0000-0000-000001440000}"/>
    <cellStyle name="Notas 2 2 3 7 4" xfId="7169" xr:uid="{00000000-0005-0000-0000-000002440000}"/>
    <cellStyle name="Notas 2 2 3 7 4 2" xfId="22277" xr:uid="{00000000-0005-0000-0000-000003440000}"/>
    <cellStyle name="Notas 2 2 3 7 5" xfId="19079" xr:uid="{00000000-0005-0000-0000-000004440000}"/>
    <cellStyle name="Notas 2 2 3 8" xfId="4303" xr:uid="{00000000-0005-0000-0000-000005440000}"/>
    <cellStyle name="Notas 2 2 3 8 2" xfId="6940" xr:uid="{00000000-0005-0000-0000-000006440000}"/>
    <cellStyle name="Notas 2 2 3 8 2 2" xfId="13251" xr:uid="{00000000-0005-0000-0000-000007440000}"/>
    <cellStyle name="Notas 2 2 3 8 2 2 2" xfId="28359" xr:uid="{00000000-0005-0000-0000-000008440000}"/>
    <cellStyle name="Notas 2 2 3 8 2 3" xfId="16915" xr:uid="{00000000-0005-0000-0000-000009440000}"/>
    <cellStyle name="Notas 2 2 3 8 2 3 2" xfId="32023" xr:uid="{00000000-0005-0000-0000-00000A440000}"/>
    <cellStyle name="Notas 2 2 3 8 2 4" xfId="22048" xr:uid="{00000000-0005-0000-0000-00000B440000}"/>
    <cellStyle name="Notas 2 2 3 8 3" xfId="10685" xr:uid="{00000000-0005-0000-0000-00000C440000}"/>
    <cellStyle name="Notas 2 2 3 8 3 2" xfId="25793" xr:uid="{00000000-0005-0000-0000-00000D440000}"/>
    <cellStyle name="Notas 2 2 3 8 4" xfId="7648" xr:uid="{00000000-0005-0000-0000-00000E440000}"/>
    <cellStyle name="Notas 2 2 3 8 4 2" xfId="22756" xr:uid="{00000000-0005-0000-0000-00000F440000}"/>
    <cellStyle name="Notas 2 2 3 8 5" xfId="19411" xr:uid="{00000000-0005-0000-0000-000010440000}"/>
    <cellStyle name="Notas 2 2 3 9" xfId="4536" xr:uid="{00000000-0005-0000-0000-000011440000}"/>
    <cellStyle name="Notas 2 2 3 9 2" xfId="10918" xr:uid="{00000000-0005-0000-0000-000012440000}"/>
    <cellStyle name="Notas 2 2 3 9 2 2" xfId="26026" xr:uid="{00000000-0005-0000-0000-000013440000}"/>
    <cellStyle name="Notas 2 2 3 9 3" xfId="15888" xr:uid="{00000000-0005-0000-0000-000014440000}"/>
    <cellStyle name="Notas 2 2 3 9 3 2" xfId="30996" xr:uid="{00000000-0005-0000-0000-000015440000}"/>
    <cellStyle name="Notas 2 2 3 9 4" xfId="19644" xr:uid="{00000000-0005-0000-0000-000016440000}"/>
    <cellStyle name="Notas 2 2 4" xfId="2109" xr:uid="{00000000-0005-0000-0000-000017440000}"/>
    <cellStyle name="Notas 2 2 4 10" xfId="8607" xr:uid="{00000000-0005-0000-0000-000018440000}"/>
    <cellStyle name="Notas 2 2 4 10 2" xfId="23715" xr:uid="{00000000-0005-0000-0000-000019440000}"/>
    <cellStyle name="Notas 2 2 4 11" xfId="7406" xr:uid="{00000000-0005-0000-0000-00001A440000}"/>
    <cellStyle name="Notas 2 2 4 11 2" xfId="22514" xr:uid="{00000000-0005-0000-0000-00001B440000}"/>
    <cellStyle name="Notas 2 2 4 12" xfId="15384" xr:uid="{00000000-0005-0000-0000-00001C440000}"/>
    <cellStyle name="Notas 2 2 4 12 2" xfId="30492" xr:uid="{00000000-0005-0000-0000-00001D440000}"/>
    <cellStyle name="Notas 2 2 4 13" xfId="17334" xr:uid="{00000000-0005-0000-0000-00001E440000}"/>
    <cellStyle name="Notas 2 2 4 2" xfId="2599" xr:uid="{00000000-0005-0000-0000-00001F440000}"/>
    <cellStyle name="Notas 2 2 4 2 2" xfId="5236" xr:uid="{00000000-0005-0000-0000-000020440000}"/>
    <cellStyle name="Notas 2 2 4 2 2 2" xfId="11600" xr:uid="{00000000-0005-0000-0000-000021440000}"/>
    <cellStyle name="Notas 2 2 4 2 2 2 2" xfId="26708" xr:uid="{00000000-0005-0000-0000-000022440000}"/>
    <cellStyle name="Notas 2 2 4 2 2 3" xfId="14006" xr:uid="{00000000-0005-0000-0000-000023440000}"/>
    <cellStyle name="Notas 2 2 4 2 2 3 2" xfId="29114" xr:uid="{00000000-0005-0000-0000-000024440000}"/>
    <cellStyle name="Notas 2 2 4 2 2 4" xfId="20344" xr:uid="{00000000-0005-0000-0000-000025440000}"/>
    <cellStyle name="Notas 2 2 4 2 3" xfId="9066" xr:uid="{00000000-0005-0000-0000-000026440000}"/>
    <cellStyle name="Notas 2 2 4 2 3 2" xfId="24174" xr:uid="{00000000-0005-0000-0000-000027440000}"/>
    <cellStyle name="Notas 2 2 4 2 4" xfId="14256" xr:uid="{00000000-0005-0000-0000-000028440000}"/>
    <cellStyle name="Notas 2 2 4 2 4 2" xfId="29364" xr:uid="{00000000-0005-0000-0000-000029440000}"/>
    <cellStyle name="Notas 2 2 4 2 5" xfId="15350" xr:uid="{00000000-0005-0000-0000-00002A440000}"/>
    <cellStyle name="Notas 2 2 4 2 5 2" xfId="30458" xr:uid="{00000000-0005-0000-0000-00002B440000}"/>
    <cellStyle name="Notas 2 2 4 2 6" xfId="17707" xr:uid="{00000000-0005-0000-0000-00002C440000}"/>
    <cellStyle name="Notas 2 2 4 3" xfId="2864" xr:uid="{00000000-0005-0000-0000-00002D440000}"/>
    <cellStyle name="Notas 2 2 4 3 2" xfId="5501" xr:uid="{00000000-0005-0000-0000-00002E440000}"/>
    <cellStyle name="Notas 2 2 4 3 2 2" xfId="8028" xr:uid="{00000000-0005-0000-0000-00002F440000}"/>
    <cellStyle name="Notas 2 2 4 3 2 2 2" xfId="23136" xr:uid="{00000000-0005-0000-0000-000030440000}"/>
    <cellStyle name="Notas 2 2 4 3 2 3" xfId="20609" xr:uid="{00000000-0005-0000-0000-000031440000}"/>
    <cellStyle name="Notas 2 2 4 3 3" xfId="14343" xr:uid="{00000000-0005-0000-0000-000032440000}"/>
    <cellStyle name="Notas 2 2 4 3 3 2" xfId="29451" xr:uid="{00000000-0005-0000-0000-000033440000}"/>
    <cellStyle name="Notas 2 2 4 3 4" xfId="17972" xr:uid="{00000000-0005-0000-0000-000034440000}"/>
    <cellStyle name="Notas 2 2 4 4" xfId="3167" xr:uid="{00000000-0005-0000-0000-000035440000}"/>
    <cellStyle name="Notas 2 2 4 4 2" xfId="5804" xr:uid="{00000000-0005-0000-0000-000036440000}"/>
    <cellStyle name="Notas 2 2 4 4 2 2" xfId="12115" xr:uid="{00000000-0005-0000-0000-000037440000}"/>
    <cellStyle name="Notas 2 2 4 4 2 2 2" xfId="27223" xr:uid="{00000000-0005-0000-0000-000038440000}"/>
    <cellStyle name="Notas 2 2 4 4 2 3" xfId="8128" xr:uid="{00000000-0005-0000-0000-000039440000}"/>
    <cellStyle name="Notas 2 2 4 4 2 3 2" xfId="23236" xr:uid="{00000000-0005-0000-0000-00003A440000}"/>
    <cellStyle name="Notas 2 2 4 4 2 4" xfId="20912" xr:uid="{00000000-0005-0000-0000-00003B440000}"/>
    <cellStyle name="Notas 2 2 4 4 3" xfId="9549" xr:uid="{00000000-0005-0000-0000-00003C440000}"/>
    <cellStyle name="Notas 2 2 4 4 3 2" xfId="24657" xr:uid="{00000000-0005-0000-0000-00003D440000}"/>
    <cellStyle name="Notas 2 2 4 4 4" xfId="15009" xr:uid="{00000000-0005-0000-0000-00003E440000}"/>
    <cellStyle name="Notas 2 2 4 4 4 2" xfId="30117" xr:uid="{00000000-0005-0000-0000-00003F440000}"/>
    <cellStyle name="Notas 2 2 4 4 5" xfId="18275" xr:uid="{00000000-0005-0000-0000-000040440000}"/>
    <cellStyle name="Notas 2 2 4 5" xfId="3493" xr:uid="{00000000-0005-0000-0000-000041440000}"/>
    <cellStyle name="Notas 2 2 4 5 2" xfId="6130" xr:uid="{00000000-0005-0000-0000-000042440000}"/>
    <cellStyle name="Notas 2 2 4 5 2 2" xfId="12441" xr:uid="{00000000-0005-0000-0000-000043440000}"/>
    <cellStyle name="Notas 2 2 4 5 2 2 2" xfId="27549" xr:uid="{00000000-0005-0000-0000-000044440000}"/>
    <cellStyle name="Notas 2 2 4 5 2 3" xfId="14978" xr:uid="{00000000-0005-0000-0000-000045440000}"/>
    <cellStyle name="Notas 2 2 4 5 2 3 2" xfId="30086" xr:uid="{00000000-0005-0000-0000-000046440000}"/>
    <cellStyle name="Notas 2 2 4 5 2 4" xfId="21238" xr:uid="{00000000-0005-0000-0000-000047440000}"/>
    <cellStyle name="Notas 2 2 4 5 3" xfId="9875" xr:uid="{00000000-0005-0000-0000-000048440000}"/>
    <cellStyle name="Notas 2 2 4 5 3 2" xfId="24983" xr:uid="{00000000-0005-0000-0000-000049440000}"/>
    <cellStyle name="Notas 2 2 4 5 4" xfId="14423" xr:uid="{00000000-0005-0000-0000-00004A440000}"/>
    <cellStyle name="Notas 2 2 4 5 4 2" xfId="29531" xr:uid="{00000000-0005-0000-0000-00004B440000}"/>
    <cellStyle name="Notas 2 2 4 5 5" xfId="18601" xr:uid="{00000000-0005-0000-0000-00004C440000}"/>
    <cellStyle name="Notas 2 2 4 6" xfId="3799" xr:uid="{00000000-0005-0000-0000-00004D440000}"/>
    <cellStyle name="Notas 2 2 4 6 2" xfId="6436" xr:uid="{00000000-0005-0000-0000-00004E440000}"/>
    <cellStyle name="Notas 2 2 4 6 2 2" xfId="12747" xr:uid="{00000000-0005-0000-0000-00004F440000}"/>
    <cellStyle name="Notas 2 2 4 6 2 2 2" xfId="27855" xr:uid="{00000000-0005-0000-0000-000050440000}"/>
    <cellStyle name="Notas 2 2 4 6 2 3" xfId="15180" xr:uid="{00000000-0005-0000-0000-000051440000}"/>
    <cellStyle name="Notas 2 2 4 6 2 3 2" xfId="30288" xr:uid="{00000000-0005-0000-0000-000052440000}"/>
    <cellStyle name="Notas 2 2 4 6 2 4" xfId="21544" xr:uid="{00000000-0005-0000-0000-000053440000}"/>
    <cellStyle name="Notas 2 2 4 6 3" xfId="10181" xr:uid="{00000000-0005-0000-0000-000054440000}"/>
    <cellStyle name="Notas 2 2 4 6 3 2" xfId="25289" xr:uid="{00000000-0005-0000-0000-000055440000}"/>
    <cellStyle name="Notas 2 2 4 6 4" xfId="13917" xr:uid="{00000000-0005-0000-0000-000056440000}"/>
    <cellStyle name="Notas 2 2 4 6 4 2" xfId="29025" xr:uid="{00000000-0005-0000-0000-000057440000}"/>
    <cellStyle name="Notas 2 2 4 6 5" xfId="18907" xr:uid="{00000000-0005-0000-0000-000058440000}"/>
    <cellStyle name="Notas 2 2 4 7" xfId="4181" xr:uid="{00000000-0005-0000-0000-000059440000}"/>
    <cellStyle name="Notas 2 2 4 7 2" xfId="6818" xr:uid="{00000000-0005-0000-0000-00005A440000}"/>
    <cellStyle name="Notas 2 2 4 7 2 2" xfId="13129" xr:uid="{00000000-0005-0000-0000-00005B440000}"/>
    <cellStyle name="Notas 2 2 4 7 2 2 2" xfId="28237" xr:uid="{00000000-0005-0000-0000-00005C440000}"/>
    <cellStyle name="Notas 2 2 4 7 2 3" xfId="16798" xr:uid="{00000000-0005-0000-0000-00005D440000}"/>
    <cellStyle name="Notas 2 2 4 7 2 3 2" xfId="31906" xr:uid="{00000000-0005-0000-0000-00005E440000}"/>
    <cellStyle name="Notas 2 2 4 7 2 4" xfId="21926" xr:uid="{00000000-0005-0000-0000-00005F440000}"/>
    <cellStyle name="Notas 2 2 4 7 3" xfId="10563" xr:uid="{00000000-0005-0000-0000-000060440000}"/>
    <cellStyle name="Notas 2 2 4 7 3 2" xfId="25671" xr:uid="{00000000-0005-0000-0000-000061440000}"/>
    <cellStyle name="Notas 2 2 4 7 4" xfId="15262" xr:uid="{00000000-0005-0000-0000-000062440000}"/>
    <cellStyle name="Notas 2 2 4 7 4 2" xfId="30370" xr:uid="{00000000-0005-0000-0000-000063440000}"/>
    <cellStyle name="Notas 2 2 4 7 5" xfId="19289" xr:uid="{00000000-0005-0000-0000-000064440000}"/>
    <cellStyle name="Notas 2 2 4 8" xfId="4388" xr:uid="{00000000-0005-0000-0000-000065440000}"/>
    <cellStyle name="Notas 2 2 4 8 2" xfId="7025" xr:uid="{00000000-0005-0000-0000-000066440000}"/>
    <cellStyle name="Notas 2 2 4 8 2 2" xfId="13336" xr:uid="{00000000-0005-0000-0000-000067440000}"/>
    <cellStyle name="Notas 2 2 4 8 2 2 2" xfId="28444" xr:uid="{00000000-0005-0000-0000-000068440000}"/>
    <cellStyle name="Notas 2 2 4 8 2 3" xfId="17000" xr:uid="{00000000-0005-0000-0000-000069440000}"/>
    <cellStyle name="Notas 2 2 4 8 2 3 2" xfId="32108" xr:uid="{00000000-0005-0000-0000-00006A440000}"/>
    <cellStyle name="Notas 2 2 4 8 2 4" xfId="22133" xr:uid="{00000000-0005-0000-0000-00006B440000}"/>
    <cellStyle name="Notas 2 2 4 8 3" xfId="10770" xr:uid="{00000000-0005-0000-0000-00006C440000}"/>
    <cellStyle name="Notas 2 2 4 8 3 2" xfId="25878" xr:uid="{00000000-0005-0000-0000-00006D440000}"/>
    <cellStyle name="Notas 2 2 4 8 4" xfId="14937" xr:uid="{00000000-0005-0000-0000-00006E440000}"/>
    <cellStyle name="Notas 2 2 4 8 4 2" xfId="30045" xr:uid="{00000000-0005-0000-0000-00006F440000}"/>
    <cellStyle name="Notas 2 2 4 8 5" xfId="19496" xr:uid="{00000000-0005-0000-0000-000070440000}"/>
    <cellStyle name="Notas 2 2 4 9" xfId="4746" xr:uid="{00000000-0005-0000-0000-000071440000}"/>
    <cellStyle name="Notas 2 2 4 9 2" xfId="11128" xr:uid="{00000000-0005-0000-0000-000072440000}"/>
    <cellStyle name="Notas 2 2 4 9 2 2" xfId="26236" xr:uid="{00000000-0005-0000-0000-000073440000}"/>
    <cellStyle name="Notas 2 2 4 9 3" xfId="13799" xr:uid="{00000000-0005-0000-0000-000074440000}"/>
    <cellStyle name="Notas 2 2 4 9 3 2" xfId="28907" xr:uid="{00000000-0005-0000-0000-000075440000}"/>
    <cellStyle name="Notas 2 2 4 9 4" xfId="19854" xr:uid="{00000000-0005-0000-0000-000076440000}"/>
    <cellStyle name="Notas 2 2 5" xfId="2015" xr:uid="{00000000-0005-0000-0000-000077440000}"/>
    <cellStyle name="Notas 2 2 5 10" xfId="13594" xr:uid="{00000000-0005-0000-0000-000078440000}"/>
    <cellStyle name="Notas 2 2 5 10 2" xfId="28702" xr:uid="{00000000-0005-0000-0000-000079440000}"/>
    <cellStyle name="Notas 2 2 5 11" xfId="13616" xr:uid="{00000000-0005-0000-0000-00007A440000}"/>
    <cellStyle name="Notas 2 2 5 11 2" xfId="28724" xr:uid="{00000000-0005-0000-0000-00007B440000}"/>
    <cellStyle name="Notas 2 2 5 12" xfId="17240" xr:uid="{00000000-0005-0000-0000-00007C440000}"/>
    <cellStyle name="Notas 2 2 5 2" xfId="2777" xr:uid="{00000000-0005-0000-0000-00007D440000}"/>
    <cellStyle name="Notas 2 2 5 2 2" xfId="5414" xr:uid="{00000000-0005-0000-0000-00007E440000}"/>
    <cellStyle name="Notas 2 2 5 2 2 2" xfId="7145" xr:uid="{00000000-0005-0000-0000-00007F440000}"/>
    <cellStyle name="Notas 2 2 5 2 2 2 2" xfId="22253" xr:uid="{00000000-0005-0000-0000-000080440000}"/>
    <cellStyle name="Notas 2 2 5 2 2 3" xfId="20522" xr:uid="{00000000-0005-0000-0000-000081440000}"/>
    <cellStyle name="Notas 2 2 5 2 3" xfId="15879" xr:uid="{00000000-0005-0000-0000-000082440000}"/>
    <cellStyle name="Notas 2 2 5 2 3 2" xfId="30987" xr:uid="{00000000-0005-0000-0000-000083440000}"/>
    <cellStyle name="Notas 2 2 5 2 4" xfId="17885" xr:uid="{00000000-0005-0000-0000-000084440000}"/>
    <cellStyle name="Notas 2 2 5 3" xfId="3080" xr:uid="{00000000-0005-0000-0000-000085440000}"/>
    <cellStyle name="Notas 2 2 5 3 2" xfId="5717" xr:uid="{00000000-0005-0000-0000-000086440000}"/>
    <cellStyle name="Notas 2 2 5 3 2 2" xfId="12028" xr:uid="{00000000-0005-0000-0000-000087440000}"/>
    <cellStyle name="Notas 2 2 5 3 2 2 2" xfId="27136" xr:uid="{00000000-0005-0000-0000-000088440000}"/>
    <cellStyle name="Notas 2 2 5 3 2 3" xfId="15786" xr:uid="{00000000-0005-0000-0000-000089440000}"/>
    <cellStyle name="Notas 2 2 5 3 2 3 2" xfId="30894" xr:uid="{00000000-0005-0000-0000-00008A440000}"/>
    <cellStyle name="Notas 2 2 5 3 2 4" xfId="20825" xr:uid="{00000000-0005-0000-0000-00008B440000}"/>
    <cellStyle name="Notas 2 2 5 3 3" xfId="9462" xr:uid="{00000000-0005-0000-0000-00008C440000}"/>
    <cellStyle name="Notas 2 2 5 3 3 2" xfId="24570" xr:uid="{00000000-0005-0000-0000-00008D440000}"/>
    <cellStyle name="Notas 2 2 5 3 4" xfId="15560" xr:uid="{00000000-0005-0000-0000-00008E440000}"/>
    <cellStyle name="Notas 2 2 5 3 4 2" xfId="30668" xr:uid="{00000000-0005-0000-0000-00008F440000}"/>
    <cellStyle name="Notas 2 2 5 3 5" xfId="18188" xr:uid="{00000000-0005-0000-0000-000090440000}"/>
    <cellStyle name="Notas 2 2 5 4" xfId="3406" xr:uid="{00000000-0005-0000-0000-000091440000}"/>
    <cellStyle name="Notas 2 2 5 4 2" xfId="6043" xr:uid="{00000000-0005-0000-0000-000092440000}"/>
    <cellStyle name="Notas 2 2 5 4 2 2" xfId="12354" xr:uid="{00000000-0005-0000-0000-000093440000}"/>
    <cellStyle name="Notas 2 2 5 4 2 2 2" xfId="27462" xr:uid="{00000000-0005-0000-0000-000094440000}"/>
    <cellStyle name="Notas 2 2 5 4 2 3" xfId="14607" xr:uid="{00000000-0005-0000-0000-000095440000}"/>
    <cellStyle name="Notas 2 2 5 4 2 3 2" xfId="29715" xr:uid="{00000000-0005-0000-0000-000096440000}"/>
    <cellStyle name="Notas 2 2 5 4 2 4" xfId="21151" xr:uid="{00000000-0005-0000-0000-000097440000}"/>
    <cellStyle name="Notas 2 2 5 4 3" xfId="9788" xr:uid="{00000000-0005-0000-0000-000098440000}"/>
    <cellStyle name="Notas 2 2 5 4 3 2" xfId="24896" xr:uid="{00000000-0005-0000-0000-000099440000}"/>
    <cellStyle name="Notas 2 2 5 4 4" xfId="13673" xr:uid="{00000000-0005-0000-0000-00009A440000}"/>
    <cellStyle name="Notas 2 2 5 4 4 2" xfId="28781" xr:uid="{00000000-0005-0000-0000-00009B440000}"/>
    <cellStyle name="Notas 2 2 5 4 5" xfId="18514" xr:uid="{00000000-0005-0000-0000-00009C440000}"/>
    <cellStyle name="Notas 2 2 5 5" xfId="3712" xr:uid="{00000000-0005-0000-0000-00009D440000}"/>
    <cellStyle name="Notas 2 2 5 5 2" xfId="6349" xr:uid="{00000000-0005-0000-0000-00009E440000}"/>
    <cellStyle name="Notas 2 2 5 5 2 2" xfId="12660" xr:uid="{00000000-0005-0000-0000-00009F440000}"/>
    <cellStyle name="Notas 2 2 5 5 2 2 2" xfId="27768" xr:uid="{00000000-0005-0000-0000-0000A0440000}"/>
    <cellStyle name="Notas 2 2 5 5 2 3" xfId="13758" xr:uid="{00000000-0005-0000-0000-0000A1440000}"/>
    <cellStyle name="Notas 2 2 5 5 2 3 2" xfId="28866" xr:uid="{00000000-0005-0000-0000-0000A2440000}"/>
    <cellStyle name="Notas 2 2 5 5 2 4" xfId="21457" xr:uid="{00000000-0005-0000-0000-0000A3440000}"/>
    <cellStyle name="Notas 2 2 5 5 3" xfId="10094" xr:uid="{00000000-0005-0000-0000-0000A4440000}"/>
    <cellStyle name="Notas 2 2 5 5 3 2" xfId="25202" xr:uid="{00000000-0005-0000-0000-0000A5440000}"/>
    <cellStyle name="Notas 2 2 5 5 4" xfId="11679" xr:uid="{00000000-0005-0000-0000-0000A6440000}"/>
    <cellStyle name="Notas 2 2 5 5 4 2" xfId="26787" xr:uid="{00000000-0005-0000-0000-0000A7440000}"/>
    <cellStyle name="Notas 2 2 5 5 5" xfId="18820" xr:uid="{00000000-0005-0000-0000-0000A8440000}"/>
    <cellStyle name="Notas 2 2 5 6" xfId="4087" xr:uid="{00000000-0005-0000-0000-0000A9440000}"/>
    <cellStyle name="Notas 2 2 5 6 2" xfId="6724" xr:uid="{00000000-0005-0000-0000-0000AA440000}"/>
    <cellStyle name="Notas 2 2 5 6 2 2" xfId="13035" xr:uid="{00000000-0005-0000-0000-0000AB440000}"/>
    <cellStyle name="Notas 2 2 5 6 2 2 2" xfId="28143" xr:uid="{00000000-0005-0000-0000-0000AC440000}"/>
    <cellStyle name="Notas 2 2 5 6 2 3" xfId="16711" xr:uid="{00000000-0005-0000-0000-0000AD440000}"/>
    <cellStyle name="Notas 2 2 5 6 2 3 2" xfId="31819" xr:uid="{00000000-0005-0000-0000-0000AE440000}"/>
    <cellStyle name="Notas 2 2 5 6 2 4" xfId="21832" xr:uid="{00000000-0005-0000-0000-0000AF440000}"/>
    <cellStyle name="Notas 2 2 5 6 3" xfId="10469" xr:uid="{00000000-0005-0000-0000-0000B0440000}"/>
    <cellStyle name="Notas 2 2 5 6 3 2" xfId="25577" xr:uid="{00000000-0005-0000-0000-0000B1440000}"/>
    <cellStyle name="Notas 2 2 5 6 4" xfId="14280" xr:uid="{00000000-0005-0000-0000-0000B2440000}"/>
    <cellStyle name="Notas 2 2 5 6 4 2" xfId="29388" xr:uid="{00000000-0005-0000-0000-0000B3440000}"/>
    <cellStyle name="Notas 2 2 5 6 5" xfId="19195" xr:uid="{00000000-0005-0000-0000-0000B4440000}"/>
    <cellStyle name="Notas 2 2 5 7" xfId="4369" xr:uid="{00000000-0005-0000-0000-0000B5440000}"/>
    <cellStyle name="Notas 2 2 5 7 2" xfId="7006" xr:uid="{00000000-0005-0000-0000-0000B6440000}"/>
    <cellStyle name="Notas 2 2 5 7 2 2" xfId="13317" xr:uid="{00000000-0005-0000-0000-0000B7440000}"/>
    <cellStyle name="Notas 2 2 5 7 2 2 2" xfId="28425" xr:uid="{00000000-0005-0000-0000-0000B8440000}"/>
    <cellStyle name="Notas 2 2 5 7 2 3" xfId="16981" xr:uid="{00000000-0005-0000-0000-0000B9440000}"/>
    <cellStyle name="Notas 2 2 5 7 2 3 2" xfId="32089" xr:uid="{00000000-0005-0000-0000-0000BA440000}"/>
    <cellStyle name="Notas 2 2 5 7 2 4" xfId="22114" xr:uid="{00000000-0005-0000-0000-0000BB440000}"/>
    <cellStyle name="Notas 2 2 5 7 3" xfId="10751" xr:uid="{00000000-0005-0000-0000-0000BC440000}"/>
    <cellStyle name="Notas 2 2 5 7 3 2" xfId="25859" xr:uid="{00000000-0005-0000-0000-0000BD440000}"/>
    <cellStyle name="Notas 2 2 5 7 4" xfId="16165" xr:uid="{00000000-0005-0000-0000-0000BE440000}"/>
    <cellStyle name="Notas 2 2 5 7 4 2" xfId="31273" xr:uid="{00000000-0005-0000-0000-0000BF440000}"/>
    <cellStyle name="Notas 2 2 5 7 5" xfId="19477" xr:uid="{00000000-0005-0000-0000-0000C0440000}"/>
    <cellStyle name="Notas 2 2 5 8" xfId="4652" xr:uid="{00000000-0005-0000-0000-0000C1440000}"/>
    <cellStyle name="Notas 2 2 5 8 2" xfId="11034" xr:uid="{00000000-0005-0000-0000-0000C2440000}"/>
    <cellStyle name="Notas 2 2 5 8 2 2" xfId="26142" xr:uid="{00000000-0005-0000-0000-0000C3440000}"/>
    <cellStyle name="Notas 2 2 5 8 3" xfId="7244" xr:uid="{00000000-0005-0000-0000-0000C4440000}"/>
    <cellStyle name="Notas 2 2 5 8 3 2" xfId="22352" xr:uid="{00000000-0005-0000-0000-0000C5440000}"/>
    <cellStyle name="Notas 2 2 5 8 4" xfId="19760" xr:uid="{00000000-0005-0000-0000-0000C6440000}"/>
    <cellStyle name="Notas 2 2 5 9" xfId="8513" xr:uid="{00000000-0005-0000-0000-0000C7440000}"/>
    <cellStyle name="Notas 2 2 5 9 2" xfId="23621" xr:uid="{00000000-0005-0000-0000-0000C8440000}"/>
    <cellStyle name="Notas 2 3" xfId="1460" xr:uid="{00000000-0005-0000-0000-0000C9440000}"/>
    <cellStyle name="Notas 2 3 2" xfId="1915" xr:uid="{00000000-0005-0000-0000-0000CA440000}"/>
    <cellStyle name="Notas 2 3 2 10" xfId="16288" xr:uid="{00000000-0005-0000-0000-0000CB440000}"/>
    <cellStyle name="Notas 2 3 2 10 2" xfId="31396" xr:uid="{00000000-0005-0000-0000-0000CC440000}"/>
    <cellStyle name="Notas 2 3 2 11" xfId="7612" xr:uid="{00000000-0005-0000-0000-0000CD440000}"/>
    <cellStyle name="Notas 2 3 2 11 2" xfId="22720" xr:uid="{00000000-0005-0000-0000-0000CE440000}"/>
    <cellStyle name="Notas 2 3 2 12" xfId="17140" xr:uid="{00000000-0005-0000-0000-0000CF440000}"/>
    <cellStyle name="Notas 2 3 2 2" xfId="2475" xr:uid="{00000000-0005-0000-0000-0000D0440000}"/>
    <cellStyle name="Notas 2 3 2 2 2" xfId="5112" xr:uid="{00000000-0005-0000-0000-0000D1440000}"/>
    <cellStyle name="Notas 2 3 2 2 2 2" xfId="11476" xr:uid="{00000000-0005-0000-0000-0000D2440000}"/>
    <cellStyle name="Notas 2 3 2 2 2 2 2" xfId="26584" xr:uid="{00000000-0005-0000-0000-0000D3440000}"/>
    <cellStyle name="Notas 2 3 2 2 2 3" xfId="15655" xr:uid="{00000000-0005-0000-0000-0000D4440000}"/>
    <cellStyle name="Notas 2 3 2 2 2 3 2" xfId="30763" xr:uid="{00000000-0005-0000-0000-0000D5440000}"/>
    <cellStyle name="Notas 2 3 2 2 2 4" xfId="20220" xr:uid="{00000000-0005-0000-0000-0000D6440000}"/>
    <cellStyle name="Notas 2 3 2 2 3" xfId="8942" xr:uid="{00000000-0005-0000-0000-0000D7440000}"/>
    <cellStyle name="Notas 2 3 2 2 3 2" xfId="24050" xr:uid="{00000000-0005-0000-0000-0000D8440000}"/>
    <cellStyle name="Notas 2 3 2 3" xfId="2691" xr:uid="{00000000-0005-0000-0000-0000D9440000}"/>
    <cellStyle name="Notas 2 3 2 3 2" xfId="5328" xr:uid="{00000000-0005-0000-0000-0000DA440000}"/>
    <cellStyle name="Notas 2 3 2 3 2 2" xfId="13745" xr:uid="{00000000-0005-0000-0000-0000DB440000}"/>
    <cellStyle name="Notas 2 3 2 3 2 2 2" xfId="28853" xr:uid="{00000000-0005-0000-0000-0000DC440000}"/>
    <cellStyle name="Notas 2 3 2 3 2 3" xfId="20436" xr:uid="{00000000-0005-0000-0000-0000DD440000}"/>
    <cellStyle name="Notas 2 3 2 3 3" xfId="14606" xr:uid="{00000000-0005-0000-0000-0000DE440000}"/>
    <cellStyle name="Notas 2 3 2 3 3 2" xfId="29714" xr:uid="{00000000-0005-0000-0000-0000DF440000}"/>
    <cellStyle name="Notas 2 3 2 3 4" xfId="17799" xr:uid="{00000000-0005-0000-0000-0000E0440000}"/>
    <cellStyle name="Notas 2 3 2 4" xfId="2994" xr:uid="{00000000-0005-0000-0000-0000E1440000}"/>
    <cellStyle name="Notas 2 3 2 4 2" xfId="5631" xr:uid="{00000000-0005-0000-0000-0000E2440000}"/>
    <cellStyle name="Notas 2 3 2 4 2 2" xfId="11942" xr:uid="{00000000-0005-0000-0000-0000E3440000}"/>
    <cellStyle name="Notas 2 3 2 4 2 2 2" xfId="27050" xr:uid="{00000000-0005-0000-0000-0000E4440000}"/>
    <cellStyle name="Notas 2 3 2 4 2 3" xfId="13822" xr:uid="{00000000-0005-0000-0000-0000E5440000}"/>
    <cellStyle name="Notas 2 3 2 4 2 3 2" xfId="28930" xr:uid="{00000000-0005-0000-0000-0000E6440000}"/>
    <cellStyle name="Notas 2 3 2 4 2 4" xfId="20739" xr:uid="{00000000-0005-0000-0000-0000E7440000}"/>
    <cellStyle name="Notas 2 3 2 4 3" xfId="9376" xr:uid="{00000000-0005-0000-0000-0000E8440000}"/>
    <cellStyle name="Notas 2 3 2 4 3 2" xfId="24484" xr:uid="{00000000-0005-0000-0000-0000E9440000}"/>
    <cellStyle name="Notas 2 3 2 4 4" xfId="7248" xr:uid="{00000000-0005-0000-0000-0000EA440000}"/>
    <cellStyle name="Notas 2 3 2 4 4 2" xfId="22356" xr:uid="{00000000-0005-0000-0000-0000EB440000}"/>
    <cellStyle name="Notas 2 3 2 4 5" xfId="18102" xr:uid="{00000000-0005-0000-0000-0000EC440000}"/>
    <cellStyle name="Notas 2 3 2 5" xfId="3320" xr:uid="{00000000-0005-0000-0000-0000ED440000}"/>
    <cellStyle name="Notas 2 3 2 5 2" xfId="5957" xr:uid="{00000000-0005-0000-0000-0000EE440000}"/>
    <cellStyle name="Notas 2 3 2 5 2 2" xfId="12268" xr:uid="{00000000-0005-0000-0000-0000EF440000}"/>
    <cellStyle name="Notas 2 3 2 5 2 2 2" xfId="27376" xr:uid="{00000000-0005-0000-0000-0000F0440000}"/>
    <cellStyle name="Notas 2 3 2 5 2 3" xfId="13593" xr:uid="{00000000-0005-0000-0000-0000F1440000}"/>
    <cellStyle name="Notas 2 3 2 5 2 3 2" xfId="28701" xr:uid="{00000000-0005-0000-0000-0000F2440000}"/>
    <cellStyle name="Notas 2 3 2 5 2 4" xfId="21065" xr:uid="{00000000-0005-0000-0000-0000F3440000}"/>
    <cellStyle name="Notas 2 3 2 5 3" xfId="9702" xr:uid="{00000000-0005-0000-0000-0000F4440000}"/>
    <cellStyle name="Notas 2 3 2 5 3 2" xfId="24810" xr:uid="{00000000-0005-0000-0000-0000F5440000}"/>
    <cellStyle name="Notas 2 3 2 5 4" xfId="7218" xr:uid="{00000000-0005-0000-0000-0000F6440000}"/>
    <cellStyle name="Notas 2 3 2 5 4 2" xfId="22326" xr:uid="{00000000-0005-0000-0000-0000F7440000}"/>
    <cellStyle name="Notas 2 3 2 5 5" xfId="18428" xr:uid="{00000000-0005-0000-0000-0000F8440000}"/>
    <cellStyle name="Notas 2 3 2 6" xfId="3626" xr:uid="{00000000-0005-0000-0000-0000F9440000}"/>
    <cellStyle name="Notas 2 3 2 6 2" xfId="6263" xr:uid="{00000000-0005-0000-0000-0000FA440000}"/>
    <cellStyle name="Notas 2 3 2 6 2 2" xfId="12574" xr:uid="{00000000-0005-0000-0000-0000FB440000}"/>
    <cellStyle name="Notas 2 3 2 6 2 2 2" xfId="27682" xr:uid="{00000000-0005-0000-0000-0000FC440000}"/>
    <cellStyle name="Notas 2 3 2 6 2 3" xfId="7674" xr:uid="{00000000-0005-0000-0000-0000FD440000}"/>
    <cellStyle name="Notas 2 3 2 6 2 3 2" xfId="22782" xr:uid="{00000000-0005-0000-0000-0000FE440000}"/>
    <cellStyle name="Notas 2 3 2 6 2 4" xfId="21371" xr:uid="{00000000-0005-0000-0000-0000FF440000}"/>
    <cellStyle name="Notas 2 3 2 6 3" xfId="10008" xr:uid="{00000000-0005-0000-0000-000000450000}"/>
    <cellStyle name="Notas 2 3 2 6 3 2" xfId="25116" xr:uid="{00000000-0005-0000-0000-000001450000}"/>
    <cellStyle name="Notas 2 3 2 6 4" xfId="16229" xr:uid="{00000000-0005-0000-0000-000002450000}"/>
    <cellStyle name="Notas 2 3 2 6 4 2" xfId="31337" xr:uid="{00000000-0005-0000-0000-000003450000}"/>
    <cellStyle name="Notas 2 3 2 6 5" xfId="18734" xr:uid="{00000000-0005-0000-0000-000004450000}"/>
    <cellStyle name="Notas 2 3 2 7" xfId="3987" xr:uid="{00000000-0005-0000-0000-000005450000}"/>
    <cellStyle name="Notas 2 3 2 7 2" xfId="6624" xr:uid="{00000000-0005-0000-0000-000006450000}"/>
    <cellStyle name="Notas 2 3 2 7 2 2" xfId="12935" xr:uid="{00000000-0005-0000-0000-000007450000}"/>
    <cellStyle name="Notas 2 3 2 7 2 2 2" xfId="28043" xr:uid="{00000000-0005-0000-0000-000008450000}"/>
    <cellStyle name="Notas 2 3 2 7 2 3" xfId="16625" xr:uid="{00000000-0005-0000-0000-000009450000}"/>
    <cellStyle name="Notas 2 3 2 7 2 3 2" xfId="31733" xr:uid="{00000000-0005-0000-0000-00000A450000}"/>
    <cellStyle name="Notas 2 3 2 7 2 4" xfId="21732" xr:uid="{00000000-0005-0000-0000-00000B450000}"/>
    <cellStyle name="Notas 2 3 2 7 3" xfId="10369" xr:uid="{00000000-0005-0000-0000-00000C450000}"/>
    <cellStyle name="Notas 2 3 2 7 3 2" xfId="25477" xr:uid="{00000000-0005-0000-0000-00000D450000}"/>
    <cellStyle name="Notas 2 3 2 7 4" xfId="14598" xr:uid="{00000000-0005-0000-0000-00000E450000}"/>
    <cellStyle name="Notas 2 3 2 7 4 2" xfId="29706" xr:uid="{00000000-0005-0000-0000-00000F450000}"/>
    <cellStyle name="Notas 2 3 2 7 5" xfId="19095" xr:uid="{00000000-0005-0000-0000-000010450000}"/>
    <cellStyle name="Notas 2 3 2 8" xfId="4552" xr:uid="{00000000-0005-0000-0000-000011450000}"/>
    <cellStyle name="Notas 2 3 2 8 2" xfId="10934" xr:uid="{00000000-0005-0000-0000-000012450000}"/>
    <cellStyle name="Notas 2 3 2 8 2 2" xfId="26042" xr:uid="{00000000-0005-0000-0000-000013450000}"/>
    <cellStyle name="Notas 2 3 2 8 3" xfId="8723" xr:uid="{00000000-0005-0000-0000-000014450000}"/>
    <cellStyle name="Notas 2 3 2 8 3 2" xfId="23831" xr:uid="{00000000-0005-0000-0000-000015450000}"/>
    <cellStyle name="Notas 2 3 2 8 4" xfId="19660" xr:uid="{00000000-0005-0000-0000-000016450000}"/>
    <cellStyle name="Notas 2 3 2 9" xfId="8416" xr:uid="{00000000-0005-0000-0000-000017450000}"/>
    <cellStyle name="Notas 2 3 2 9 2" xfId="23524" xr:uid="{00000000-0005-0000-0000-000018450000}"/>
    <cellStyle name="Notas 2 3 3" xfId="1900" xr:uid="{00000000-0005-0000-0000-000019450000}"/>
    <cellStyle name="Notas 2 3 3 10" xfId="8401" xr:uid="{00000000-0005-0000-0000-00001A450000}"/>
    <cellStyle name="Notas 2 3 3 10 2" xfId="23509" xr:uid="{00000000-0005-0000-0000-00001B450000}"/>
    <cellStyle name="Notas 2 3 3 11" xfId="8235" xr:uid="{00000000-0005-0000-0000-00001C450000}"/>
    <cellStyle name="Notas 2 3 3 11 2" xfId="23343" xr:uid="{00000000-0005-0000-0000-00001D450000}"/>
    <cellStyle name="Notas 2 3 3 12" xfId="14899" xr:uid="{00000000-0005-0000-0000-00001E450000}"/>
    <cellStyle name="Notas 2 3 3 12 2" xfId="30007" xr:uid="{00000000-0005-0000-0000-00001F450000}"/>
    <cellStyle name="Notas 2 3 3 13" xfId="17125" xr:uid="{00000000-0005-0000-0000-000020450000}"/>
    <cellStyle name="Notas 2 3 3 2" xfId="2460" xr:uid="{00000000-0005-0000-0000-000021450000}"/>
    <cellStyle name="Notas 2 3 3 2 2" xfId="5097" xr:uid="{00000000-0005-0000-0000-000022450000}"/>
    <cellStyle name="Notas 2 3 3 2 2 2" xfId="11461" xr:uid="{00000000-0005-0000-0000-000023450000}"/>
    <cellStyle name="Notas 2 3 3 2 2 2 2" xfId="26569" xr:uid="{00000000-0005-0000-0000-000024450000}"/>
    <cellStyle name="Notas 2 3 3 2 2 3" xfId="15295" xr:uid="{00000000-0005-0000-0000-000025450000}"/>
    <cellStyle name="Notas 2 3 3 2 2 3 2" xfId="30403" xr:uid="{00000000-0005-0000-0000-000026450000}"/>
    <cellStyle name="Notas 2 3 3 2 2 4" xfId="20205" xr:uid="{00000000-0005-0000-0000-000027450000}"/>
    <cellStyle name="Notas 2 3 3 2 3" xfId="8927" xr:uid="{00000000-0005-0000-0000-000028450000}"/>
    <cellStyle name="Notas 2 3 3 2 3 2" xfId="24035" xr:uid="{00000000-0005-0000-0000-000029450000}"/>
    <cellStyle name="Notas 2 3 3 2 4" xfId="13644" xr:uid="{00000000-0005-0000-0000-00002A450000}"/>
    <cellStyle name="Notas 2 3 3 2 4 2" xfId="28752" xr:uid="{00000000-0005-0000-0000-00002B450000}"/>
    <cellStyle name="Notas 2 3 3 2 5" xfId="14582" xr:uid="{00000000-0005-0000-0000-00002C450000}"/>
    <cellStyle name="Notas 2 3 3 2 5 2" xfId="29690" xr:uid="{00000000-0005-0000-0000-00002D450000}"/>
    <cellStyle name="Notas 2 3 3 2 6" xfId="17634" xr:uid="{00000000-0005-0000-0000-00002E450000}"/>
    <cellStyle name="Notas 2 3 3 3" xfId="2676" xr:uid="{00000000-0005-0000-0000-00002F450000}"/>
    <cellStyle name="Notas 2 3 3 3 2" xfId="5313" xr:uid="{00000000-0005-0000-0000-000030450000}"/>
    <cellStyle name="Notas 2 3 3 3 2 2" xfId="14220" xr:uid="{00000000-0005-0000-0000-000031450000}"/>
    <cellStyle name="Notas 2 3 3 3 2 2 2" xfId="29328" xr:uid="{00000000-0005-0000-0000-000032450000}"/>
    <cellStyle name="Notas 2 3 3 3 2 3" xfId="20421" xr:uid="{00000000-0005-0000-0000-000033450000}"/>
    <cellStyle name="Notas 2 3 3 3 3" xfId="16373" xr:uid="{00000000-0005-0000-0000-000034450000}"/>
    <cellStyle name="Notas 2 3 3 3 3 2" xfId="31481" xr:uid="{00000000-0005-0000-0000-000035450000}"/>
    <cellStyle name="Notas 2 3 3 3 4" xfId="17784" xr:uid="{00000000-0005-0000-0000-000036450000}"/>
    <cellStyle name="Notas 2 3 3 4" xfId="2979" xr:uid="{00000000-0005-0000-0000-000037450000}"/>
    <cellStyle name="Notas 2 3 3 4 2" xfId="5616" xr:uid="{00000000-0005-0000-0000-000038450000}"/>
    <cellStyle name="Notas 2 3 3 4 2 2" xfId="11927" xr:uid="{00000000-0005-0000-0000-000039450000}"/>
    <cellStyle name="Notas 2 3 3 4 2 2 2" xfId="27035" xr:uid="{00000000-0005-0000-0000-00003A450000}"/>
    <cellStyle name="Notas 2 3 3 4 2 3" xfId="16523" xr:uid="{00000000-0005-0000-0000-00003B450000}"/>
    <cellStyle name="Notas 2 3 3 4 2 3 2" xfId="31631" xr:uid="{00000000-0005-0000-0000-00003C450000}"/>
    <cellStyle name="Notas 2 3 3 4 2 4" xfId="20724" xr:uid="{00000000-0005-0000-0000-00003D450000}"/>
    <cellStyle name="Notas 2 3 3 4 3" xfId="9361" xr:uid="{00000000-0005-0000-0000-00003E450000}"/>
    <cellStyle name="Notas 2 3 3 4 3 2" xfId="24469" xr:uid="{00000000-0005-0000-0000-00003F450000}"/>
    <cellStyle name="Notas 2 3 3 4 4" xfId="14087" xr:uid="{00000000-0005-0000-0000-000040450000}"/>
    <cellStyle name="Notas 2 3 3 4 4 2" xfId="29195" xr:uid="{00000000-0005-0000-0000-000041450000}"/>
    <cellStyle name="Notas 2 3 3 4 5" xfId="18087" xr:uid="{00000000-0005-0000-0000-000042450000}"/>
    <cellStyle name="Notas 2 3 3 5" xfId="3305" xr:uid="{00000000-0005-0000-0000-000043450000}"/>
    <cellStyle name="Notas 2 3 3 5 2" xfId="5942" xr:uid="{00000000-0005-0000-0000-000044450000}"/>
    <cellStyle name="Notas 2 3 3 5 2 2" xfId="12253" xr:uid="{00000000-0005-0000-0000-000045450000}"/>
    <cellStyle name="Notas 2 3 3 5 2 2 2" xfId="27361" xr:uid="{00000000-0005-0000-0000-000046450000}"/>
    <cellStyle name="Notas 2 3 3 5 2 3" xfId="13550" xr:uid="{00000000-0005-0000-0000-000047450000}"/>
    <cellStyle name="Notas 2 3 3 5 2 3 2" xfId="28658" xr:uid="{00000000-0005-0000-0000-000048450000}"/>
    <cellStyle name="Notas 2 3 3 5 2 4" xfId="21050" xr:uid="{00000000-0005-0000-0000-000049450000}"/>
    <cellStyle name="Notas 2 3 3 5 3" xfId="9687" xr:uid="{00000000-0005-0000-0000-00004A450000}"/>
    <cellStyle name="Notas 2 3 3 5 3 2" xfId="24795" xr:uid="{00000000-0005-0000-0000-00004B450000}"/>
    <cellStyle name="Notas 2 3 3 5 4" xfId="15950" xr:uid="{00000000-0005-0000-0000-00004C450000}"/>
    <cellStyle name="Notas 2 3 3 5 4 2" xfId="31058" xr:uid="{00000000-0005-0000-0000-00004D450000}"/>
    <cellStyle name="Notas 2 3 3 5 5" xfId="18413" xr:uid="{00000000-0005-0000-0000-00004E450000}"/>
    <cellStyle name="Notas 2 3 3 6" xfId="3611" xr:uid="{00000000-0005-0000-0000-00004F450000}"/>
    <cellStyle name="Notas 2 3 3 6 2" xfId="6248" xr:uid="{00000000-0005-0000-0000-000050450000}"/>
    <cellStyle name="Notas 2 3 3 6 2 2" xfId="12559" xr:uid="{00000000-0005-0000-0000-000051450000}"/>
    <cellStyle name="Notas 2 3 3 6 2 2 2" xfId="27667" xr:uid="{00000000-0005-0000-0000-000052450000}"/>
    <cellStyle name="Notas 2 3 3 6 2 3" xfId="15271" xr:uid="{00000000-0005-0000-0000-000053450000}"/>
    <cellStyle name="Notas 2 3 3 6 2 3 2" xfId="30379" xr:uid="{00000000-0005-0000-0000-000054450000}"/>
    <cellStyle name="Notas 2 3 3 6 2 4" xfId="21356" xr:uid="{00000000-0005-0000-0000-000055450000}"/>
    <cellStyle name="Notas 2 3 3 6 3" xfId="9993" xr:uid="{00000000-0005-0000-0000-000056450000}"/>
    <cellStyle name="Notas 2 3 3 6 3 2" xfId="25101" xr:uid="{00000000-0005-0000-0000-000057450000}"/>
    <cellStyle name="Notas 2 3 3 6 4" xfId="14478" xr:uid="{00000000-0005-0000-0000-000058450000}"/>
    <cellStyle name="Notas 2 3 3 6 4 2" xfId="29586" xr:uid="{00000000-0005-0000-0000-000059450000}"/>
    <cellStyle name="Notas 2 3 3 6 5" xfId="18719" xr:uid="{00000000-0005-0000-0000-00005A450000}"/>
    <cellStyle name="Notas 2 3 3 7" xfId="3972" xr:uid="{00000000-0005-0000-0000-00005B450000}"/>
    <cellStyle name="Notas 2 3 3 7 2" xfId="6609" xr:uid="{00000000-0005-0000-0000-00005C450000}"/>
    <cellStyle name="Notas 2 3 3 7 2 2" xfId="12920" xr:uid="{00000000-0005-0000-0000-00005D450000}"/>
    <cellStyle name="Notas 2 3 3 7 2 2 2" xfId="28028" xr:uid="{00000000-0005-0000-0000-00005E450000}"/>
    <cellStyle name="Notas 2 3 3 7 2 3" xfId="16610" xr:uid="{00000000-0005-0000-0000-00005F450000}"/>
    <cellStyle name="Notas 2 3 3 7 2 3 2" xfId="31718" xr:uid="{00000000-0005-0000-0000-000060450000}"/>
    <cellStyle name="Notas 2 3 3 7 2 4" xfId="21717" xr:uid="{00000000-0005-0000-0000-000061450000}"/>
    <cellStyle name="Notas 2 3 3 7 3" xfId="10354" xr:uid="{00000000-0005-0000-0000-000062450000}"/>
    <cellStyle name="Notas 2 3 3 7 3 2" xfId="25462" xr:uid="{00000000-0005-0000-0000-000063450000}"/>
    <cellStyle name="Notas 2 3 3 7 4" xfId="7124" xr:uid="{00000000-0005-0000-0000-000064450000}"/>
    <cellStyle name="Notas 2 3 3 7 4 2" xfId="22232" xr:uid="{00000000-0005-0000-0000-000065450000}"/>
    <cellStyle name="Notas 2 3 3 7 5" xfId="19080" xr:uid="{00000000-0005-0000-0000-000066450000}"/>
    <cellStyle name="Notas 2 3 3 8" xfId="4304" xr:uid="{00000000-0005-0000-0000-000067450000}"/>
    <cellStyle name="Notas 2 3 3 8 2" xfId="6941" xr:uid="{00000000-0005-0000-0000-000068450000}"/>
    <cellStyle name="Notas 2 3 3 8 2 2" xfId="13252" xr:uid="{00000000-0005-0000-0000-000069450000}"/>
    <cellStyle name="Notas 2 3 3 8 2 2 2" xfId="28360" xr:uid="{00000000-0005-0000-0000-00006A450000}"/>
    <cellStyle name="Notas 2 3 3 8 2 3" xfId="16916" xr:uid="{00000000-0005-0000-0000-00006B450000}"/>
    <cellStyle name="Notas 2 3 3 8 2 3 2" xfId="32024" xr:uid="{00000000-0005-0000-0000-00006C450000}"/>
    <cellStyle name="Notas 2 3 3 8 2 4" xfId="22049" xr:uid="{00000000-0005-0000-0000-00006D450000}"/>
    <cellStyle name="Notas 2 3 3 8 3" xfId="10686" xr:uid="{00000000-0005-0000-0000-00006E450000}"/>
    <cellStyle name="Notas 2 3 3 8 3 2" xfId="25794" xr:uid="{00000000-0005-0000-0000-00006F450000}"/>
    <cellStyle name="Notas 2 3 3 8 4" xfId="15263" xr:uid="{00000000-0005-0000-0000-000070450000}"/>
    <cellStyle name="Notas 2 3 3 8 4 2" xfId="30371" xr:uid="{00000000-0005-0000-0000-000071450000}"/>
    <cellStyle name="Notas 2 3 3 8 5" xfId="19412" xr:uid="{00000000-0005-0000-0000-000072450000}"/>
    <cellStyle name="Notas 2 3 3 9" xfId="4537" xr:uid="{00000000-0005-0000-0000-000073450000}"/>
    <cellStyle name="Notas 2 3 3 9 2" xfId="10919" xr:uid="{00000000-0005-0000-0000-000074450000}"/>
    <cellStyle name="Notas 2 3 3 9 2 2" xfId="26027" xr:uid="{00000000-0005-0000-0000-000075450000}"/>
    <cellStyle name="Notas 2 3 3 9 3" xfId="15581" xr:uid="{00000000-0005-0000-0000-000076450000}"/>
    <cellStyle name="Notas 2 3 3 9 3 2" xfId="30689" xr:uid="{00000000-0005-0000-0000-000077450000}"/>
    <cellStyle name="Notas 2 3 3 9 4" xfId="19645" xr:uid="{00000000-0005-0000-0000-000078450000}"/>
    <cellStyle name="Notas 2 3 4" xfId="2110" xr:uid="{00000000-0005-0000-0000-000079450000}"/>
    <cellStyle name="Notas 2 3 4 10" xfId="8608" xr:uid="{00000000-0005-0000-0000-00007A450000}"/>
    <cellStyle name="Notas 2 3 4 10 2" xfId="23716" xr:uid="{00000000-0005-0000-0000-00007B450000}"/>
    <cellStyle name="Notas 2 3 4 11" xfId="14709" xr:uid="{00000000-0005-0000-0000-00007C450000}"/>
    <cellStyle name="Notas 2 3 4 11 2" xfId="29817" xr:uid="{00000000-0005-0000-0000-00007D450000}"/>
    <cellStyle name="Notas 2 3 4 12" xfId="16307" xr:uid="{00000000-0005-0000-0000-00007E450000}"/>
    <cellStyle name="Notas 2 3 4 12 2" xfId="31415" xr:uid="{00000000-0005-0000-0000-00007F450000}"/>
    <cellStyle name="Notas 2 3 4 13" xfId="17335" xr:uid="{00000000-0005-0000-0000-000080450000}"/>
    <cellStyle name="Notas 2 3 4 2" xfId="2600" xr:uid="{00000000-0005-0000-0000-000081450000}"/>
    <cellStyle name="Notas 2 3 4 2 2" xfId="5237" xr:uid="{00000000-0005-0000-0000-000082450000}"/>
    <cellStyle name="Notas 2 3 4 2 2 2" xfId="11601" xr:uid="{00000000-0005-0000-0000-000083450000}"/>
    <cellStyle name="Notas 2 3 4 2 2 2 2" xfId="26709" xr:uid="{00000000-0005-0000-0000-000084450000}"/>
    <cellStyle name="Notas 2 3 4 2 2 3" xfId="7715" xr:uid="{00000000-0005-0000-0000-000085450000}"/>
    <cellStyle name="Notas 2 3 4 2 2 3 2" xfId="22823" xr:uid="{00000000-0005-0000-0000-000086450000}"/>
    <cellStyle name="Notas 2 3 4 2 2 4" xfId="20345" xr:uid="{00000000-0005-0000-0000-000087450000}"/>
    <cellStyle name="Notas 2 3 4 2 3" xfId="9067" xr:uid="{00000000-0005-0000-0000-000088450000}"/>
    <cellStyle name="Notas 2 3 4 2 3 2" xfId="24175" xr:uid="{00000000-0005-0000-0000-000089450000}"/>
    <cellStyle name="Notas 2 3 4 2 4" xfId="7847" xr:uid="{00000000-0005-0000-0000-00008A450000}"/>
    <cellStyle name="Notas 2 3 4 2 4 2" xfId="22955" xr:uid="{00000000-0005-0000-0000-00008B450000}"/>
    <cellStyle name="Notas 2 3 4 2 5" xfId="15781" xr:uid="{00000000-0005-0000-0000-00008C450000}"/>
    <cellStyle name="Notas 2 3 4 2 5 2" xfId="30889" xr:uid="{00000000-0005-0000-0000-00008D450000}"/>
    <cellStyle name="Notas 2 3 4 2 6" xfId="17708" xr:uid="{00000000-0005-0000-0000-00008E450000}"/>
    <cellStyle name="Notas 2 3 4 3" xfId="2865" xr:uid="{00000000-0005-0000-0000-00008F450000}"/>
    <cellStyle name="Notas 2 3 4 3 2" xfId="5502" xr:uid="{00000000-0005-0000-0000-000090450000}"/>
    <cellStyle name="Notas 2 3 4 3 2 2" xfId="7933" xr:uid="{00000000-0005-0000-0000-000091450000}"/>
    <cellStyle name="Notas 2 3 4 3 2 2 2" xfId="23041" xr:uid="{00000000-0005-0000-0000-000092450000}"/>
    <cellStyle name="Notas 2 3 4 3 2 3" xfId="20610" xr:uid="{00000000-0005-0000-0000-000093450000}"/>
    <cellStyle name="Notas 2 3 4 3 3" xfId="16268" xr:uid="{00000000-0005-0000-0000-000094450000}"/>
    <cellStyle name="Notas 2 3 4 3 3 2" xfId="31376" xr:uid="{00000000-0005-0000-0000-000095450000}"/>
    <cellStyle name="Notas 2 3 4 3 4" xfId="17973" xr:uid="{00000000-0005-0000-0000-000096450000}"/>
    <cellStyle name="Notas 2 3 4 4" xfId="3168" xr:uid="{00000000-0005-0000-0000-000097450000}"/>
    <cellStyle name="Notas 2 3 4 4 2" xfId="5805" xr:uid="{00000000-0005-0000-0000-000098450000}"/>
    <cellStyle name="Notas 2 3 4 4 2 2" xfId="12116" xr:uid="{00000000-0005-0000-0000-000099450000}"/>
    <cellStyle name="Notas 2 3 4 4 2 2 2" xfId="27224" xr:uid="{00000000-0005-0000-0000-00009A450000}"/>
    <cellStyle name="Notas 2 3 4 4 2 3" xfId="14705" xr:uid="{00000000-0005-0000-0000-00009B450000}"/>
    <cellStyle name="Notas 2 3 4 4 2 3 2" xfId="29813" xr:uid="{00000000-0005-0000-0000-00009C450000}"/>
    <cellStyle name="Notas 2 3 4 4 2 4" xfId="20913" xr:uid="{00000000-0005-0000-0000-00009D450000}"/>
    <cellStyle name="Notas 2 3 4 4 3" xfId="9550" xr:uid="{00000000-0005-0000-0000-00009E450000}"/>
    <cellStyle name="Notas 2 3 4 4 3 2" xfId="24658" xr:uid="{00000000-0005-0000-0000-00009F450000}"/>
    <cellStyle name="Notas 2 3 4 4 4" xfId="15048" xr:uid="{00000000-0005-0000-0000-0000A0450000}"/>
    <cellStyle name="Notas 2 3 4 4 4 2" xfId="30156" xr:uid="{00000000-0005-0000-0000-0000A1450000}"/>
    <cellStyle name="Notas 2 3 4 4 5" xfId="18276" xr:uid="{00000000-0005-0000-0000-0000A2450000}"/>
    <cellStyle name="Notas 2 3 4 5" xfId="3494" xr:uid="{00000000-0005-0000-0000-0000A3450000}"/>
    <cellStyle name="Notas 2 3 4 5 2" xfId="6131" xr:uid="{00000000-0005-0000-0000-0000A4450000}"/>
    <cellStyle name="Notas 2 3 4 5 2 2" xfId="12442" xr:uid="{00000000-0005-0000-0000-0000A5450000}"/>
    <cellStyle name="Notas 2 3 4 5 2 2 2" xfId="27550" xr:uid="{00000000-0005-0000-0000-0000A6450000}"/>
    <cellStyle name="Notas 2 3 4 5 2 3" xfId="14664" xr:uid="{00000000-0005-0000-0000-0000A7450000}"/>
    <cellStyle name="Notas 2 3 4 5 2 3 2" xfId="29772" xr:uid="{00000000-0005-0000-0000-0000A8450000}"/>
    <cellStyle name="Notas 2 3 4 5 2 4" xfId="21239" xr:uid="{00000000-0005-0000-0000-0000A9450000}"/>
    <cellStyle name="Notas 2 3 4 5 3" xfId="9876" xr:uid="{00000000-0005-0000-0000-0000AA450000}"/>
    <cellStyle name="Notas 2 3 4 5 3 2" xfId="24984" xr:uid="{00000000-0005-0000-0000-0000AB450000}"/>
    <cellStyle name="Notas 2 3 4 5 4" xfId="14237" xr:uid="{00000000-0005-0000-0000-0000AC450000}"/>
    <cellStyle name="Notas 2 3 4 5 4 2" xfId="29345" xr:uid="{00000000-0005-0000-0000-0000AD450000}"/>
    <cellStyle name="Notas 2 3 4 5 5" xfId="18602" xr:uid="{00000000-0005-0000-0000-0000AE450000}"/>
    <cellStyle name="Notas 2 3 4 6" xfId="3800" xr:uid="{00000000-0005-0000-0000-0000AF450000}"/>
    <cellStyle name="Notas 2 3 4 6 2" xfId="6437" xr:uid="{00000000-0005-0000-0000-0000B0450000}"/>
    <cellStyle name="Notas 2 3 4 6 2 2" xfId="12748" xr:uid="{00000000-0005-0000-0000-0000B1450000}"/>
    <cellStyle name="Notas 2 3 4 6 2 2 2" xfId="27856" xr:uid="{00000000-0005-0000-0000-0000B2450000}"/>
    <cellStyle name="Notas 2 3 4 6 2 3" xfId="7199" xr:uid="{00000000-0005-0000-0000-0000B3450000}"/>
    <cellStyle name="Notas 2 3 4 6 2 3 2" xfId="22307" xr:uid="{00000000-0005-0000-0000-0000B4450000}"/>
    <cellStyle name="Notas 2 3 4 6 2 4" xfId="21545" xr:uid="{00000000-0005-0000-0000-0000B5450000}"/>
    <cellStyle name="Notas 2 3 4 6 3" xfId="10182" xr:uid="{00000000-0005-0000-0000-0000B6450000}"/>
    <cellStyle name="Notas 2 3 4 6 3 2" xfId="25290" xr:uid="{00000000-0005-0000-0000-0000B7450000}"/>
    <cellStyle name="Notas 2 3 4 6 4" xfId="14661" xr:uid="{00000000-0005-0000-0000-0000B8450000}"/>
    <cellStyle name="Notas 2 3 4 6 4 2" xfId="29769" xr:uid="{00000000-0005-0000-0000-0000B9450000}"/>
    <cellStyle name="Notas 2 3 4 6 5" xfId="18908" xr:uid="{00000000-0005-0000-0000-0000BA450000}"/>
    <cellStyle name="Notas 2 3 4 7" xfId="4182" xr:uid="{00000000-0005-0000-0000-0000BB450000}"/>
    <cellStyle name="Notas 2 3 4 7 2" xfId="6819" xr:uid="{00000000-0005-0000-0000-0000BC450000}"/>
    <cellStyle name="Notas 2 3 4 7 2 2" xfId="13130" xr:uid="{00000000-0005-0000-0000-0000BD450000}"/>
    <cellStyle name="Notas 2 3 4 7 2 2 2" xfId="28238" xr:uid="{00000000-0005-0000-0000-0000BE450000}"/>
    <cellStyle name="Notas 2 3 4 7 2 3" xfId="16799" xr:uid="{00000000-0005-0000-0000-0000BF450000}"/>
    <cellStyle name="Notas 2 3 4 7 2 3 2" xfId="31907" xr:uid="{00000000-0005-0000-0000-0000C0450000}"/>
    <cellStyle name="Notas 2 3 4 7 2 4" xfId="21927" xr:uid="{00000000-0005-0000-0000-0000C1450000}"/>
    <cellStyle name="Notas 2 3 4 7 3" xfId="10564" xr:uid="{00000000-0005-0000-0000-0000C2450000}"/>
    <cellStyle name="Notas 2 3 4 7 3 2" xfId="25672" xr:uid="{00000000-0005-0000-0000-0000C3450000}"/>
    <cellStyle name="Notas 2 3 4 7 4" xfId="7532" xr:uid="{00000000-0005-0000-0000-0000C4450000}"/>
    <cellStyle name="Notas 2 3 4 7 4 2" xfId="22640" xr:uid="{00000000-0005-0000-0000-0000C5450000}"/>
    <cellStyle name="Notas 2 3 4 7 5" xfId="19290" xr:uid="{00000000-0005-0000-0000-0000C6450000}"/>
    <cellStyle name="Notas 2 3 4 8" xfId="4389" xr:uid="{00000000-0005-0000-0000-0000C7450000}"/>
    <cellStyle name="Notas 2 3 4 8 2" xfId="7026" xr:uid="{00000000-0005-0000-0000-0000C8450000}"/>
    <cellStyle name="Notas 2 3 4 8 2 2" xfId="13337" xr:uid="{00000000-0005-0000-0000-0000C9450000}"/>
    <cellStyle name="Notas 2 3 4 8 2 2 2" xfId="28445" xr:uid="{00000000-0005-0000-0000-0000CA450000}"/>
    <cellStyle name="Notas 2 3 4 8 2 3" xfId="17001" xr:uid="{00000000-0005-0000-0000-0000CB450000}"/>
    <cellStyle name="Notas 2 3 4 8 2 3 2" xfId="32109" xr:uid="{00000000-0005-0000-0000-0000CC450000}"/>
    <cellStyle name="Notas 2 3 4 8 2 4" xfId="22134" xr:uid="{00000000-0005-0000-0000-0000CD450000}"/>
    <cellStyle name="Notas 2 3 4 8 3" xfId="10771" xr:uid="{00000000-0005-0000-0000-0000CE450000}"/>
    <cellStyle name="Notas 2 3 4 8 3 2" xfId="25879" xr:uid="{00000000-0005-0000-0000-0000CF450000}"/>
    <cellStyle name="Notas 2 3 4 8 4" xfId="13642" xr:uid="{00000000-0005-0000-0000-0000D0450000}"/>
    <cellStyle name="Notas 2 3 4 8 4 2" xfId="28750" xr:uid="{00000000-0005-0000-0000-0000D1450000}"/>
    <cellStyle name="Notas 2 3 4 8 5" xfId="19497" xr:uid="{00000000-0005-0000-0000-0000D2450000}"/>
    <cellStyle name="Notas 2 3 4 9" xfId="4747" xr:uid="{00000000-0005-0000-0000-0000D3450000}"/>
    <cellStyle name="Notas 2 3 4 9 2" xfId="11129" xr:uid="{00000000-0005-0000-0000-0000D4450000}"/>
    <cellStyle name="Notas 2 3 4 9 2 2" xfId="26237" xr:uid="{00000000-0005-0000-0000-0000D5450000}"/>
    <cellStyle name="Notas 2 3 4 9 3" xfId="13357" xr:uid="{00000000-0005-0000-0000-0000D6450000}"/>
    <cellStyle name="Notas 2 3 4 9 3 2" xfId="28465" xr:uid="{00000000-0005-0000-0000-0000D7450000}"/>
    <cellStyle name="Notas 2 3 4 9 4" xfId="19855" xr:uid="{00000000-0005-0000-0000-0000D8450000}"/>
    <cellStyle name="Notas 2 3 5" xfId="2014" xr:uid="{00000000-0005-0000-0000-0000D9450000}"/>
    <cellStyle name="Notas 2 3 5 10" xfId="15080" xr:uid="{00000000-0005-0000-0000-0000DA450000}"/>
    <cellStyle name="Notas 2 3 5 10 2" xfId="30188" xr:uid="{00000000-0005-0000-0000-0000DB450000}"/>
    <cellStyle name="Notas 2 3 5 11" xfId="8703" xr:uid="{00000000-0005-0000-0000-0000DC450000}"/>
    <cellStyle name="Notas 2 3 5 11 2" xfId="23811" xr:uid="{00000000-0005-0000-0000-0000DD450000}"/>
    <cellStyle name="Notas 2 3 5 12" xfId="17239" xr:uid="{00000000-0005-0000-0000-0000DE450000}"/>
    <cellStyle name="Notas 2 3 5 2" xfId="2776" xr:uid="{00000000-0005-0000-0000-0000DF450000}"/>
    <cellStyle name="Notas 2 3 5 2 2" xfId="5413" xr:uid="{00000000-0005-0000-0000-0000E0450000}"/>
    <cellStyle name="Notas 2 3 5 2 2 2" xfId="15440" xr:uid="{00000000-0005-0000-0000-0000E1450000}"/>
    <cellStyle name="Notas 2 3 5 2 2 2 2" xfId="30548" xr:uid="{00000000-0005-0000-0000-0000E2450000}"/>
    <cellStyle name="Notas 2 3 5 2 2 3" xfId="20521" xr:uid="{00000000-0005-0000-0000-0000E3450000}"/>
    <cellStyle name="Notas 2 3 5 2 3" xfId="7664" xr:uid="{00000000-0005-0000-0000-0000E4450000}"/>
    <cellStyle name="Notas 2 3 5 2 3 2" xfId="22772" xr:uid="{00000000-0005-0000-0000-0000E5450000}"/>
    <cellStyle name="Notas 2 3 5 2 4" xfId="17884" xr:uid="{00000000-0005-0000-0000-0000E6450000}"/>
    <cellStyle name="Notas 2 3 5 3" xfId="3079" xr:uid="{00000000-0005-0000-0000-0000E7450000}"/>
    <cellStyle name="Notas 2 3 5 3 2" xfId="5716" xr:uid="{00000000-0005-0000-0000-0000E8450000}"/>
    <cellStyle name="Notas 2 3 5 3 2 2" xfId="12027" xr:uid="{00000000-0005-0000-0000-0000E9450000}"/>
    <cellStyle name="Notas 2 3 5 3 2 2 2" xfId="27135" xr:uid="{00000000-0005-0000-0000-0000EA450000}"/>
    <cellStyle name="Notas 2 3 5 3 2 3" xfId="7069" xr:uid="{00000000-0005-0000-0000-0000EB450000}"/>
    <cellStyle name="Notas 2 3 5 3 2 3 2" xfId="22177" xr:uid="{00000000-0005-0000-0000-0000EC450000}"/>
    <cellStyle name="Notas 2 3 5 3 2 4" xfId="20824" xr:uid="{00000000-0005-0000-0000-0000ED450000}"/>
    <cellStyle name="Notas 2 3 5 3 3" xfId="9461" xr:uid="{00000000-0005-0000-0000-0000EE450000}"/>
    <cellStyle name="Notas 2 3 5 3 3 2" xfId="24569" xr:uid="{00000000-0005-0000-0000-0000EF450000}"/>
    <cellStyle name="Notas 2 3 5 3 4" xfId="7334" xr:uid="{00000000-0005-0000-0000-0000F0450000}"/>
    <cellStyle name="Notas 2 3 5 3 4 2" xfId="22442" xr:uid="{00000000-0005-0000-0000-0000F1450000}"/>
    <cellStyle name="Notas 2 3 5 3 5" xfId="18187" xr:uid="{00000000-0005-0000-0000-0000F2450000}"/>
    <cellStyle name="Notas 2 3 5 4" xfId="3405" xr:uid="{00000000-0005-0000-0000-0000F3450000}"/>
    <cellStyle name="Notas 2 3 5 4 2" xfId="6042" xr:uid="{00000000-0005-0000-0000-0000F4450000}"/>
    <cellStyle name="Notas 2 3 5 4 2 2" xfId="12353" xr:uid="{00000000-0005-0000-0000-0000F5450000}"/>
    <cellStyle name="Notas 2 3 5 4 2 2 2" xfId="27461" xr:uid="{00000000-0005-0000-0000-0000F6450000}"/>
    <cellStyle name="Notas 2 3 5 4 2 3" xfId="7684" xr:uid="{00000000-0005-0000-0000-0000F7450000}"/>
    <cellStyle name="Notas 2 3 5 4 2 3 2" xfId="22792" xr:uid="{00000000-0005-0000-0000-0000F8450000}"/>
    <cellStyle name="Notas 2 3 5 4 2 4" xfId="21150" xr:uid="{00000000-0005-0000-0000-0000F9450000}"/>
    <cellStyle name="Notas 2 3 5 4 3" xfId="9787" xr:uid="{00000000-0005-0000-0000-0000FA450000}"/>
    <cellStyle name="Notas 2 3 5 4 3 2" xfId="24895" xr:uid="{00000000-0005-0000-0000-0000FB450000}"/>
    <cellStyle name="Notas 2 3 5 4 4" xfId="13691" xr:uid="{00000000-0005-0000-0000-0000FC450000}"/>
    <cellStyle name="Notas 2 3 5 4 4 2" xfId="28799" xr:uid="{00000000-0005-0000-0000-0000FD450000}"/>
    <cellStyle name="Notas 2 3 5 4 5" xfId="18513" xr:uid="{00000000-0005-0000-0000-0000FE450000}"/>
    <cellStyle name="Notas 2 3 5 5" xfId="3711" xr:uid="{00000000-0005-0000-0000-0000FF450000}"/>
    <cellStyle name="Notas 2 3 5 5 2" xfId="6348" xr:uid="{00000000-0005-0000-0000-000000460000}"/>
    <cellStyle name="Notas 2 3 5 5 2 2" xfId="12659" xr:uid="{00000000-0005-0000-0000-000001460000}"/>
    <cellStyle name="Notas 2 3 5 5 2 2 2" xfId="27767" xr:uid="{00000000-0005-0000-0000-000002460000}"/>
    <cellStyle name="Notas 2 3 5 5 2 3" xfId="16501" xr:uid="{00000000-0005-0000-0000-000003460000}"/>
    <cellStyle name="Notas 2 3 5 5 2 3 2" xfId="31609" xr:uid="{00000000-0005-0000-0000-000004460000}"/>
    <cellStyle name="Notas 2 3 5 5 2 4" xfId="21456" xr:uid="{00000000-0005-0000-0000-000005460000}"/>
    <cellStyle name="Notas 2 3 5 5 3" xfId="10093" xr:uid="{00000000-0005-0000-0000-000006460000}"/>
    <cellStyle name="Notas 2 3 5 5 3 2" xfId="25201" xr:uid="{00000000-0005-0000-0000-000007460000}"/>
    <cellStyle name="Notas 2 3 5 5 4" xfId="14200" xr:uid="{00000000-0005-0000-0000-000008460000}"/>
    <cellStyle name="Notas 2 3 5 5 4 2" xfId="29308" xr:uid="{00000000-0005-0000-0000-000009460000}"/>
    <cellStyle name="Notas 2 3 5 5 5" xfId="18819" xr:uid="{00000000-0005-0000-0000-00000A460000}"/>
    <cellStyle name="Notas 2 3 5 6" xfId="4086" xr:uid="{00000000-0005-0000-0000-00000B460000}"/>
    <cellStyle name="Notas 2 3 5 6 2" xfId="6723" xr:uid="{00000000-0005-0000-0000-00000C460000}"/>
    <cellStyle name="Notas 2 3 5 6 2 2" xfId="13034" xr:uid="{00000000-0005-0000-0000-00000D460000}"/>
    <cellStyle name="Notas 2 3 5 6 2 2 2" xfId="28142" xr:uid="{00000000-0005-0000-0000-00000E460000}"/>
    <cellStyle name="Notas 2 3 5 6 2 3" xfId="16710" xr:uid="{00000000-0005-0000-0000-00000F460000}"/>
    <cellStyle name="Notas 2 3 5 6 2 3 2" xfId="31818" xr:uid="{00000000-0005-0000-0000-000010460000}"/>
    <cellStyle name="Notas 2 3 5 6 2 4" xfId="21831" xr:uid="{00000000-0005-0000-0000-000011460000}"/>
    <cellStyle name="Notas 2 3 5 6 3" xfId="10468" xr:uid="{00000000-0005-0000-0000-000012460000}"/>
    <cellStyle name="Notas 2 3 5 6 3 2" xfId="25576" xr:uid="{00000000-0005-0000-0000-000013460000}"/>
    <cellStyle name="Notas 2 3 5 6 4" xfId="7589" xr:uid="{00000000-0005-0000-0000-000014460000}"/>
    <cellStyle name="Notas 2 3 5 6 4 2" xfId="22697" xr:uid="{00000000-0005-0000-0000-000015460000}"/>
    <cellStyle name="Notas 2 3 5 6 5" xfId="19194" xr:uid="{00000000-0005-0000-0000-000016460000}"/>
    <cellStyle name="Notas 2 3 5 7" xfId="4368" xr:uid="{00000000-0005-0000-0000-000017460000}"/>
    <cellStyle name="Notas 2 3 5 7 2" xfId="7005" xr:uid="{00000000-0005-0000-0000-000018460000}"/>
    <cellStyle name="Notas 2 3 5 7 2 2" xfId="13316" xr:uid="{00000000-0005-0000-0000-000019460000}"/>
    <cellStyle name="Notas 2 3 5 7 2 2 2" xfId="28424" xr:uid="{00000000-0005-0000-0000-00001A460000}"/>
    <cellStyle name="Notas 2 3 5 7 2 3" xfId="16980" xr:uid="{00000000-0005-0000-0000-00001B460000}"/>
    <cellStyle name="Notas 2 3 5 7 2 3 2" xfId="32088" xr:uid="{00000000-0005-0000-0000-00001C460000}"/>
    <cellStyle name="Notas 2 3 5 7 2 4" xfId="22113" xr:uid="{00000000-0005-0000-0000-00001D460000}"/>
    <cellStyle name="Notas 2 3 5 7 3" xfId="10750" xr:uid="{00000000-0005-0000-0000-00001E460000}"/>
    <cellStyle name="Notas 2 3 5 7 3 2" xfId="25858" xr:uid="{00000000-0005-0000-0000-00001F460000}"/>
    <cellStyle name="Notas 2 3 5 7 4" xfId="11817" xr:uid="{00000000-0005-0000-0000-000020460000}"/>
    <cellStyle name="Notas 2 3 5 7 4 2" xfId="26925" xr:uid="{00000000-0005-0000-0000-000021460000}"/>
    <cellStyle name="Notas 2 3 5 7 5" xfId="19476" xr:uid="{00000000-0005-0000-0000-000022460000}"/>
    <cellStyle name="Notas 2 3 5 8" xfId="4651" xr:uid="{00000000-0005-0000-0000-000023460000}"/>
    <cellStyle name="Notas 2 3 5 8 2" xfId="11033" xr:uid="{00000000-0005-0000-0000-000024460000}"/>
    <cellStyle name="Notas 2 3 5 8 2 2" xfId="26141" xr:uid="{00000000-0005-0000-0000-000025460000}"/>
    <cellStyle name="Notas 2 3 5 8 3" xfId="8254" xr:uid="{00000000-0005-0000-0000-000026460000}"/>
    <cellStyle name="Notas 2 3 5 8 3 2" xfId="23362" xr:uid="{00000000-0005-0000-0000-000027460000}"/>
    <cellStyle name="Notas 2 3 5 8 4" xfId="19759" xr:uid="{00000000-0005-0000-0000-000028460000}"/>
    <cellStyle name="Notas 2 3 5 9" xfId="8512" xr:uid="{00000000-0005-0000-0000-000029460000}"/>
    <cellStyle name="Notas 2 3 5 9 2" xfId="23620" xr:uid="{00000000-0005-0000-0000-00002A460000}"/>
    <cellStyle name="Notas 2 4" xfId="1461" xr:uid="{00000000-0005-0000-0000-00002B460000}"/>
    <cellStyle name="Notas 2 4 2" xfId="1916" xr:uid="{00000000-0005-0000-0000-00002C460000}"/>
    <cellStyle name="Notas 2 4 2 10" xfId="16113" xr:uid="{00000000-0005-0000-0000-00002D460000}"/>
    <cellStyle name="Notas 2 4 2 10 2" xfId="31221" xr:uid="{00000000-0005-0000-0000-00002E460000}"/>
    <cellStyle name="Notas 2 4 2 11" xfId="16402" xr:uid="{00000000-0005-0000-0000-00002F460000}"/>
    <cellStyle name="Notas 2 4 2 11 2" xfId="31510" xr:uid="{00000000-0005-0000-0000-000030460000}"/>
    <cellStyle name="Notas 2 4 2 12" xfId="17141" xr:uid="{00000000-0005-0000-0000-000031460000}"/>
    <cellStyle name="Notas 2 4 2 2" xfId="2476" xr:uid="{00000000-0005-0000-0000-000032460000}"/>
    <cellStyle name="Notas 2 4 2 2 2" xfId="5113" xr:uid="{00000000-0005-0000-0000-000033460000}"/>
    <cellStyle name="Notas 2 4 2 2 2 2" xfId="11477" xr:uid="{00000000-0005-0000-0000-000034460000}"/>
    <cellStyle name="Notas 2 4 2 2 2 2 2" xfId="26585" xr:uid="{00000000-0005-0000-0000-000035460000}"/>
    <cellStyle name="Notas 2 4 2 2 2 3" xfId="13368" xr:uid="{00000000-0005-0000-0000-000036460000}"/>
    <cellStyle name="Notas 2 4 2 2 2 3 2" xfId="28476" xr:uid="{00000000-0005-0000-0000-000037460000}"/>
    <cellStyle name="Notas 2 4 2 2 2 4" xfId="20221" xr:uid="{00000000-0005-0000-0000-000038460000}"/>
    <cellStyle name="Notas 2 4 2 2 3" xfId="8943" xr:uid="{00000000-0005-0000-0000-000039460000}"/>
    <cellStyle name="Notas 2 4 2 2 3 2" xfId="24051" xr:uid="{00000000-0005-0000-0000-00003A460000}"/>
    <cellStyle name="Notas 2 4 2 3" xfId="2692" xr:uid="{00000000-0005-0000-0000-00003B460000}"/>
    <cellStyle name="Notas 2 4 2 3 2" xfId="5329" xr:uid="{00000000-0005-0000-0000-00003C460000}"/>
    <cellStyle name="Notas 2 4 2 3 2 2" xfId="16201" xr:uid="{00000000-0005-0000-0000-00003D460000}"/>
    <cellStyle name="Notas 2 4 2 3 2 2 2" xfId="31309" xr:uid="{00000000-0005-0000-0000-00003E460000}"/>
    <cellStyle name="Notas 2 4 2 3 2 3" xfId="20437" xr:uid="{00000000-0005-0000-0000-00003F460000}"/>
    <cellStyle name="Notas 2 4 2 3 3" xfId="11231" xr:uid="{00000000-0005-0000-0000-000040460000}"/>
    <cellStyle name="Notas 2 4 2 3 3 2" xfId="26339" xr:uid="{00000000-0005-0000-0000-000041460000}"/>
    <cellStyle name="Notas 2 4 2 3 4" xfId="17800" xr:uid="{00000000-0005-0000-0000-000042460000}"/>
    <cellStyle name="Notas 2 4 2 4" xfId="2995" xr:uid="{00000000-0005-0000-0000-000043460000}"/>
    <cellStyle name="Notas 2 4 2 4 2" xfId="5632" xr:uid="{00000000-0005-0000-0000-000044460000}"/>
    <cellStyle name="Notas 2 4 2 4 2 2" xfId="11943" xr:uid="{00000000-0005-0000-0000-000045460000}"/>
    <cellStyle name="Notas 2 4 2 4 2 2 2" xfId="27051" xr:uid="{00000000-0005-0000-0000-000046460000}"/>
    <cellStyle name="Notas 2 4 2 4 2 3" xfId="7688" xr:uid="{00000000-0005-0000-0000-000047460000}"/>
    <cellStyle name="Notas 2 4 2 4 2 3 2" xfId="22796" xr:uid="{00000000-0005-0000-0000-000048460000}"/>
    <cellStyle name="Notas 2 4 2 4 2 4" xfId="20740" xr:uid="{00000000-0005-0000-0000-000049460000}"/>
    <cellStyle name="Notas 2 4 2 4 3" xfId="9377" xr:uid="{00000000-0005-0000-0000-00004A460000}"/>
    <cellStyle name="Notas 2 4 2 4 3 2" xfId="24485" xr:uid="{00000000-0005-0000-0000-00004B460000}"/>
    <cellStyle name="Notas 2 4 2 4 4" xfId="14909" xr:uid="{00000000-0005-0000-0000-00004C460000}"/>
    <cellStyle name="Notas 2 4 2 4 4 2" xfId="30017" xr:uid="{00000000-0005-0000-0000-00004D460000}"/>
    <cellStyle name="Notas 2 4 2 4 5" xfId="18103" xr:uid="{00000000-0005-0000-0000-00004E460000}"/>
    <cellStyle name="Notas 2 4 2 5" xfId="3321" xr:uid="{00000000-0005-0000-0000-00004F460000}"/>
    <cellStyle name="Notas 2 4 2 5 2" xfId="5958" xr:uid="{00000000-0005-0000-0000-000050460000}"/>
    <cellStyle name="Notas 2 4 2 5 2 2" xfId="12269" xr:uid="{00000000-0005-0000-0000-000051460000}"/>
    <cellStyle name="Notas 2 4 2 5 2 2 2" xfId="27377" xr:uid="{00000000-0005-0000-0000-000052460000}"/>
    <cellStyle name="Notas 2 4 2 5 2 3" xfId="14507" xr:uid="{00000000-0005-0000-0000-000053460000}"/>
    <cellStyle name="Notas 2 4 2 5 2 3 2" xfId="29615" xr:uid="{00000000-0005-0000-0000-000054460000}"/>
    <cellStyle name="Notas 2 4 2 5 2 4" xfId="21066" xr:uid="{00000000-0005-0000-0000-000055460000}"/>
    <cellStyle name="Notas 2 4 2 5 3" xfId="9703" xr:uid="{00000000-0005-0000-0000-000056460000}"/>
    <cellStyle name="Notas 2 4 2 5 3 2" xfId="24811" xr:uid="{00000000-0005-0000-0000-000057460000}"/>
    <cellStyle name="Notas 2 4 2 5 4" xfId="14076" xr:uid="{00000000-0005-0000-0000-000058460000}"/>
    <cellStyle name="Notas 2 4 2 5 4 2" xfId="29184" xr:uid="{00000000-0005-0000-0000-000059460000}"/>
    <cellStyle name="Notas 2 4 2 5 5" xfId="18429" xr:uid="{00000000-0005-0000-0000-00005A460000}"/>
    <cellStyle name="Notas 2 4 2 6" xfId="3627" xr:uid="{00000000-0005-0000-0000-00005B460000}"/>
    <cellStyle name="Notas 2 4 2 6 2" xfId="6264" xr:uid="{00000000-0005-0000-0000-00005C460000}"/>
    <cellStyle name="Notas 2 4 2 6 2 2" xfId="12575" xr:uid="{00000000-0005-0000-0000-00005D460000}"/>
    <cellStyle name="Notas 2 4 2 6 2 2 2" xfId="27683" xr:uid="{00000000-0005-0000-0000-00005E460000}"/>
    <cellStyle name="Notas 2 4 2 6 2 3" xfId="14448" xr:uid="{00000000-0005-0000-0000-00005F460000}"/>
    <cellStyle name="Notas 2 4 2 6 2 3 2" xfId="29556" xr:uid="{00000000-0005-0000-0000-000060460000}"/>
    <cellStyle name="Notas 2 4 2 6 2 4" xfId="21372" xr:uid="{00000000-0005-0000-0000-000061460000}"/>
    <cellStyle name="Notas 2 4 2 6 3" xfId="10009" xr:uid="{00000000-0005-0000-0000-000062460000}"/>
    <cellStyle name="Notas 2 4 2 6 3 2" xfId="25117" xr:uid="{00000000-0005-0000-0000-000063460000}"/>
    <cellStyle name="Notas 2 4 2 6 4" xfId="7676" xr:uid="{00000000-0005-0000-0000-000064460000}"/>
    <cellStyle name="Notas 2 4 2 6 4 2" xfId="22784" xr:uid="{00000000-0005-0000-0000-000065460000}"/>
    <cellStyle name="Notas 2 4 2 6 5" xfId="18735" xr:uid="{00000000-0005-0000-0000-000066460000}"/>
    <cellStyle name="Notas 2 4 2 7" xfId="3988" xr:uid="{00000000-0005-0000-0000-000067460000}"/>
    <cellStyle name="Notas 2 4 2 7 2" xfId="6625" xr:uid="{00000000-0005-0000-0000-000068460000}"/>
    <cellStyle name="Notas 2 4 2 7 2 2" xfId="12936" xr:uid="{00000000-0005-0000-0000-000069460000}"/>
    <cellStyle name="Notas 2 4 2 7 2 2 2" xfId="28044" xr:uid="{00000000-0005-0000-0000-00006A460000}"/>
    <cellStyle name="Notas 2 4 2 7 2 3" xfId="16626" xr:uid="{00000000-0005-0000-0000-00006B460000}"/>
    <cellStyle name="Notas 2 4 2 7 2 3 2" xfId="31734" xr:uid="{00000000-0005-0000-0000-00006C460000}"/>
    <cellStyle name="Notas 2 4 2 7 2 4" xfId="21733" xr:uid="{00000000-0005-0000-0000-00006D460000}"/>
    <cellStyle name="Notas 2 4 2 7 3" xfId="10370" xr:uid="{00000000-0005-0000-0000-00006E460000}"/>
    <cellStyle name="Notas 2 4 2 7 3 2" xfId="25478" xr:uid="{00000000-0005-0000-0000-00006F460000}"/>
    <cellStyle name="Notas 2 4 2 7 4" xfId="15088" xr:uid="{00000000-0005-0000-0000-000070460000}"/>
    <cellStyle name="Notas 2 4 2 7 4 2" xfId="30196" xr:uid="{00000000-0005-0000-0000-000071460000}"/>
    <cellStyle name="Notas 2 4 2 7 5" xfId="19096" xr:uid="{00000000-0005-0000-0000-000072460000}"/>
    <cellStyle name="Notas 2 4 2 8" xfId="4553" xr:uid="{00000000-0005-0000-0000-000073460000}"/>
    <cellStyle name="Notas 2 4 2 8 2" xfId="10935" xr:uid="{00000000-0005-0000-0000-000074460000}"/>
    <cellStyle name="Notas 2 4 2 8 2 2" xfId="26043" xr:uid="{00000000-0005-0000-0000-000075460000}"/>
    <cellStyle name="Notas 2 4 2 8 3" xfId="13761" xr:uid="{00000000-0005-0000-0000-000076460000}"/>
    <cellStyle name="Notas 2 4 2 8 3 2" xfId="28869" xr:uid="{00000000-0005-0000-0000-000077460000}"/>
    <cellStyle name="Notas 2 4 2 8 4" xfId="19661" xr:uid="{00000000-0005-0000-0000-000078460000}"/>
    <cellStyle name="Notas 2 4 2 9" xfId="8417" xr:uid="{00000000-0005-0000-0000-000079460000}"/>
    <cellStyle name="Notas 2 4 2 9 2" xfId="23525" xr:uid="{00000000-0005-0000-0000-00007A460000}"/>
    <cellStyle name="Notas 2 4 3" xfId="1901" xr:uid="{00000000-0005-0000-0000-00007B460000}"/>
    <cellStyle name="Notas 2 4 3 10" xfId="8402" xr:uid="{00000000-0005-0000-0000-00007C460000}"/>
    <cellStyle name="Notas 2 4 3 10 2" xfId="23510" xr:uid="{00000000-0005-0000-0000-00007D460000}"/>
    <cellStyle name="Notas 2 4 3 11" xfId="15017" xr:uid="{00000000-0005-0000-0000-00007E460000}"/>
    <cellStyle name="Notas 2 4 3 11 2" xfId="30125" xr:uid="{00000000-0005-0000-0000-00007F460000}"/>
    <cellStyle name="Notas 2 4 3 12" xfId="14037" xr:uid="{00000000-0005-0000-0000-000080460000}"/>
    <cellStyle name="Notas 2 4 3 12 2" xfId="29145" xr:uid="{00000000-0005-0000-0000-000081460000}"/>
    <cellStyle name="Notas 2 4 3 13" xfId="17126" xr:uid="{00000000-0005-0000-0000-000082460000}"/>
    <cellStyle name="Notas 2 4 3 2" xfId="2461" xr:uid="{00000000-0005-0000-0000-000083460000}"/>
    <cellStyle name="Notas 2 4 3 2 2" xfId="5098" xr:uid="{00000000-0005-0000-0000-000084460000}"/>
    <cellStyle name="Notas 2 4 3 2 2 2" xfId="11462" xr:uid="{00000000-0005-0000-0000-000085460000}"/>
    <cellStyle name="Notas 2 4 3 2 2 2 2" xfId="26570" xr:uid="{00000000-0005-0000-0000-000086460000}"/>
    <cellStyle name="Notas 2 4 3 2 2 3" xfId="13534" xr:uid="{00000000-0005-0000-0000-000087460000}"/>
    <cellStyle name="Notas 2 4 3 2 2 3 2" xfId="28642" xr:uid="{00000000-0005-0000-0000-000088460000}"/>
    <cellStyle name="Notas 2 4 3 2 2 4" xfId="20206" xr:uid="{00000000-0005-0000-0000-000089460000}"/>
    <cellStyle name="Notas 2 4 3 2 3" xfId="8928" xr:uid="{00000000-0005-0000-0000-00008A460000}"/>
    <cellStyle name="Notas 2 4 3 2 3 2" xfId="24036" xr:uid="{00000000-0005-0000-0000-00008B460000}"/>
    <cellStyle name="Notas 2 4 3 2 4" xfId="7809" xr:uid="{00000000-0005-0000-0000-00008C460000}"/>
    <cellStyle name="Notas 2 4 3 2 4 2" xfId="22917" xr:uid="{00000000-0005-0000-0000-00008D460000}"/>
    <cellStyle name="Notas 2 4 3 2 5" xfId="7280" xr:uid="{00000000-0005-0000-0000-00008E460000}"/>
    <cellStyle name="Notas 2 4 3 2 5 2" xfId="22388" xr:uid="{00000000-0005-0000-0000-00008F460000}"/>
    <cellStyle name="Notas 2 4 3 2 6" xfId="17635" xr:uid="{00000000-0005-0000-0000-000090460000}"/>
    <cellStyle name="Notas 2 4 3 3" xfId="2677" xr:uid="{00000000-0005-0000-0000-000091460000}"/>
    <cellStyle name="Notas 2 4 3 3 2" xfId="5314" xr:uid="{00000000-0005-0000-0000-000092460000}"/>
    <cellStyle name="Notas 2 4 3 3 2 2" xfId="8719" xr:uid="{00000000-0005-0000-0000-000093460000}"/>
    <cellStyle name="Notas 2 4 3 3 2 2 2" xfId="23827" xr:uid="{00000000-0005-0000-0000-000094460000}"/>
    <cellStyle name="Notas 2 4 3 3 2 3" xfId="20422" xr:uid="{00000000-0005-0000-0000-000095460000}"/>
    <cellStyle name="Notas 2 4 3 3 3" xfId="7765" xr:uid="{00000000-0005-0000-0000-000096460000}"/>
    <cellStyle name="Notas 2 4 3 3 3 2" xfId="22873" xr:uid="{00000000-0005-0000-0000-000097460000}"/>
    <cellStyle name="Notas 2 4 3 3 4" xfId="17785" xr:uid="{00000000-0005-0000-0000-000098460000}"/>
    <cellStyle name="Notas 2 4 3 4" xfId="2980" xr:uid="{00000000-0005-0000-0000-000099460000}"/>
    <cellStyle name="Notas 2 4 3 4 2" xfId="5617" xr:uid="{00000000-0005-0000-0000-00009A460000}"/>
    <cellStyle name="Notas 2 4 3 4 2 2" xfId="11928" xr:uid="{00000000-0005-0000-0000-00009B460000}"/>
    <cellStyle name="Notas 2 4 3 4 2 2 2" xfId="27036" xr:uid="{00000000-0005-0000-0000-00009C460000}"/>
    <cellStyle name="Notas 2 4 3 4 2 3" xfId="14257" xr:uid="{00000000-0005-0000-0000-00009D460000}"/>
    <cellStyle name="Notas 2 4 3 4 2 3 2" xfId="29365" xr:uid="{00000000-0005-0000-0000-00009E460000}"/>
    <cellStyle name="Notas 2 4 3 4 2 4" xfId="20725" xr:uid="{00000000-0005-0000-0000-00009F460000}"/>
    <cellStyle name="Notas 2 4 3 4 3" xfId="9362" xr:uid="{00000000-0005-0000-0000-0000A0460000}"/>
    <cellStyle name="Notas 2 4 3 4 3 2" xfId="24470" xr:uid="{00000000-0005-0000-0000-0000A1460000}"/>
    <cellStyle name="Notas 2 4 3 4 4" xfId="11787" xr:uid="{00000000-0005-0000-0000-0000A2460000}"/>
    <cellStyle name="Notas 2 4 3 4 4 2" xfId="26895" xr:uid="{00000000-0005-0000-0000-0000A3460000}"/>
    <cellStyle name="Notas 2 4 3 4 5" xfId="18088" xr:uid="{00000000-0005-0000-0000-0000A4460000}"/>
    <cellStyle name="Notas 2 4 3 5" xfId="3306" xr:uid="{00000000-0005-0000-0000-0000A5460000}"/>
    <cellStyle name="Notas 2 4 3 5 2" xfId="5943" xr:uid="{00000000-0005-0000-0000-0000A6460000}"/>
    <cellStyle name="Notas 2 4 3 5 2 2" xfId="12254" xr:uid="{00000000-0005-0000-0000-0000A7460000}"/>
    <cellStyle name="Notas 2 4 3 5 2 2 2" xfId="27362" xr:uid="{00000000-0005-0000-0000-0000A8460000}"/>
    <cellStyle name="Notas 2 4 3 5 2 3" xfId="13906" xr:uid="{00000000-0005-0000-0000-0000A9460000}"/>
    <cellStyle name="Notas 2 4 3 5 2 3 2" xfId="29014" xr:uid="{00000000-0005-0000-0000-0000AA460000}"/>
    <cellStyle name="Notas 2 4 3 5 2 4" xfId="21051" xr:uid="{00000000-0005-0000-0000-0000AB460000}"/>
    <cellStyle name="Notas 2 4 3 5 3" xfId="9688" xr:uid="{00000000-0005-0000-0000-0000AC460000}"/>
    <cellStyle name="Notas 2 4 3 5 3 2" xfId="24796" xr:uid="{00000000-0005-0000-0000-0000AD460000}"/>
    <cellStyle name="Notas 2 4 3 5 4" xfId="15883" xr:uid="{00000000-0005-0000-0000-0000AE460000}"/>
    <cellStyle name="Notas 2 4 3 5 4 2" xfId="30991" xr:uid="{00000000-0005-0000-0000-0000AF460000}"/>
    <cellStyle name="Notas 2 4 3 5 5" xfId="18414" xr:uid="{00000000-0005-0000-0000-0000B0460000}"/>
    <cellStyle name="Notas 2 4 3 6" xfId="3612" xr:uid="{00000000-0005-0000-0000-0000B1460000}"/>
    <cellStyle name="Notas 2 4 3 6 2" xfId="6249" xr:uid="{00000000-0005-0000-0000-0000B2460000}"/>
    <cellStyle name="Notas 2 4 3 6 2 2" xfId="12560" xr:uid="{00000000-0005-0000-0000-0000B3460000}"/>
    <cellStyle name="Notas 2 4 3 6 2 2 2" xfId="27668" xr:uid="{00000000-0005-0000-0000-0000B4460000}"/>
    <cellStyle name="Notas 2 4 3 6 2 3" xfId="16390" xr:uid="{00000000-0005-0000-0000-0000B5460000}"/>
    <cellStyle name="Notas 2 4 3 6 2 3 2" xfId="31498" xr:uid="{00000000-0005-0000-0000-0000B6460000}"/>
    <cellStyle name="Notas 2 4 3 6 2 4" xfId="21357" xr:uid="{00000000-0005-0000-0000-0000B7460000}"/>
    <cellStyle name="Notas 2 4 3 6 3" xfId="9994" xr:uid="{00000000-0005-0000-0000-0000B8460000}"/>
    <cellStyle name="Notas 2 4 3 6 3 2" xfId="25102" xr:uid="{00000000-0005-0000-0000-0000B9460000}"/>
    <cellStyle name="Notas 2 4 3 6 4" xfId="7632" xr:uid="{00000000-0005-0000-0000-0000BA460000}"/>
    <cellStyle name="Notas 2 4 3 6 4 2" xfId="22740" xr:uid="{00000000-0005-0000-0000-0000BB460000}"/>
    <cellStyle name="Notas 2 4 3 6 5" xfId="18720" xr:uid="{00000000-0005-0000-0000-0000BC460000}"/>
    <cellStyle name="Notas 2 4 3 7" xfId="3973" xr:uid="{00000000-0005-0000-0000-0000BD460000}"/>
    <cellStyle name="Notas 2 4 3 7 2" xfId="6610" xr:uid="{00000000-0005-0000-0000-0000BE460000}"/>
    <cellStyle name="Notas 2 4 3 7 2 2" xfId="12921" xr:uid="{00000000-0005-0000-0000-0000BF460000}"/>
    <cellStyle name="Notas 2 4 3 7 2 2 2" xfId="28029" xr:uid="{00000000-0005-0000-0000-0000C0460000}"/>
    <cellStyle name="Notas 2 4 3 7 2 3" xfId="16611" xr:uid="{00000000-0005-0000-0000-0000C1460000}"/>
    <cellStyle name="Notas 2 4 3 7 2 3 2" xfId="31719" xr:uid="{00000000-0005-0000-0000-0000C2460000}"/>
    <cellStyle name="Notas 2 4 3 7 2 4" xfId="21718" xr:uid="{00000000-0005-0000-0000-0000C3460000}"/>
    <cellStyle name="Notas 2 4 3 7 3" xfId="10355" xr:uid="{00000000-0005-0000-0000-0000C4460000}"/>
    <cellStyle name="Notas 2 4 3 7 3 2" xfId="25463" xr:uid="{00000000-0005-0000-0000-0000C5460000}"/>
    <cellStyle name="Notas 2 4 3 7 4" xfId="7932" xr:uid="{00000000-0005-0000-0000-0000C6460000}"/>
    <cellStyle name="Notas 2 4 3 7 4 2" xfId="23040" xr:uid="{00000000-0005-0000-0000-0000C7460000}"/>
    <cellStyle name="Notas 2 4 3 7 5" xfId="19081" xr:uid="{00000000-0005-0000-0000-0000C8460000}"/>
    <cellStyle name="Notas 2 4 3 8" xfId="4305" xr:uid="{00000000-0005-0000-0000-0000C9460000}"/>
    <cellStyle name="Notas 2 4 3 8 2" xfId="6942" xr:uid="{00000000-0005-0000-0000-0000CA460000}"/>
    <cellStyle name="Notas 2 4 3 8 2 2" xfId="13253" xr:uid="{00000000-0005-0000-0000-0000CB460000}"/>
    <cellStyle name="Notas 2 4 3 8 2 2 2" xfId="28361" xr:uid="{00000000-0005-0000-0000-0000CC460000}"/>
    <cellStyle name="Notas 2 4 3 8 2 3" xfId="16917" xr:uid="{00000000-0005-0000-0000-0000CD460000}"/>
    <cellStyle name="Notas 2 4 3 8 2 3 2" xfId="32025" xr:uid="{00000000-0005-0000-0000-0000CE460000}"/>
    <cellStyle name="Notas 2 4 3 8 2 4" xfId="22050" xr:uid="{00000000-0005-0000-0000-0000CF460000}"/>
    <cellStyle name="Notas 2 4 3 8 3" xfId="10687" xr:uid="{00000000-0005-0000-0000-0000D0460000}"/>
    <cellStyle name="Notas 2 4 3 8 3 2" xfId="25795" xr:uid="{00000000-0005-0000-0000-0000D1460000}"/>
    <cellStyle name="Notas 2 4 3 8 4" xfId="15957" xr:uid="{00000000-0005-0000-0000-0000D2460000}"/>
    <cellStyle name="Notas 2 4 3 8 4 2" xfId="31065" xr:uid="{00000000-0005-0000-0000-0000D3460000}"/>
    <cellStyle name="Notas 2 4 3 8 5" xfId="19413" xr:uid="{00000000-0005-0000-0000-0000D4460000}"/>
    <cellStyle name="Notas 2 4 3 9" xfId="4538" xr:uid="{00000000-0005-0000-0000-0000D5460000}"/>
    <cellStyle name="Notas 2 4 3 9 2" xfId="10920" xr:uid="{00000000-0005-0000-0000-0000D6460000}"/>
    <cellStyle name="Notas 2 4 3 9 2 2" xfId="26028" xr:uid="{00000000-0005-0000-0000-0000D7460000}"/>
    <cellStyle name="Notas 2 4 3 9 3" xfId="9195" xr:uid="{00000000-0005-0000-0000-0000D8460000}"/>
    <cellStyle name="Notas 2 4 3 9 3 2" xfId="24303" xr:uid="{00000000-0005-0000-0000-0000D9460000}"/>
    <cellStyle name="Notas 2 4 3 9 4" xfId="19646" xr:uid="{00000000-0005-0000-0000-0000DA460000}"/>
    <cellStyle name="Notas 2 4 4" xfId="2111" xr:uid="{00000000-0005-0000-0000-0000DB460000}"/>
    <cellStyle name="Notas 2 4 4 10" xfId="8609" xr:uid="{00000000-0005-0000-0000-0000DC460000}"/>
    <cellStyle name="Notas 2 4 4 10 2" xfId="23717" xr:uid="{00000000-0005-0000-0000-0000DD460000}"/>
    <cellStyle name="Notas 2 4 4 11" xfId="15090" xr:uid="{00000000-0005-0000-0000-0000DE460000}"/>
    <cellStyle name="Notas 2 4 4 11 2" xfId="30198" xr:uid="{00000000-0005-0000-0000-0000DF460000}"/>
    <cellStyle name="Notas 2 4 4 12" xfId="14114" xr:uid="{00000000-0005-0000-0000-0000E0460000}"/>
    <cellStyle name="Notas 2 4 4 12 2" xfId="29222" xr:uid="{00000000-0005-0000-0000-0000E1460000}"/>
    <cellStyle name="Notas 2 4 4 13" xfId="17336" xr:uid="{00000000-0005-0000-0000-0000E2460000}"/>
    <cellStyle name="Notas 2 4 4 2" xfId="2601" xr:uid="{00000000-0005-0000-0000-0000E3460000}"/>
    <cellStyle name="Notas 2 4 4 2 2" xfId="5238" xr:uid="{00000000-0005-0000-0000-0000E4460000}"/>
    <cellStyle name="Notas 2 4 4 2 2 2" xfId="11602" xr:uid="{00000000-0005-0000-0000-0000E5460000}"/>
    <cellStyle name="Notas 2 4 4 2 2 2 2" xfId="26710" xr:uid="{00000000-0005-0000-0000-0000E6460000}"/>
    <cellStyle name="Notas 2 4 4 2 2 3" xfId="14674" xr:uid="{00000000-0005-0000-0000-0000E7460000}"/>
    <cellStyle name="Notas 2 4 4 2 2 3 2" xfId="29782" xr:uid="{00000000-0005-0000-0000-0000E8460000}"/>
    <cellStyle name="Notas 2 4 4 2 2 4" xfId="20346" xr:uid="{00000000-0005-0000-0000-0000E9460000}"/>
    <cellStyle name="Notas 2 4 4 2 3" xfId="9068" xr:uid="{00000000-0005-0000-0000-0000EA460000}"/>
    <cellStyle name="Notas 2 4 4 2 3 2" xfId="24176" xr:uid="{00000000-0005-0000-0000-0000EB460000}"/>
    <cellStyle name="Notas 2 4 4 2 4" xfId="11218" xr:uid="{00000000-0005-0000-0000-0000EC460000}"/>
    <cellStyle name="Notas 2 4 4 2 4 2" xfId="26326" xr:uid="{00000000-0005-0000-0000-0000ED460000}"/>
    <cellStyle name="Notas 2 4 4 2 5" xfId="15969" xr:uid="{00000000-0005-0000-0000-0000EE460000}"/>
    <cellStyle name="Notas 2 4 4 2 5 2" xfId="31077" xr:uid="{00000000-0005-0000-0000-0000EF460000}"/>
    <cellStyle name="Notas 2 4 4 2 6" xfId="17709" xr:uid="{00000000-0005-0000-0000-0000F0460000}"/>
    <cellStyle name="Notas 2 4 4 3" xfId="2866" xr:uid="{00000000-0005-0000-0000-0000F1460000}"/>
    <cellStyle name="Notas 2 4 4 3 2" xfId="5503" xr:uid="{00000000-0005-0000-0000-0000F2460000}"/>
    <cellStyle name="Notas 2 4 4 3 2 2" xfId="7996" xr:uid="{00000000-0005-0000-0000-0000F3460000}"/>
    <cellStyle name="Notas 2 4 4 3 2 2 2" xfId="23104" xr:uid="{00000000-0005-0000-0000-0000F4460000}"/>
    <cellStyle name="Notas 2 4 4 3 2 3" xfId="20611" xr:uid="{00000000-0005-0000-0000-0000F5460000}"/>
    <cellStyle name="Notas 2 4 4 3 3" xfId="7157" xr:uid="{00000000-0005-0000-0000-0000F6460000}"/>
    <cellStyle name="Notas 2 4 4 3 3 2" xfId="22265" xr:uid="{00000000-0005-0000-0000-0000F7460000}"/>
    <cellStyle name="Notas 2 4 4 3 4" xfId="17974" xr:uid="{00000000-0005-0000-0000-0000F8460000}"/>
    <cellStyle name="Notas 2 4 4 4" xfId="3169" xr:uid="{00000000-0005-0000-0000-0000F9460000}"/>
    <cellStyle name="Notas 2 4 4 4 2" xfId="5806" xr:uid="{00000000-0005-0000-0000-0000FA460000}"/>
    <cellStyle name="Notas 2 4 4 4 2 2" xfId="12117" xr:uid="{00000000-0005-0000-0000-0000FB460000}"/>
    <cellStyle name="Notas 2 4 4 4 2 2 2" xfId="27225" xr:uid="{00000000-0005-0000-0000-0000FC460000}"/>
    <cellStyle name="Notas 2 4 4 4 2 3" xfId="7245" xr:uid="{00000000-0005-0000-0000-0000FD460000}"/>
    <cellStyle name="Notas 2 4 4 4 2 3 2" xfId="22353" xr:uid="{00000000-0005-0000-0000-0000FE460000}"/>
    <cellStyle name="Notas 2 4 4 4 2 4" xfId="20914" xr:uid="{00000000-0005-0000-0000-0000FF460000}"/>
    <cellStyle name="Notas 2 4 4 4 3" xfId="9551" xr:uid="{00000000-0005-0000-0000-000000470000}"/>
    <cellStyle name="Notas 2 4 4 4 3 2" xfId="24659" xr:uid="{00000000-0005-0000-0000-000001470000}"/>
    <cellStyle name="Notas 2 4 4 4 4" xfId="16526" xr:uid="{00000000-0005-0000-0000-000002470000}"/>
    <cellStyle name="Notas 2 4 4 4 4 2" xfId="31634" xr:uid="{00000000-0005-0000-0000-000003470000}"/>
    <cellStyle name="Notas 2 4 4 4 5" xfId="18277" xr:uid="{00000000-0005-0000-0000-000004470000}"/>
    <cellStyle name="Notas 2 4 4 5" xfId="3495" xr:uid="{00000000-0005-0000-0000-000005470000}"/>
    <cellStyle name="Notas 2 4 4 5 2" xfId="6132" xr:uid="{00000000-0005-0000-0000-000006470000}"/>
    <cellStyle name="Notas 2 4 4 5 2 2" xfId="12443" xr:uid="{00000000-0005-0000-0000-000007470000}"/>
    <cellStyle name="Notas 2 4 4 5 2 2 2" xfId="27551" xr:uid="{00000000-0005-0000-0000-000008470000}"/>
    <cellStyle name="Notas 2 4 4 5 2 3" xfId="13866" xr:uid="{00000000-0005-0000-0000-000009470000}"/>
    <cellStyle name="Notas 2 4 4 5 2 3 2" xfId="28974" xr:uid="{00000000-0005-0000-0000-00000A470000}"/>
    <cellStyle name="Notas 2 4 4 5 2 4" xfId="21240" xr:uid="{00000000-0005-0000-0000-00000B470000}"/>
    <cellStyle name="Notas 2 4 4 5 3" xfId="9877" xr:uid="{00000000-0005-0000-0000-00000C470000}"/>
    <cellStyle name="Notas 2 4 4 5 3 2" xfId="24985" xr:uid="{00000000-0005-0000-0000-00000D470000}"/>
    <cellStyle name="Notas 2 4 4 5 4" xfId="16378" xr:uid="{00000000-0005-0000-0000-00000E470000}"/>
    <cellStyle name="Notas 2 4 4 5 4 2" xfId="31486" xr:uid="{00000000-0005-0000-0000-00000F470000}"/>
    <cellStyle name="Notas 2 4 4 5 5" xfId="18603" xr:uid="{00000000-0005-0000-0000-000010470000}"/>
    <cellStyle name="Notas 2 4 4 6" xfId="3801" xr:uid="{00000000-0005-0000-0000-000011470000}"/>
    <cellStyle name="Notas 2 4 4 6 2" xfId="6438" xr:uid="{00000000-0005-0000-0000-000012470000}"/>
    <cellStyle name="Notas 2 4 4 6 2 2" xfId="12749" xr:uid="{00000000-0005-0000-0000-000013470000}"/>
    <cellStyle name="Notas 2 4 4 6 2 2 2" xfId="27857" xr:uid="{00000000-0005-0000-0000-000014470000}"/>
    <cellStyle name="Notas 2 4 4 6 2 3" xfId="14029" xr:uid="{00000000-0005-0000-0000-000015470000}"/>
    <cellStyle name="Notas 2 4 4 6 2 3 2" xfId="29137" xr:uid="{00000000-0005-0000-0000-000016470000}"/>
    <cellStyle name="Notas 2 4 4 6 2 4" xfId="21546" xr:uid="{00000000-0005-0000-0000-000017470000}"/>
    <cellStyle name="Notas 2 4 4 6 3" xfId="10183" xr:uid="{00000000-0005-0000-0000-000018470000}"/>
    <cellStyle name="Notas 2 4 4 6 3 2" xfId="25291" xr:uid="{00000000-0005-0000-0000-000019470000}"/>
    <cellStyle name="Notas 2 4 4 6 4" xfId="14117" xr:uid="{00000000-0005-0000-0000-00001A470000}"/>
    <cellStyle name="Notas 2 4 4 6 4 2" xfId="29225" xr:uid="{00000000-0005-0000-0000-00001B470000}"/>
    <cellStyle name="Notas 2 4 4 6 5" xfId="18909" xr:uid="{00000000-0005-0000-0000-00001C470000}"/>
    <cellStyle name="Notas 2 4 4 7" xfId="4183" xr:uid="{00000000-0005-0000-0000-00001D470000}"/>
    <cellStyle name="Notas 2 4 4 7 2" xfId="6820" xr:uid="{00000000-0005-0000-0000-00001E470000}"/>
    <cellStyle name="Notas 2 4 4 7 2 2" xfId="13131" xr:uid="{00000000-0005-0000-0000-00001F470000}"/>
    <cellStyle name="Notas 2 4 4 7 2 2 2" xfId="28239" xr:uid="{00000000-0005-0000-0000-000020470000}"/>
    <cellStyle name="Notas 2 4 4 7 2 3" xfId="16800" xr:uid="{00000000-0005-0000-0000-000021470000}"/>
    <cellStyle name="Notas 2 4 4 7 2 3 2" xfId="31908" xr:uid="{00000000-0005-0000-0000-000022470000}"/>
    <cellStyle name="Notas 2 4 4 7 2 4" xfId="21928" xr:uid="{00000000-0005-0000-0000-000023470000}"/>
    <cellStyle name="Notas 2 4 4 7 3" xfId="10565" xr:uid="{00000000-0005-0000-0000-000024470000}"/>
    <cellStyle name="Notas 2 4 4 7 3 2" xfId="25673" xr:uid="{00000000-0005-0000-0000-000025470000}"/>
    <cellStyle name="Notas 2 4 4 7 4" xfId="13615" xr:uid="{00000000-0005-0000-0000-000026470000}"/>
    <cellStyle name="Notas 2 4 4 7 4 2" xfId="28723" xr:uid="{00000000-0005-0000-0000-000027470000}"/>
    <cellStyle name="Notas 2 4 4 7 5" xfId="19291" xr:uid="{00000000-0005-0000-0000-000028470000}"/>
    <cellStyle name="Notas 2 4 4 8" xfId="4390" xr:uid="{00000000-0005-0000-0000-000029470000}"/>
    <cellStyle name="Notas 2 4 4 8 2" xfId="7027" xr:uid="{00000000-0005-0000-0000-00002A470000}"/>
    <cellStyle name="Notas 2 4 4 8 2 2" xfId="13338" xr:uid="{00000000-0005-0000-0000-00002B470000}"/>
    <cellStyle name="Notas 2 4 4 8 2 2 2" xfId="28446" xr:uid="{00000000-0005-0000-0000-00002C470000}"/>
    <cellStyle name="Notas 2 4 4 8 2 3" xfId="17002" xr:uid="{00000000-0005-0000-0000-00002D470000}"/>
    <cellStyle name="Notas 2 4 4 8 2 3 2" xfId="32110" xr:uid="{00000000-0005-0000-0000-00002E470000}"/>
    <cellStyle name="Notas 2 4 4 8 2 4" xfId="22135" xr:uid="{00000000-0005-0000-0000-00002F470000}"/>
    <cellStyle name="Notas 2 4 4 8 3" xfId="10772" xr:uid="{00000000-0005-0000-0000-000030470000}"/>
    <cellStyle name="Notas 2 4 4 8 3 2" xfId="25880" xr:uid="{00000000-0005-0000-0000-000031470000}"/>
    <cellStyle name="Notas 2 4 4 8 4" xfId="7335" xr:uid="{00000000-0005-0000-0000-000032470000}"/>
    <cellStyle name="Notas 2 4 4 8 4 2" xfId="22443" xr:uid="{00000000-0005-0000-0000-000033470000}"/>
    <cellStyle name="Notas 2 4 4 8 5" xfId="19498" xr:uid="{00000000-0005-0000-0000-000034470000}"/>
    <cellStyle name="Notas 2 4 4 9" xfId="4748" xr:uid="{00000000-0005-0000-0000-000035470000}"/>
    <cellStyle name="Notas 2 4 4 9 2" xfId="11130" xr:uid="{00000000-0005-0000-0000-000036470000}"/>
    <cellStyle name="Notas 2 4 4 9 2 2" xfId="26238" xr:uid="{00000000-0005-0000-0000-000037470000}"/>
    <cellStyle name="Notas 2 4 4 9 3" xfId="13591" xr:uid="{00000000-0005-0000-0000-000038470000}"/>
    <cellStyle name="Notas 2 4 4 9 3 2" xfId="28699" xr:uid="{00000000-0005-0000-0000-000039470000}"/>
    <cellStyle name="Notas 2 4 4 9 4" xfId="19856" xr:uid="{00000000-0005-0000-0000-00003A470000}"/>
    <cellStyle name="Notas 2 4 5" xfId="2013" xr:uid="{00000000-0005-0000-0000-00003B470000}"/>
    <cellStyle name="Notas 2 4 5 10" xfId="13664" xr:uid="{00000000-0005-0000-0000-00003C470000}"/>
    <cellStyle name="Notas 2 4 5 10 2" xfId="28772" xr:uid="{00000000-0005-0000-0000-00003D470000}"/>
    <cellStyle name="Notas 2 4 5 11" xfId="7872" xr:uid="{00000000-0005-0000-0000-00003E470000}"/>
    <cellStyle name="Notas 2 4 5 11 2" xfId="22980" xr:uid="{00000000-0005-0000-0000-00003F470000}"/>
    <cellStyle name="Notas 2 4 5 12" xfId="17238" xr:uid="{00000000-0005-0000-0000-000040470000}"/>
    <cellStyle name="Notas 2 4 5 2" xfId="2775" xr:uid="{00000000-0005-0000-0000-000041470000}"/>
    <cellStyle name="Notas 2 4 5 2 2" xfId="5412" xr:uid="{00000000-0005-0000-0000-000042470000}"/>
    <cellStyle name="Notas 2 4 5 2 2 2" xfId="13354" xr:uid="{00000000-0005-0000-0000-000043470000}"/>
    <cellStyle name="Notas 2 4 5 2 2 2 2" xfId="28462" xr:uid="{00000000-0005-0000-0000-000044470000}"/>
    <cellStyle name="Notas 2 4 5 2 2 3" xfId="20520" xr:uid="{00000000-0005-0000-0000-000045470000}"/>
    <cellStyle name="Notas 2 4 5 2 3" xfId="16282" xr:uid="{00000000-0005-0000-0000-000046470000}"/>
    <cellStyle name="Notas 2 4 5 2 3 2" xfId="31390" xr:uid="{00000000-0005-0000-0000-000047470000}"/>
    <cellStyle name="Notas 2 4 5 2 4" xfId="17883" xr:uid="{00000000-0005-0000-0000-000048470000}"/>
    <cellStyle name="Notas 2 4 5 3" xfId="3078" xr:uid="{00000000-0005-0000-0000-000049470000}"/>
    <cellStyle name="Notas 2 4 5 3 2" xfId="5715" xr:uid="{00000000-0005-0000-0000-00004A470000}"/>
    <cellStyle name="Notas 2 4 5 3 2 2" xfId="12026" xr:uid="{00000000-0005-0000-0000-00004B470000}"/>
    <cellStyle name="Notas 2 4 5 3 2 2 2" xfId="27134" xr:uid="{00000000-0005-0000-0000-00004C470000}"/>
    <cellStyle name="Notas 2 4 5 3 2 3" xfId="16425" xr:uid="{00000000-0005-0000-0000-00004D470000}"/>
    <cellStyle name="Notas 2 4 5 3 2 3 2" xfId="31533" xr:uid="{00000000-0005-0000-0000-00004E470000}"/>
    <cellStyle name="Notas 2 4 5 3 2 4" xfId="20823" xr:uid="{00000000-0005-0000-0000-00004F470000}"/>
    <cellStyle name="Notas 2 4 5 3 3" xfId="9460" xr:uid="{00000000-0005-0000-0000-000050470000}"/>
    <cellStyle name="Notas 2 4 5 3 3 2" xfId="24568" xr:uid="{00000000-0005-0000-0000-000051470000}"/>
    <cellStyle name="Notas 2 4 5 3 4" xfId="7730" xr:uid="{00000000-0005-0000-0000-000052470000}"/>
    <cellStyle name="Notas 2 4 5 3 4 2" xfId="22838" xr:uid="{00000000-0005-0000-0000-000053470000}"/>
    <cellStyle name="Notas 2 4 5 3 5" xfId="18186" xr:uid="{00000000-0005-0000-0000-000054470000}"/>
    <cellStyle name="Notas 2 4 5 4" xfId="3404" xr:uid="{00000000-0005-0000-0000-000055470000}"/>
    <cellStyle name="Notas 2 4 5 4 2" xfId="6041" xr:uid="{00000000-0005-0000-0000-000056470000}"/>
    <cellStyle name="Notas 2 4 5 4 2 2" xfId="12352" xr:uid="{00000000-0005-0000-0000-000057470000}"/>
    <cellStyle name="Notas 2 4 5 4 2 2 2" xfId="27460" xr:uid="{00000000-0005-0000-0000-000058470000}"/>
    <cellStyle name="Notas 2 4 5 4 2 3" xfId="13363" xr:uid="{00000000-0005-0000-0000-000059470000}"/>
    <cellStyle name="Notas 2 4 5 4 2 3 2" xfId="28471" xr:uid="{00000000-0005-0000-0000-00005A470000}"/>
    <cellStyle name="Notas 2 4 5 4 2 4" xfId="21149" xr:uid="{00000000-0005-0000-0000-00005B470000}"/>
    <cellStyle name="Notas 2 4 5 4 3" xfId="9786" xr:uid="{00000000-0005-0000-0000-00005C470000}"/>
    <cellStyle name="Notas 2 4 5 4 3 2" xfId="24894" xr:uid="{00000000-0005-0000-0000-00005D470000}"/>
    <cellStyle name="Notas 2 4 5 4 4" xfId="15100" xr:uid="{00000000-0005-0000-0000-00005E470000}"/>
    <cellStyle name="Notas 2 4 5 4 4 2" xfId="30208" xr:uid="{00000000-0005-0000-0000-00005F470000}"/>
    <cellStyle name="Notas 2 4 5 4 5" xfId="18512" xr:uid="{00000000-0005-0000-0000-000060470000}"/>
    <cellStyle name="Notas 2 4 5 5" xfId="3710" xr:uid="{00000000-0005-0000-0000-000061470000}"/>
    <cellStyle name="Notas 2 4 5 5 2" xfId="6347" xr:uid="{00000000-0005-0000-0000-000062470000}"/>
    <cellStyle name="Notas 2 4 5 5 2 2" xfId="12658" xr:uid="{00000000-0005-0000-0000-000063470000}"/>
    <cellStyle name="Notas 2 4 5 5 2 2 2" xfId="27766" xr:uid="{00000000-0005-0000-0000-000064470000}"/>
    <cellStyle name="Notas 2 4 5 5 2 3" xfId="7455" xr:uid="{00000000-0005-0000-0000-000065470000}"/>
    <cellStyle name="Notas 2 4 5 5 2 3 2" xfId="22563" xr:uid="{00000000-0005-0000-0000-000066470000}"/>
    <cellStyle name="Notas 2 4 5 5 2 4" xfId="21455" xr:uid="{00000000-0005-0000-0000-000067470000}"/>
    <cellStyle name="Notas 2 4 5 5 3" xfId="10092" xr:uid="{00000000-0005-0000-0000-000068470000}"/>
    <cellStyle name="Notas 2 4 5 5 3 2" xfId="25200" xr:uid="{00000000-0005-0000-0000-000069470000}"/>
    <cellStyle name="Notas 2 4 5 5 4" xfId="16437" xr:uid="{00000000-0005-0000-0000-00006A470000}"/>
    <cellStyle name="Notas 2 4 5 5 4 2" xfId="31545" xr:uid="{00000000-0005-0000-0000-00006B470000}"/>
    <cellStyle name="Notas 2 4 5 5 5" xfId="18818" xr:uid="{00000000-0005-0000-0000-00006C470000}"/>
    <cellStyle name="Notas 2 4 5 6" xfId="4085" xr:uid="{00000000-0005-0000-0000-00006D470000}"/>
    <cellStyle name="Notas 2 4 5 6 2" xfId="6722" xr:uid="{00000000-0005-0000-0000-00006E470000}"/>
    <cellStyle name="Notas 2 4 5 6 2 2" xfId="13033" xr:uid="{00000000-0005-0000-0000-00006F470000}"/>
    <cellStyle name="Notas 2 4 5 6 2 2 2" xfId="28141" xr:uid="{00000000-0005-0000-0000-000070470000}"/>
    <cellStyle name="Notas 2 4 5 6 2 3" xfId="16709" xr:uid="{00000000-0005-0000-0000-000071470000}"/>
    <cellStyle name="Notas 2 4 5 6 2 3 2" xfId="31817" xr:uid="{00000000-0005-0000-0000-000072470000}"/>
    <cellStyle name="Notas 2 4 5 6 2 4" xfId="21830" xr:uid="{00000000-0005-0000-0000-000073470000}"/>
    <cellStyle name="Notas 2 4 5 6 3" xfId="10467" xr:uid="{00000000-0005-0000-0000-000074470000}"/>
    <cellStyle name="Notas 2 4 5 6 3 2" xfId="25575" xr:uid="{00000000-0005-0000-0000-000075470000}"/>
    <cellStyle name="Notas 2 4 5 6 4" xfId="7863" xr:uid="{00000000-0005-0000-0000-000076470000}"/>
    <cellStyle name="Notas 2 4 5 6 4 2" xfId="22971" xr:uid="{00000000-0005-0000-0000-000077470000}"/>
    <cellStyle name="Notas 2 4 5 6 5" xfId="19193" xr:uid="{00000000-0005-0000-0000-000078470000}"/>
    <cellStyle name="Notas 2 4 5 7" xfId="4367" xr:uid="{00000000-0005-0000-0000-000079470000}"/>
    <cellStyle name="Notas 2 4 5 7 2" xfId="7004" xr:uid="{00000000-0005-0000-0000-00007A470000}"/>
    <cellStyle name="Notas 2 4 5 7 2 2" xfId="13315" xr:uid="{00000000-0005-0000-0000-00007B470000}"/>
    <cellStyle name="Notas 2 4 5 7 2 2 2" xfId="28423" xr:uid="{00000000-0005-0000-0000-00007C470000}"/>
    <cellStyle name="Notas 2 4 5 7 2 3" xfId="16979" xr:uid="{00000000-0005-0000-0000-00007D470000}"/>
    <cellStyle name="Notas 2 4 5 7 2 3 2" xfId="32087" xr:uid="{00000000-0005-0000-0000-00007E470000}"/>
    <cellStyle name="Notas 2 4 5 7 2 4" xfId="22112" xr:uid="{00000000-0005-0000-0000-00007F470000}"/>
    <cellStyle name="Notas 2 4 5 7 3" xfId="10749" xr:uid="{00000000-0005-0000-0000-000080470000}"/>
    <cellStyle name="Notas 2 4 5 7 3 2" xfId="25857" xr:uid="{00000000-0005-0000-0000-000081470000}"/>
    <cellStyle name="Notas 2 4 5 7 4" xfId="13552" xr:uid="{00000000-0005-0000-0000-000082470000}"/>
    <cellStyle name="Notas 2 4 5 7 4 2" xfId="28660" xr:uid="{00000000-0005-0000-0000-000083470000}"/>
    <cellStyle name="Notas 2 4 5 7 5" xfId="19475" xr:uid="{00000000-0005-0000-0000-000084470000}"/>
    <cellStyle name="Notas 2 4 5 8" xfId="4650" xr:uid="{00000000-0005-0000-0000-000085470000}"/>
    <cellStyle name="Notas 2 4 5 8 2" xfId="11032" xr:uid="{00000000-0005-0000-0000-000086470000}"/>
    <cellStyle name="Notas 2 4 5 8 2 2" xfId="26140" xr:uid="{00000000-0005-0000-0000-000087470000}"/>
    <cellStyle name="Notas 2 4 5 8 3" xfId="15051" xr:uid="{00000000-0005-0000-0000-000088470000}"/>
    <cellStyle name="Notas 2 4 5 8 3 2" xfId="30159" xr:uid="{00000000-0005-0000-0000-000089470000}"/>
    <cellStyle name="Notas 2 4 5 8 4" xfId="19758" xr:uid="{00000000-0005-0000-0000-00008A470000}"/>
    <cellStyle name="Notas 2 4 5 9" xfId="8511" xr:uid="{00000000-0005-0000-0000-00008B470000}"/>
    <cellStyle name="Notas 2 4 5 9 2" xfId="23619" xr:uid="{00000000-0005-0000-0000-00008C470000}"/>
    <cellStyle name="Notas 20" xfId="1462" xr:uid="{00000000-0005-0000-0000-00008D470000}"/>
    <cellStyle name="Notas 21" xfId="1463" xr:uid="{00000000-0005-0000-0000-00008E470000}"/>
    <cellStyle name="Notas 22" xfId="1464" xr:uid="{00000000-0005-0000-0000-00008F470000}"/>
    <cellStyle name="Notas 3" xfId="1465" xr:uid="{00000000-0005-0000-0000-000090470000}"/>
    <cellStyle name="Notas 3 2" xfId="1920" xr:uid="{00000000-0005-0000-0000-000091470000}"/>
    <cellStyle name="Notas 3 2 10" xfId="13884" xr:uid="{00000000-0005-0000-0000-000092470000}"/>
    <cellStyle name="Notas 3 2 10 2" xfId="28992" xr:uid="{00000000-0005-0000-0000-000093470000}"/>
    <cellStyle name="Notas 3 2 11" xfId="13544" xr:uid="{00000000-0005-0000-0000-000094470000}"/>
    <cellStyle name="Notas 3 2 11 2" xfId="28652" xr:uid="{00000000-0005-0000-0000-000095470000}"/>
    <cellStyle name="Notas 3 2 12" xfId="17145" xr:uid="{00000000-0005-0000-0000-000096470000}"/>
    <cellStyle name="Notas 3 2 2" xfId="2480" xr:uid="{00000000-0005-0000-0000-000097470000}"/>
    <cellStyle name="Notas 3 2 2 2" xfId="5117" xr:uid="{00000000-0005-0000-0000-000098470000}"/>
    <cellStyle name="Notas 3 2 2 2 2" xfId="11481" xr:uid="{00000000-0005-0000-0000-000099470000}"/>
    <cellStyle name="Notas 3 2 2 2 2 2" xfId="26589" xr:uid="{00000000-0005-0000-0000-00009A470000}"/>
    <cellStyle name="Notas 3 2 2 2 3" xfId="14234" xr:uid="{00000000-0005-0000-0000-00009B470000}"/>
    <cellStyle name="Notas 3 2 2 2 3 2" xfId="29342" xr:uid="{00000000-0005-0000-0000-00009C470000}"/>
    <cellStyle name="Notas 3 2 2 2 4" xfId="20225" xr:uid="{00000000-0005-0000-0000-00009D470000}"/>
    <cellStyle name="Notas 3 2 2 3" xfId="8947" xr:uid="{00000000-0005-0000-0000-00009E470000}"/>
    <cellStyle name="Notas 3 2 2 3 2" xfId="24055" xr:uid="{00000000-0005-0000-0000-00009F470000}"/>
    <cellStyle name="Notas 3 2 3" xfId="2696" xr:uid="{00000000-0005-0000-0000-0000A0470000}"/>
    <cellStyle name="Notas 3 2 3 2" xfId="5333" xr:uid="{00000000-0005-0000-0000-0000A1470000}"/>
    <cellStyle name="Notas 3 2 3 2 2" xfId="7219" xr:uid="{00000000-0005-0000-0000-0000A2470000}"/>
    <cellStyle name="Notas 3 2 3 2 2 2" xfId="22327" xr:uid="{00000000-0005-0000-0000-0000A3470000}"/>
    <cellStyle name="Notas 3 2 3 2 3" xfId="20441" xr:uid="{00000000-0005-0000-0000-0000A4470000}"/>
    <cellStyle name="Notas 3 2 3 3" xfId="13438" xr:uid="{00000000-0005-0000-0000-0000A5470000}"/>
    <cellStyle name="Notas 3 2 3 3 2" xfId="28546" xr:uid="{00000000-0005-0000-0000-0000A6470000}"/>
    <cellStyle name="Notas 3 2 3 4" xfId="17804" xr:uid="{00000000-0005-0000-0000-0000A7470000}"/>
    <cellStyle name="Notas 3 2 4" xfId="2999" xr:uid="{00000000-0005-0000-0000-0000A8470000}"/>
    <cellStyle name="Notas 3 2 4 2" xfId="5636" xr:uid="{00000000-0005-0000-0000-0000A9470000}"/>
    <cellStyle name="Notas 3 2 4 2 2" xfId="11947" xr:uid="{00000000-0005-0000-0000-0000AA470000}"/>
    <cellStyle name="Notas 3 2 4 2 2 2" xfId="27055" xr:uid="{00000000-0005-0000-0000-0000AB470000}"/>
    <cellStyle name="Notas 3 2 4 2 3" xfId="15406" xr:uid="{00000000-0005-0000-0000-0000AC470000}"/>
    <cellStyle name="Notas 3 2 4 2 3 2" xfId="30514" xr:uid="{00000000-0005-0000-0000-0000AD470000}"/>
    <cellStyle name="Notas 3 2 4 2 4" xfId="20744" xr:uid="{00000000-0005-0000-0000-0000AE470000}"/>
    <cellStyle name="Notas 3 2 4 3" xfId="9381" xr:uid="{00000000-0005-0000-0000-0000AF470000}"/>
    <cellStyle name="Notas 3 2 4 3 2" xfId="24489" xr:uid="{00000000-0005-0000-0000-0000B0470000}"/>
    <cellStyle name="Notas 3 2 4 4" xfId="8710" xr:uid="{00000000-0005-0000-0000-0000B1470000}"/>
    <cellStyle name="Notas 3 2 4 4 2" xfId="23818" xr:uid="{00000000-0005-0000-0000-0000B2470000}"/>
    <cellStyle name="Notas 3 2 4 5" xfId="18107" xr:uid="{00000000-0005-0000-0000-0000B3470000}"/>
    <cellStyle name="Notas 3 2 5" xfId="3325" xr:uid="{00000000-0005-0000-0000-0000B4470000}"/>
    <cellStyle name="Notas 3 2 5 2" xfId="5962" xr:uid="{00000000-0005-0000-0000-0000B5470000}"/>
    <cellStyle name="Notas 3 2 5 2 2" xfId="12273" xr:uid="{00000000-0005-0000-0000-0000B6470000}"/>
    <cellStyle name="Notas 3 2 5 2 2 2" xfId="27381" xr:uid="{00000000-0005-0000-0000-0000B7470000}"/>
    <cellStyle name="Notas 3 2 5 2 3" xfId="16013" xr:uid="{00000000-0005-0000-0000-0000B8470000}"/>
    <cellStyle name="Notas 3 2 5 2 3 2" xfId="31121" xr:uid="{00000000-0005-0000-0000-0000B9470000}"/>
    <cellStyle name="Notas 3 2 5 2 4" xfId="21070" xr:uid="{00000000-0005-0000-0000-0000BA470000}"/>
    <cellStyle name="Notas 3 2 5 3" xfId="9707" xr:uid="{00000000-0005-0000-0000-0000BB470000}"/>
    <cellStyle name="Notas 3 2 5 3 2" xfId="24815" xr:uid="{00000000-0005-0000-0000-0000BC470000}"/>
    <cellStyle name="Notas 3 2 5 4" xfId="15429" xr:uid="{00000000-0005-0000-0000-0000BD470000}"/>
    <cellStyle name="Notas 3 2 5 4 2" xfId="30537" xr:uid="{00000000-0005-0000-0000-0000BE470000}"/>
    <cellStyle name="Notas 3 2 5 5" xfId="18433" xr:uid="{00000000-0005-0000-0000-0000BF470000}"/>
    <cellStyle name="Notas 3 2 6" xfId="3631" xr:uid="{00000000-0005-0000-0000-0000C0470000}"/>
    <cellStyle name="Notas 3 2 6 2" xfId="6268" xr:uid="{00000000-0005-0000-0000-0000C1470000}"/>
    <cellStyle name="Notas 3 2 6 2 2" xfId="12579" xr:uid="{00000000-0005-0000-0000-0000C2470000}"/>
    <cellStyle name="Notas 3 2 6 2 2 2" xfId="27687" xr:uid="{00000000-0005-0000-0000-0000C3470000}"/>
    <cellStyle name="Notas 3 2 6 2 3" xfId="7870" xr:uid="{00000000-0005-0000-0000-0000C4470000}"/>
    <cellStyle name="Notas 3 2 6 2 3 2" xfId="22978" xr:uid="{00000000-0005-0000-0000-0000C5470000}"/>
    <cellStyle name="Notas 3 2 6 2 4" xfId="21376" xr:uid="{00000000-0005-0000-0000-0000C6470000}"/>
    <cellStyle name="Notas 3 2 6 3" xfId="10013" xr:uid="{00000000-0005-0000-0000-0000C7470000}"/>
    <cellStyle name="Notas 3 2 6 3 2" xfId="25121" xr:uid="{00000000-0005-0000-0000-0000C8470000}"/>
    <cellStyle name="Notas 3 2 6 4" xfId="15669" xr:uid="{00000000-0005-0000-0000-0000C9470000}"/>
    <cellStyle name="Notas 3 2 6 4 2" xfId="30777" xr:uid="{00000000-0005-0000-0000-0000CA470000}"/>
    <cellStyle name="Notas 3 2 6 5" xfId="18739" xr:uid="{00000000-0005-0000-0000-0000CB470000}"/>
    <cellStyle name="Notas 3 2 7" xfId="3992" xr:uid="{00000000-0005-0000-0000-0000CC470000}"/>
    <cellStyle name="Notas 3 2 7 2" xfId="6629" xr:uid="{00000000-0005-0000-0000-0000CD470000}"/>
    <cellStyle name="Notas 3 2 7 2 2" xfId="12940" xr:uid="{00000000-0005-0000-0000-0000CE470000}"/>
    <cellStyle name="Notas 3 2 7 2 2 2" xfId="28048" xr:uid="{00000000-0005-0000-0000-0000CF470000}"/>
    <cellStyle name="Notas 3 2 7 2 3" xfId="16630" xr:uid="{00000000-0005-0000-0000-0000D0470000}"/>
    <cellStyle name="Notas 3 2 7 2 3 2" xfId="31738" xr:uid="{00000000-0005-0000-0000-0000D1470000}"/>
    <cellStyle name="Notas 3 2 7 2 4" xfId="21737" xr:uid="{00000000-0005-0000-0000-0000D2470000}"/>
    <cellStyle name="Notas 3 2 7 3" xfId="10374" xr:uid="{00000000-0005-0000-0000-0000D3470000}"/>
    <cellStyle name="Notas 3 2 7 3 2" xfId="25482" xr:uid="{00000000-0005-0000-0000-0000D4470000}"/>
    <cellStyle name="Notas 3 2 7 4" xfId="11684" xr:uid="{00000000-0005-0000-0000-0000D5470000}"/>
    <cellStyle name="Notas 3 2 7 4 2" xfId="26792" xr:uid="{00000000-0005-0000-0000-0000D6470000}"/>
    <cellStyle name="Notas 3 2 7 5" xfId="19100" xr:uid="{00000000-0005-0000-0000-0000D7470000}"/>
    <cellStyle name="Notas 3 2 8" xfId="4557" xr:uid="{00000000-0005-0000-0000-0000D8470000}"/>
    <cellStyle name="Notas 3 2 8 2" xfId="10939" xr:uid="{00000000-0005-0000-0000-0000D9470000}"/>
    <cellStyle name="Notas 3 2 8 2 2" xfId="26047" xr:uid="{00000000-0005-0000-0000-0000DA470000}"/>
    <cellStyle name="Notas 3 2 8 3" xfId="14517" xr:uid="{00000000-0005-0000-0000-0000DB470000}"/>
    <cellStyle name="Notas 3 2 8 3 2" xfId="29625" xr:uid="{00000000-0005-0000-0000-0000DC470000}"/>
    <cellStyle name="Notas 3 2 8 4" xfId="19665" xr:uid="{00000000-0005-0000-0000-0000DD470000}"/>
    <cellStyle name="Notas 3 2 9" xfId="8421" xr:uid="{00000000-0005-0000-0000-0000DE470000}"/>
    <cellStyle name="Notas 3 2 9 2" xfId="23529" xr:uid="{00000000-0005-0000-0000-0000DF470000}"/>
    <cellStyle name="Notas 3 3" xfId="1902" xr:uid="{00000000-0005-0000-0000-0000E0470000}"/>
    <cellStyle name="Notas 3 3 10" xfId="8403" xr:uid="{00000000-0005-0000-0000-0000E1470000}"/>
    <cellStyle name="Notas 3 3 10 2" xfId="23511" xr:uid="{00000000-0005-0000-0000-0000E2470000}"/>
    <cellStyle name="Notas 3 3 11" xfId="15192" xr:uid="{00000000-0005-0000-0000-0000E3470000}"/>
    <cellStyle name="Notas 3 3 11 2" xfId="30300" xr:uid="{00000000-0005-0000-0000-0000E4470000}"/>
    <cellStyle name="Notas 3 3 12" xfId="13851" xr:uid="{00000000-0005-0000-0000-0000E5470000}"/>
    <cellStyle name="Notas 3 3 12 2" xfId="28959" xr:uid="{00000000-0005-0000-0000-0000E6470000}"/>
    <cellStyle name="Notas 3 3 13" xfId="17127" xr:uid="{00000000-0005-0000-0000-0000E7470000}"/>
    <cellStyle name="Notas 3 3 2" xfId="2462" xr:uid="{00000000-0005-0000-0000-0000E8470000}"/>
    <cellStyle name="Notas 3 3 2 2" xfId="5099" xr:uid="{00000000-0005-0000-0000-0000E9470000}"/>
    <cellStyle name="Notas 3 3 2 2 2" xfId="11463" xr:uid="{00000000-0005-0000-0000-0000EA470000}"/>
    <cellStyle name="Notas 3 3 2 2 2 2" xfId="26571" xr:uid="{00000000-0005-0000-0000-0000EB470000}"/>
    <cellStyle name="Notas 3 3 2 2 3" xfId="7525" xr:uid="{00000000-0005-0000-0000-0000EC470000}"/>
    <cellStyle name="Notas 3 3 2 2 3 2" xfId="22633" xr:uid="{00000000-0005-0000-0000-0000ED470000}"/>
    <cellStyle name="Notas 3 3 2 2 4" xfId="20207" xr:uid="{00000000-0005-0000-0000-0000EE470000}"/>
    <cellStyle name="Notas 3 3 2 3" xfId="8929" xr:uid="{00000000-0005-0000-0000-0000EF470000}"/>
    <cellStyle name="Notas 3 3 2 3 2" xfId="24037" xr:uid="{00000000-0005-0000-0000-0000F0470000}"/>
    <cellStyle name="Notas 3 3 2 4" xfId="7203" xr:uid="{00000000-0005-0000-0000-0000F1470000}"/>
    <cellStyle name="Notas 3 3 2 4 2" xfId="22311" xr:uid="{00000000-0005-0000-0000-0000F2470000}"/>
    <cellStyle name="Notas 3 3 2 5" xfId="13796" xr:uid="{00000000-0005-0000-0000-0000F3470000}"/>
    <cellStyle name="Notas 3 3 2 5 2" xfId="28904" xr:uid="{00000000-0005-0000-0000-0000F4470000}"/>
    <cellStyle name="Notas 3 3 2 6" xfId="17636" xr:uid="{00000000-0005-0000-0000-0000F5470000}"/>
    <cellStyle name="Notas 3 3 3" xfId="2678" xr:uid="{00000000-0005-0000-0000-0000F6470000}"/>
    <cellStyle name="Notas 3 3 3 2" xfId="5315" xr:uid="{00000000-0005-0000-0000-0000F7470000}"/>
    <cellStyle name="Notas 3 3 3 2 2" xfId="7722" xr:uid="{00000000-0005-0000-0000-0000F8470000}"/>
    <cellStyle name="Notas 3 3 3 2 2 2" xfId="22830" xr:uid="{00000000-0005-0000-0000-0000F9470000}"/>
    <cellStyle name="Notas 3 3 3 2 3" xfId="20423" xr:uid="{00000000-0005-0000-0000-0000FA470000}"/>
    <cellStyle name="Notas 3 3 3 3" xfId="13697" xr:uid="{00000000-0005-0000-0000-0000FB470000}"/>
    <cellStyle name="Notas 3 3 3 3 2" xfId="28805" xr:uid="{00000000-0005-0000-0000-0000FC470000}"/>
    <cellStyle name="Notas 3 3 3 4" xfId="17786" xr:uid="{00000000-0005-0000-0000-0000FD470000}"/>
    <cellStyle name="Notas 3 3 4" xfId="2981" xr:uid="{00000000-0005-0000-0000-0000FE470000}"/>
    <cellStyle name="Notas 3 3 4 2" xfId="5618" xr:uid="{00000000-0005-0000-0000-0000FF470000}"/>
    <cellStyle name="Notas 3 3 4 2 2" xfId="11929" xr:uid="{00000000-0005-0000-0000-000000480000}"/>
    <cellStyle name="Notas 3 3 4 2 2 2" xfId="27037" xr:uid="{00000000-0005-0000-0000-000001480000}"/>
    <cellStyle name="Notas 3 3 4 2 3" xfId="16546" xr:uid="{00000000-0005-0000-0000-000002480000}"/>
    <cellStyle name="Notas 3 3 4 2 3 2" xfId="31654" xr:uid="{00000000-0005-0000-0000-000003480000}"/>
    <cellStyle name="Notas 3 3 4 2 4" xfId="20726" xr:uid="{00000000-0005-0000-0000-000004480000}"/>
    <cellStyle name="Notas 3 3 4 3" xfId="9363" xr:uid="{00000000-0005-0000-0000-000005480000}"/>
    <cellStyle name="Notas 3 3 4 3 2" xfId="24471" xr:uid="{00000000-0005-0000-0000-000006480000}"/>
    <cellStyle name="Notas 3 3 4 4" xfId="14940" xr:uid="{00000000-0005-0000-0000-000007480000}"/>
    <cellStyle name="Notas 3 3 4 4 2" xfId="30048" xr:uid="{00000000-0005-0000-0000-000008480000}"/>
    <cellStyle name="Notas 3 3 4 5" xfId="18089" xr:uid="{00000000-0005-0000-0000-000009480000}"/>
    <cellStyle name="Notas 3 3 5" xfId="3307" xr:uid="{00000000-0005-0000-0000-00000A480000}"/>
    <cellStyle name="Notas 3 3 5 2" xfId="5944" xr:uid="{00000000-0005-0000-0000-00000B480000}"/>
    <cellStyle name="Notas 3 3 5 2 2" xfId="12255" xr:uid="{00000000-0005-0000-0000-00000C480000}"/>
    <cellStyle name="Notas 3 3 5 2 2 2" xfId="27363" xr:uid="{00000000-0005-0000-0000-00000D480000}"/>
    <cellStyle name="Notas 3 3 5 2 3" xfId="16190" xr:uid="{00000000-0005-0000-0000-00000E480000}"/>
    <cellStyle name="Notas 3 3 5 2 3 2" xfId="31298" xr:uid="{00000000-0005-0000-0000-00000F480000}"/>
    <cellStyle name="Notas 3 3 5 2 4" xfId="21052" xr:uid="{00000000-0005-0000-0000-000010480000}"/>
    <cellStyle name="Notas 3 3 5 3" xfId="9689" xr:uid="{00000000-0005-0000-0000-000011480000}"/>
    <cellStyle name="Notas 3 3 5 3 2" xfId="24797" xr:uid="{00000000-0005-0000-0000-000012480000}"/>
    <cellStyle name="Notas 3 3 5 4" xfId="15199" xr:uid="{00000000-0005-0000-0000-000013480000}"/>
    <cellStyle name="Notas 3 3 5 4 2" xfId="30307" xr:uid="{00000000-0005-0000-0000-000014480000}"/>
    <cellStyle name="Notas 3 3 5 5" xfId="18415" xr:uid="{00000000-0005-0000-0000-000015480000}"/>
    <cellStyle name="Notas 3 3 6" xfId="3613" xr:uid="{00000000-0005-0000-0000-000016480000}"/>
    <cellStyle name="Notas 3 3 6 2" xfId="6250" xr:uid="{00000000-0005-0000-0000-000017480000}"/>
    <cellStyle name="Notas 3 3 6 2 2" xfId="12561" xr:uid="{00000000-0005-0000-0000-000018480000}"/>
    <cellStyle name="Notas 3 3 6 2 2 2" xfId="27669" xr:uid="{00000000-0005-0000-0000-000019480000}"/>
    <cellStyle name="Notas 3 3 6 2 3" xfId="7376" xr:uid="{00000000-0005-0000-0000-00001A480000}"/>
    <cellStyle name="Notas 3 3 6 2 3 2" xfId="22484" xr:uid="{00000000-0005-0000-0000-00001B480000}"/>
    <cellStyle name="Notas 3 3 6 2 4" xfId="21358" xr:uid="{00000000-0005-0000-0000-00001C480000}"/>
    <cellStyle name="Notas 3 3 6 3" xfId="9995" xr:uid="{00000000-0005-0000-0000-00001D480000}"/>
    <cellStyle name="Notas 3 3 6 3 2" xfId="25103" xr:uid="{00000000-0005-0000-0000-00001E480000}"/>
    <cellStyle name="Notas 3 3 6 4" xfId="14735" xr:uid="{00000000-0005-0000-0000-00001F480000}"/>
    <cellStyle name="Notas 3 3 6 4 2" xfId="29843" xr:uid="{00000000-0005-0000-0000-000020480000}"/>
    <cellStyle name="Notas 3 3 6 5" xfId="18721" xr:uid="{00000000-0005-0000-0000-000021480000}"/>
    <cellStyle name="Notas 3 3 7" xfId="3974" xr:uid="{00000000-0005-0000-0000-000022480000}"/>
    <cellStyle name="Notas 3 3 7 2" xfId="6611" xr:uid="{00000000-0005-0000-0000-000023480000}"/>
    <cellStyle name="Notas 3 3 7 2 2" xfId="12922" xr:uid="{00000000-0005-0000-0000-000024480000}"/>
    <cellStyle name="Notas 3 3 7 2 2 2" xfId="28030" xr:uid="{00000000-0005-0000-0000-000025480000}"/>
    <cellStyle name="Notas 3 3 7 2 3" xfId="16612" xr:uid="{00000000-0005-0000-0000-000026480000}"/>
    <cellStyle name="Notas 3 3 7 2 3 2" xfId="31720" xr:uid="{00000000-0005-0000-0000-000027480000}"/>
    <cellStyle name="Notas 3 3 7 2 4" xfId="21719" xr:uid="{00000000-0005-0000-0000-000028480000}"/>
    <cellStyle name="Notas 3 3 7 3" xfId="10356" xr:uid="{00000000-0005-0000-0000-000029480000}"/>
    <cellStyle name="Notas 3 3 7 3 2" xfId="25464" xr:uid="{00000000-0005-0000-0000-00002A480000}"/>
    <cellStyle name="Notas 3 3 7 4" xfId="15452" xr:uid="{00000000-0005-0000-0000-00002B480000}"/>
    <cellStyle name="Notas 3 3 7 4 2" xfId="30560" xr:uid="{00000000-0005-0000-0000-00002C480000}"/>
    <cellStyle name="Notas 3 3 7 5" xfId="19082" xr:uid="{00000000-0005-0000-0000-00002D480000}"/>
    <cellStyle name="Notas 3 3 8" xfId="4306" xr:uid="{00000000-0005-0000-0000-00002E480000}"/>
    <cellStyle name="Notas 3 3 8 2" xfId="6943" xr:uid="{00000000-0005-0000-0000-00002F480000}"/>
    <cellStyle name="Notas 3 3 8 2 2" xfId="13254" xr:uid="{00000000-0005-0000-0000-000030480000}"/>
    <cellStyle name="Notas 3 3 8 2 2 2" xfId="28362" xr:uid="{00000000-0005-0000-0000-000031480000}"/>
    <cellStyle name="Notas 3 3 8 2 3" xfId="16918" xr:uid="{00000000-0005-0000-0000-000032480000}"/>
    <cellStyle name="Notas 3 3 8 2 3 2" xfId="32026" xr:uid="{00000000-0005-0000-0000-000033480000}"/>
    <cellStyle name="Notas 3 3 8 2 4" xfId="22051" xr:uid="{00000000-0005-0000-0000-000034480000}"/>
    <cellStyle name="Notas 3 3 8 3" xfId="10688" xr:uid="{00000000-0005-0000-0000-000035480000}"/>
    <cellStyle name="Notas 3 3 8 3 2" xfId="25796" xr:uid="{00000000-0005-0000-0000-000036480000}"/>
    <cellStyle name="Notas 3 3 8 4" xfId="14638" xr:uid="{00000000-0005-0000-0000-000037480000}"/>
    <cellStyle name="Notas 3 3 8 4 2" xfId="29746" xr:uid="{00000000-0005-0000-0000-000038480000}"/>
    <cellStyle name="Notas 3 3 8 5" xfId="19414" xr:uid="{00000000-0005-0000-0000-000039480000}"/>
    <cellStyle name="Notas 3 3 9" xfId="4539" xr:uid="{00000000-0005-0000-0000-00003A480000}"/>
    <cellStyle name="Notas 3 3 9 2" xfId="10921" xr:uid="{00000000-0005-0000-0000-00003B480000}"/>
    <cellStyle name="Notas 3 3 9 2 2" xfId="26029" xr:uid="{00000000-0005-0000-0000-00003C480000}"/>
    <cellStyle name="Notas 3 3 9 3" xfId="11244" xr:uid="{00000000-0005-0000-0000-00003D480000}"/>
    <cellStyle name="Notas 3 3 9 3 2" xfId="26352" xr:uid="{00000000-0005-0000-0000-00003E480000}"/>
    <cellStyle name="Notas 3 3 9 4" xfId="19647" xr:uid="{00000000-0005-0000-0000-00003F480000}"/>
    <cellStyle name="Notas 3 4" xfId="2112" xr:uid="{00000000-0005-0000-0000-000040480000}"/>
    <cellStyle name="Notas 3 4 10" xfId="8610" xr:uid="{00000000-0005-0000-0000-000041480000}"/>
    <cellStyle name="Notas 3 4 10 2" xfId="23718" xr:uid="{00000000-0005-0000-0000-000042480000}"/>
    <cellStyle name="Notas 3 4 11" xfId="8005" xr:uid="{00000000-0005-0000-0000-000043480000}"/>
    <cellStyle name="Notas 3 4 11 2" xfId="23113" xr:uid="{00000000-0005-0000-0000-000044480000}"/>
    <cellStyle name="Notas 3 4 12" xfId="7440" xr:uid="{00000000-0005-0000-0000-000045480000}"/>
    <cellStyle name="Notas 3 4 12 2" xfId="22548" xr:uid="{00000000-0005-0000-0000-000046480000}"/>
    <cellStyle name="Notas 3 4 13" xfId="17337" xr:uid="{00000000-0005-0000-0000-000047480000}"/>
    <cellStyle name="Notas 3 4 2" xfId="2602" xr:uid="{00000000-0005-0000-0000-000048480000}"/>
    <cellStyle name="Notas 3 4 2 2" xfId="5239" xr:uid="{00000000-0005-0000-0000-000049480000}"/>
    <cellStyle name="Notas 3 4 2 2 2" xfId="11603" xr:uid="{00000000-0005-0000-0000-00004A480000}"/>
    <cellStyle name="Notas 3 4 2 2 2 2" xfId="26711" xr:uid="{00000000-0005-0000-0000-00004B480000}"/>
    <cellStyle name="Notas 3 4 2 2 3" xfId="7630" xr:uid="{00000000-0005-0000-0000-00004C480000}"/>
    <cellStyle name="Notas 3 4 2 2 3 2" xfId="22738" xr:uid="{00000000-0005-0000-0000-00004D480000}"/>
    <cellStyle name="Notas 3 4 2 2 4" xfId="20347" xr:uid="{00000000-0005-0000-0000-00004E480000}"/>
    <cellStyle name="Notas 3 4 2 3" xfId="9069" xr:uid="{00000000-0005-0000-0000-00004F480000}"/>
    <cellStyle name="Notas 3 4 2 3 2" xfId="24177" xr:uid="{00000000-0005-0000-0000-000050480000}"/>
    <cellStyle name="Notas 3 4 2 4" xfId="15622" xr:uid="{00000000-0005-0000-0000-000051480000}"/>
    <cellStyle name="Notas 3 4 2 4 2" xfId="30730" xr:uid="{00000000-0005-0000-0000-000052480000}"/>
    <cellStyle name="Notas 3 4 2 5" xfId="13820" xr:uid="{00000000-0005-0000-0000-000053480000}"/>
    <cellStyle name="Notas 3 4 2 5 2" xfId="28928" xr:uid="{00000000-0005-0000-0000-000054480000}"/>
    <cellStyle name="Notas 3 4 2 6" xfId="17710" xr:uid="{00000000-0005-0000-0000-000055480000}"/>
    <cellStyle name="Notas 3 4 3" xfId="2867" xr:uid="{00000000-0005-0000-0000-000056480000}"/>
    <cellStyle name="Notas 3 4 3 2" xfId="5504" xr:uid="{00000000-0005-0000-0000-000057480000}"/>
    <cellStyle name="Notas 3 4 3 2 2" xfId="15194" xr:uid="{00000000-0005-0000-0000-000058480000}"/>
    <cellStyle name="Notas 3 4 3 2 2 2" xfId="30302" xr:uid="{00000000-0005-0000-0000-000059480000}"/>
    <cellStyle name="Notas 3 4 3 2 3" xfId="20612" xr:uid="{00000000-0005-0000-0000-00005A480000}"/>
    <cellStyle name="Notas 3 4 3 3" xfId="7424" xr:uid="{00000000-0005-0000-0000-00005B480000}"/>
    <cellStyle name="Notas 3 4 3 3 2" xfId="22532" xr:uid="{00000000-0005-0000-0000-00005C480000}"/>
    <cellStyle name="Notas 3 4 3 4" xfId="17975" xr:uid="{00000000-0005-0000-0000-00005D480000}"/>
    <cellStyle name="Notas 3 4 4" xfId="3170" xr:uid="{00000000-0005-0000-0000-00005E480000}"/>
    <cellStyle name="Notas 3 4 4 2" xfId="5807" xr:uid="{00000000-0005-0000-0000-00005F480000}"/>
    <cellStyle name="Notas 3 4 4 2 2" xfId="12118" xr:uid="{00000000-0005-0000-0000-000060480000}"/>
    <cellStyle name="Notas 3 4 4 2 2 2" xfId="27226" xr:uid="{00000000-0005-0000-0000-000061480000}"/>
    <cellStyle name="Notas 3 4 4 2 3" xfId="7381" xr:uid="{00000000-0005-0000-0000-000062480000}"/>
    <cellStyle name="Notas 3 4 4 2 3 2" xfId="22489" xr:uid="{00000000-0005-0000-0000-000063480000}"/>
    <cellStyle name="Notas 3 4 4 2 4" xfId="20915" xr:uid="{00000000-0005-0000-0000-000064480000}"/>
    <cellStyle name="Notas 3 4 4 3" xfId="9552" xr:uid="{00000000-0005-0000-0000-000065480000}"/>
    <cellStyle name="Notas 3 4 4 3 2" xfId="24660" xr:uid="{00000000-0005-0000-0000-000066480000}"/>
    <cellStyle name="Notas 3 4 4 4" xfId="14481" xr:uid="{00000000-0005-0000-0000-000067480000}"/>
    <cellStyle name="Notas 3 4 4 4 2" xfId="29589" xr:uid="{00000000-0005-0000-0000-000068480000}"/>
    <cellStyle name="Notas 3 4 4 5" xfId="18278" xr:uid="{00000000-0005-0000-0000-000069480000}"/>
    <cellStyle name="Notas 3 4 5" xfId="3496" xr:uid="{00000000-0005-0000-0000-00006A480000}"/>
    <cellStyle name="Notas 3 4 5 2" xfId="6133" xr:uid="{00000000-0005-0000-0000-00006B480000}"/>
    <cellStyle name="Notas 3 4 5 2 2" xfId="12444" xr:uid="{00000000-0005-0000-0000-00006C480000}"/>
    <cellStyle name="Notas 3 4 5 2 2 2" xfId="27552" xr:uid="{00000000-0005-0000-0000-00006D480000}"/>
    <cellStyle name="Notas 3 4 5 2 3" xfId="15038" xr:uid="{00000000-0005-0000-0000-00006E480000}"/>
    <cellStyle name="Notas 3 4 5 2 3 2" xfId="30146" xr:uid="{00000000-0005-0000-0000-00006F480000}"/>
    <cellStyle name="Notas 3 4 5 2 4" xfId="21241" xr:uid="{00000000-0005-0000-0000-000070480000}"/>
    <cellStyle name="Notas 3 4 5 3" xfId="9878" xr:uid="{00000000-0005-0000-0000-000071480000}"/>
    <cellStyle name="Notas 3 4 5 3 2" xfId="24986" xr:uid="{00000000-0005-0000-0000-000072480000}"/>
    <cellStyle name="Notas 3 4 5 4" xfId="15391" xr:uid="{00000000-0005-0000-0000-000073480000}"/>
    <cellStyle name="Notas 3 4 5 4 2" xfId="30499" xr:uid="{00000000-0005-0000-0000-000074480000}"/>
    <cellStyle name="Notas 3 4 5 5" xfId="18604" xr:uid="{00000000-0005-0000-0000-000075480000}"/>
    <cellStyle name="Notas 3 4 6" xfId="3802" xr:uid="{00000000-0005-0000-0000-000076480000}"/>
    <cellStyle name="Notas 3 4 6 2" xfId="6439" xr:uid="{00000000-0005-0000-0000-000077480000}"/>
    <cellStyle name="Notas 3 4 6 2 2" xfId="12750" xr:uid="{00000000-0005-0000-0000-000078480000}"/>
    <cellStyle name="Notas 3 4 6 2 2 2" xfId="27858" xr:uid="{00000000-0005-0000-0000-000079480000}"/>
    <cellStyle name="Notas 3 4 6 2 3" xfId="15900" xr:uid="{00000000-0005-0000-0000-00007A480000}"/>
    <cellStyle name="Notas 3 4 6 2 3 2" xfId="31008" xr:uid="{00000000-0005-0000-0000-00007B480000}"/>
    <cellStyle name="Notas 3 4 6 2 4" xfId="21547" xr:uid="{00000000-0005-0000-0000-00007C480000}"/>
    <cellStyle name="Notas 3 4 6 3" xfId="10184" xr:uid="{00000000-0005-0000-0000-00007D480000}"/>
    <cellStyle name="Notas 3 4 6 3 2" xfId="25292" xr:uid="{00000000-0005-0000-0000-00007E480000}"/>
    <cellStyle name="Notas 3 4 6 4" xfId="7971" xr:uid="{00000000-0005-0000-0000-00007F480000}"/>
    <cellStyle name="Notas 3 4 6 4 2" xfId="23079" xr:uid="{00000000-0005-0000-0000-000080480000}"/>
    <cellStyle name="Notas 3 4 6 5" xfId="18910" xr:uid="{00000000-0005-0000-0000-000081480000}"/>
    <cellStyle name="Notas 3 4 7" xfId="4184" xr:uid="{00000000-0005-0000-0000-000082480000}"/>
    <cellStyle name="Notas 3 4 7 2" xfId="6821" xr:uid="{00000000-0005-0000-0000-000083480000}"/>
    <cellStyle name="Notas 3 4 7 2 2" xfId="13132" xr:uid="{00000000-0005-0000-0000-000084480000}"/>
    <cellStyle name="Notas 3 4 7 2 2 2" xfId="28240" xr:uid="{00000000-0005-0000-0000-000085480000}"/>
    <cellStyle name="Notas 3 4 7 2 3" xfId="16801" xr:uid="{00000000-0005-0000-0000-000086480000}"/>
    <cellStyle name="Notas 3 4 7 2 3 2" xfId="31909" xr:uid="{00000000-0005-0000-0000-000087480000}"/>
    <cellStyle name="Notas 3 4 7 2 4" xfId="21929" xr:uid="{00000000-0005-0000-0000-000088480000}"/>
    <cellStyle name="Notas 3 4 7 3" xfId="10566" xr:uid="{00000000-0005-0000-0000-000089480000}"/>
    <cellStyle name="Notas 3 4 7 3 2" xfId="25674" xr:uid="{00000000-0005-0000-0000-00008A480000}"/>
    <cellStyle name="Notas 3 4 7 4" xfId="16328" xr:uid="{00000000-0005-0000-0000-00008B480000}"/>
    <cellStyle name="Notas 3 4 7 4 2" xfId="31436" xr:uid="{00000000-0005-0000-0000-00008C480000}"/>
    <cellStyle name="Notas 3 4 7 5" xfId="19292" xr:uid="{00000000-0005-0000-0000-00008D480000}"/>
    <cellStyle name="Notas 3 4 8" xfId="4391" xr:uid="{00000000-0005-0000-0000-00008E480000}"/>
    <cellStyle name="Notas 3 4 8 2" xfId="7028" xr:uid="{00000000-0005-0000-0000-00008F480000}"/>
    <cellStyle name="Notas 3 4 8 2 2" xfId="13339" xr:uid="{00000000-0005-0000-0000-000090480000}"/>
    <cellStyle name="Notas 3 4 8 2 2 2" xfId="28447" xr:uid="{00000000-0005-0000-0000-000091480000}"/>
    <cellStyle name="Notas 3 4 8 2 3" xfId="17003" xr:uid="{00000000-0005-0000-0000-000092480000}"/>
    <cellStyle name="Notas 3 4 8 2 3 2" xfId="32111" xr:uid="{00000000-0005-0000-0000-000093480000}"/>
    <cellStyle name="Notas 3 4 8 2 4" xfId="22136" xr:uid="{00000000-0005-0000-0000-000094480000}"/>
    <cellStyle name="Notas 3 4 8 3" xfId="10773" xr:uid="{00000000-0005-0000-0000-000095480000}"/>
    <cellStyle name="Notas 3 4 8 3 2" xfId="25881" xr:uid="{00000000-0005-0000-0000-000096480000}"/>
    <cellStyle name="Notas 3 4 8 4" xfId="13952" xr:uid="{00000000-0005-0000-0000-000097480000}"/>
    <cellStyle name="Notas 3 4 8 4 2" xfId="29060" xr:uid="{00000000-0005-0000-0000-000098480000}"/>
    <cellStyle name="Notas 3 4 8 5" xfId="19499" xr:uid="{00000000-0005-0000-0000-000099480000}"/>
    <cellStyle name="Notas 3 4 9" xfId="4749" xr:uid="{00000000-0005-0000-0000-00009A480000}"/>
    <cellStyle name="Notas 3 4 9 2" xfId="11131" xr:uid="{00000000-0005-0000-0000-00009B480000}"/>
    <cellStyle name="Notas 3 4 9 2 2" xfId="26239" xr:uid="{00000000-0005-0000-0000-00009C480000}"/>
    <cellStyle name="Notas 3 4 9 3" xfId="7906" xr:uid="{00000000-0005-0000-0000-00009D480000}"/>
    <cellStyle name="Notas 3 4 9 3 2" xfId="23014" xr:uid="{00000000-0005-0000-0000-00009E480000}"/>
    <cellStyle name="Notas 3 4 9 4" xfId="19857" xr:uid="{00000000-0005-0000-0000-00009F480000}"/>
    <cellStyle name="Notas 3 5" xfId="2012" xr:uid="{00000000-0005-0000-0000-0000A0480000}"/>
    <cellStyle name="Notas 3 5 10" xfId="7501" xr:uid="{00000000-0005-0000-0000-0000A1480000}"/>
    <cellStyle name="Notas 3 5 10 2" xfId="22609" xr:uid="{00000000-0005-0000-0000-0000A2480000}"/>
    <cellStyle name="Notas 3 5 11" xfId="14264" xr:uid="{00000000-0005-0000-0000-0000A3480000}"/>
    <cellStyle name="Notas 3 5 11 2" xfId="29372" xr:uid="{00000000-0005-0000-0000-0000A4480000}"/>
    <cellStyle name="Notas 3 5 12" xfId="17237" xr:uid="{00000000-0005-0000-0000-0000A5480000}"/>
    <cellStyle name="Notas 3 5 2" xfId="2774" xr:uid="{00000000-0005-0000-0000-0000A6480000}"/>
    <cellStyle name="Notas 3 5 2 2" xfId="5411" xr:uid="{00000000-0005-0000-0000-0000A7480000}"/>
    <cellStyle name="Notas 3 5 2 2 2" xfId="9208" xr:uid="{00000000-0005-0000-0000-0000A8480000}"/>
    <cellStyle name="Notas 3 5 2 2 2 2" xfId="24316" xr:uid="{00000000-0005-0000-0000-0000A9480000}"/>
    <cellStyle name="Notas 3 5 2 2 3" xfId="20519" xr:uid="{00000000-0005-0000-0000-0000AA480000}"/>
    <cellStyle name="Notas 3 5 2 3" xfId="13888" xr:uid="{00000000-0005-0000-0000-0000AB480000}"/>
    <cellStyle name="Notas 3 5 2 3 2" xfId="28996" xr:uid="{00000000-0005-0000-0000-0000AC480000}"/>
    <cellStyle name="Notas 3 5 2 4" xfId="17882" xr:uid="{00000000-0005-0000-0000-0000AD480000}"/>
    <cellStyle name="Notas 3 5 3" xfId="3077" xr:uid="{00000000-0005-0000-0000-0000AE480000}"/>
    <cellStyle name="Notas 3 5 3 2" xfId="5714" xr:uid="{00000000-0005-0000-0000-0000AF480000}"/>
    <cellStyle name="Notas 3 5 3 2 2" xfId="12025" xr:uid="{00000000-0005-0000-0000-0000B0480000}"/>
    <cellStyle name="Notas 3 5 3 2 2 2" xfId="27133" xr:uid="{00000000-0005-0000-0000-0000B1480000}"/>
    <cellStyle name="Notas 3 5 3 2 3" xfId="15972" xr:uid="{00000000-0005-0000-0000-0000B2480000}"/>
    <cellStyle name="Notas 3 5 3 2 3 2" xfId="31080" xr:uid="{00000000-0005-0000-0000-0000B3480000}"/>
    <cellStyle name="Notas 3 5 3 2 4" xfId="20822" xr:uid="{00000000-0005-0000-0000-0000B4480000}"/>
    <cellStyle name="Notas 3 5 3 3" xfId="9459" xr:uid="{00000000-0005-0000-0000-0000B5480000}"/>
    <cellStyle name="Notas 3 5 3 3 2" xfId="24567" xr:uid="{00000000-0005-0000-0000-0000B6480000}"/>
    <cellStyle name="Notas 3 5 3 4" xfId="14508" xr:uid="{00000000-0005-0000-0000-0000B7480000}"/>
    <cellStyle name="Notas 3 5 3 4 2" xfId="29616" xr:uid="{00000000-0005-0000-0000-0000B8480000}"/>
    <cellStyle name="Notas 3 5 3 5" xfId="18185" xr:uid="{00000000-0005-0000-0000-0000B9480000}"/>
    <cellStyle name="Notas 3 5 4" xfId="3403" xr:uid="{00000000-0005-0000-0000-0000BA480000}"/>
    <cellStyle name="Notas 3 5 4 2" xfId="6040" xr:uid="{00000000-0005-0000-0000-0000BB480000}"/>
    <cellStyle name="Notas 3 5 4 2 2" xfId="12351" xr:uid="{00000000-0005-0000-0000-0000BC480000}"/>
    <cellStyle name="Notas 3 5 4 2 2 2" xfId="27459" xr:uid="{00000000-0005-0000-0000-0000BD480000}"/>
    <cellStyle name="Notas 3 5 4 2 3" xfId="7402" xr:uid="{00000000-0005-0000-0000-0000BE480000}"/>
    <cellStyle name="Notas 3 5 4 2 3 2" xfId="22510" xr:uid="{00000000-0005-0000-0000-0000BF480000}"/>
    <cellStyle name="Notas 3 5 4 2 4" xfId="21148" xr:uid="{00000000-0005-0000-0000-0000C0480000}"/>
    <cellStyle name="Notas 3 5 4 3" xfId="9785" xr:uid="{00000000-0005-0000-0000-0000C1480000}"/>
    <cellStyle name="Notas 3 5 4 3 2" xfId="24893" xr:uid="{00000000-0005-0000-0000-0000C2480000}"/>
    <cellStyle name="Notas 3 5 4 4" xfId="7783" xr:uid="{00000000-0005-0000-0000-0000C3480000}"/>
    <cellStyle name="Notas 3 5 4 4 2" xfId="22891" xr:uid="{00000000-0005-0000-0000-0000C4480000}"/>
    <cellStyle name="Notas 3 5 4 5" xfId="18511" xr:uid="{00000000-0005-0000-0000-0000C5480000}"/>
    <cellStyle name="Notas 3 5 5" xfId="3709" xr:uid="{00000000-0005-0000-0000-0000C6480000}"/>
    <cellStyle name="Notas 3 5 5 2" xfId="6346" xr:uid="{00000000-0005-0000-0000-0000C7480000}"/>
    <cellStyle name="Notas 3 5 5 2 2" xfId="12657" xr:uid="{00000000-0005-0000-0000-0000C8480000}"/>
    <cellStyle name="Notas 3 5 5 2 2 2" xfId="27765" xr:uid="{00000000-0005-0000-0000-0000C9480000}"/>
    <cellStyle name="Notas 3 5 5 2 3" xfId="13788" xr:uid="{00000000-0005-0000-0000-0000CA480000}"/>
    <cellStyle name="Notas 3 5 5 2 3 2" xfId="28896" xr:uid="{00000000-0005-0000-0000-0000CB480000}"/>
    <cellStyle name="Notas 3 5 5 2 4" xfId="21454" xr:uid="{00000000-0005-0000-0000-0000CC480000}"/>
    <cellStyle name="Notas 3 5 5 3" xfId="10091" xr:uid="{00000000-0005-0000-0000-0000CD480000}"/>
    <cellStyle name="Notas 3 5 5 3 2" xfId="25199" xr:uid="{00000000-0005-0000-0000-0000CE480000}"/>
    <cellStyle name="Notas 3 5 5 4" xfId="7625" xr:uid="{00000000-0005-0000-0000-0000CF480000}"/>
    <cellStyle name="Notas 3 5 5 4 2" xfId="22733" xr:uid="{00000000-0005-0000-0000-0000D0480000}"/>
    <cellStyle name="Notas 3 5 5 5" xfId="18817" xr:uid="{00000000-0005-0000-0000-0000D1480000}"/>
    <cellStyle name="Notas 3 5 6" xfId="4084" xr:uid="{00000000-0005-0000-0000-0000D2480000}"/>
    <cellStyle name="Notas 3 5 6 2" xfId="6721" xr:uid="{00000000-0005-0000-0000-0000D3480000}"/>
    <cellStyle name="Notas 3 5 6 2 2" xfId="13032" xr:uid="{00000000-0005-0000-0000-0000D4480000}"/>
    <cellStyle name="Notas 3 5 6 2 2 2" xfId="28140" xr:uid="{00000000-0005-0000-0000-0000D5480000}"/>
    <cellStyle name="Notas 3 5 6 2 3" xfId="16708" xr:uid="{00000000-0005-0000-0000-0000D6480000}"/>
    <cellStyle name="Notas 3 5 6 2 3 2" xfId="31816" xr:uid="{00000000-0005-0000-0000-0000D7480000}"/>
    <cellStyle name="Notas 3 5 6 2 4" xfId="21829" xr:uid="{00000000-0005-0000-0000-0000D8480000}"/>
    <cellStyle name="Notas 3 5 6 3" xfId="10466" xr:uid="{00000000-0005-0000-0000-0000D9480000}"/>
    <cellStyle name="Notas 3 5 6 3 2" xfId="25574" xr:uid="{00000000-0005-0000-0000-0000DA480000}"/>
    <cellStyle name="Notas 3 5 6 4" xfId="7523" xr:uid="{00000000-0005-0000-0000-0000DB480000}"/>
    <cellStyle name="Notas 3 5 6 4 2" xfId="22631" xr:uid="{00000000-0005-0000-0000-0000DC480000}"/>
    <cellStyle name="Notas 3 5 6 5" xfId="19192" xr:uid="{00000000-0005-0000-0000-0000DD480000}"/>
    <cellStyle name="Notas 3 5 7" xfId="4366" xr:uid="{00000000-0005-0000-0000-0000DE480000}"/>
    <cellStyle name="Notas 3 5 7 2" xfId="7003" xr:uid="{00000000-0005-0000-0000-0000DF480000}"/>
    <cellStyle name="Notas 3 5 7 2 2" xfId="13314" xr:uid="{00000000-0005-0000-0000-0000E0480000}"/>
    <cellStyle name="Notas 3 5 7 2 2 2" xfId="28422" xr:uid="{00000000-0005-0000-0000-0000E1480000}"/>
    <cellStyle name="Notas 3 5 7 2 3" xfId="16978" xr:uid="{00000000-0005-0000-0000-0000E2480000}"/>
    <cellStyle name="Notas 3 5 7 2 3 2" xfId="32086" xr:uid="{00000000-0005-0000-0000-0000E3480000}"/>
    <cellStyle name="Notas 3 5 7 2 4" xfId="22111" xr:uid="{00000000-0005-0000-0000-0000E4480000}"/>
    <cellStyle name="Notas 3 5 7 3" xfId="10748" xr:uid="{00000000-0005-0000-0000-0000E5480000}"/>
    <cellStyle name="Notas 3 5 7 3 2" xfId="25856" xr:uid="{00000000-0005-0000-0000-0000E6480000}"/>
    <cellStyle name="Notas 3 5 7 4" xfId="7422" xr:uid="{00000000-0005-0000-0000-0000E7480000}"/>
    <cellStyle name="Notas 3 5 7 4 2" xfId="22530" xr:uid="{00000000-0005-0000-0000-0000E8480000}"/>
    <cellStyle name="Notas 3 5 7 5" xfId="19474" xr:uid="{00000000-0005-0000-0000-0000E9480000}"/>
    <cellStyle name="Notas 3 5 8" xfId="4649" xr:uid="{00000000-0005-0000-0000-0000EA480000}"/>
    <cellStyle name="Notas 3 5 8 2" xfId="11031" xr:uid="{00000000-0005-0000-0000-0000EB480000}"/>
    <cellStyle name="Notas 3 5 8 2 2" xfId="26139" xr:uid="{00000000-0005-0000-0000-0000EC480000}"/>
    <cellStyle name="Notas 3 5 8 3" xfId="15115" xr:uid="{00000000-0005-0000-0000-0000ED480000}"/>
    <cellStyle name="Notas 3 5 8 3 2" xfId="30223" xr:uid="{00000000-0005-0000-0000-0000EE480000}"/>
    <cellStyle name="Notas 3 5 8 4" xfId="19757" xr:uid="{00000000-0005-0000-0000-0000EF480000}"/>
    <cellStyle name="Notas 3 5 9" xfId="8510" xr:uid="{00000000-0005-0000-0000-0000F0480000}"/>
    <cellStyle name="Notas 3 5 9 2" xfId="23618" xr:uid="{00000000-0005-0000-0000-0000F1480000}"/>
    <cellStyle name="Notas 4" xfId="1466" xr:uid="{00000000-0005-0000-0000-0000F2480000}"/>
    <cellStyle name="Notas 4 2" xfId="1921" xr:uid="{00000000-0005-0000-0000-0000F3480000}"/>
    <cellStyle name="Notas 4 2 10" xfId="15965" xr:uid="{00000000-0005-0000-0000-0000F4480000}"/>
    <cellStyle name="Notas 4 2 10 2" xfId="31073" xr:uid="{00000000-0005-0000-0000-0000F5480000}"/>
    <cellStyle name="Notas 4 2 11" xfId="8098" xr:uid="{00000000-0005-0000-0000-0000F6480000}"/>
    <cellStyle name="Notas 4 2 11 2" xfId="23206" xr:uid="{00000000-0005-0000-0000-0000F7480000}"/>
    <cellStyle name="Notas 4 2 12" xfId="17146" xr:uid="{00000000-0005-0000-0000-0000F8480000}"/>
    <cellStyle name="Notas 4 2 2" xfId="2481" xr:uid="{00000000-0005-0000-0000-0000F9480000}"/>
    <cellStyle name="Notas 4 2 2 2" xfId="5118" xr:uid="{00000000-0005-0000-0000-0000FA480000}"/>
    <cellStyle name="Notas 4 2 2 2 2" xfId="11482" xr:uid="{00000000-0005-0000-0000-0000FB480000}"/>
    <cellStyle name="Notas 4 2 2 2 2 2" xfId="26590" xr:uid="{00000000-0005-0000-0000-0000FC480000}"/>
    <cellStyle name="Notas 4 2 2 2 3" xfId="16567" xr:uid="{00000000-0005-0000-0000-0000FD480000}"/>
    <cellStyle name="Notas 4 2 2 2 3 2" xfId="31675" xr:uid="{00000000-0005-0000-0000-0000FE480000}"/>
    <cellStyle name="Notas 4 2 2 2 4" xfId="20226" xr:uid="{00000000-0005-0000-0000-0000FF480000}"/>
    <cellStyle name="Notas 4 2 2 3" xfId="8948" xr:uid="{00000000-0005-0000-0000-000000490000}"/>
    <cellStyle name="Notas 4 2 2 3 2" xfId="24056" xr:uid="{00000000-0005-0000-0000-000001490000}"/>
    <cellStyle name="Notas 4 2 3" xfId="2697" xr:uid="{00000000-0005-0000-0000-000002490000}"/>
    <cellStyle name="Notas 4 2 3 2" xfId="5334" xr:uid="{00000000-0005-0000-0000-000003490000}"/>
    <cellStyle name="Notas 4 2 3 2 2" xfId="7814" xr:uid="{00000000-0005-0000-0000-000004490000}"/>
    <cellStyle name="Notas 4 2 3 2 2 2" xfId="22922" xr:uid="{00000000-0005-0000-0000-000005490000}"/>
    <cellStyle name="Notas 4 2 3 2 3" xfId="20442" xr:uid="{00000000-0005-0000-0000-000006490000}"/>
    <cellStyle name="Notas 4 2 3 3" xfId="13869" xr:uid="{00000000-0005-0000-0000-000007490000}"/>
    <cellStyle name="Notas 4 2 3 3 2" xfId="28977" xr:uid="{00000000-0005-0000-0000-000008490000}"/>
    <cellStyle name="Notas 4 2 3 4" xfId="17805" xr:uid="{00000000-0005-0000-0000-000009490000}"/>
    <cellStyle name="Notas 4 2 4" xfId="3000" xr:uid="{00000000-0005-0000-0000-00000A490000}"/>
    <cellStyle name="Notas 4 2 4 2" xfId="5637" xr:uid="{00000000-0005-0000-0000-00000B490000}"/>
    <cellStyle name="Notas 4 2 4 2 2" xfId="11948" xr:uid="{00000000-0005-0000-0000-00000C490000}"/>
    <cellStyle name="Notas 4 2 4 2 2 2" xfId="27056" xr:uid="{00000000-0005-0000-0000-00000D490000}"/>
    <cellStyle name="Notas 4 2 4 2 3" xfId="8077" xr:uid="{00000000-0005-0000-0000-00000E490000}"/>
    <cellStyle name="Notas 4 2 4 2 3 2" xfId="23185" xr:uid="{00000000-0005-0000-0000-00000F490000}"/>
    <cellStyle name="Notas 4 2 4 2 4" xfId="20745" xr:uid="{00000000-0005-0000-0000-000010490000}"/>
    <cellStyle name="Notas 4 2 4 3" xfId="9382" xr:uid="{00000000-0005-0000-0000-000011490000}"/>
    <cellStyle name="Notas 4 2 4 3 2" xfId="24490" xr:uid="{00000000-0005-0000-0000-000012490000}"/>
    <cellStyle name="Notas 4 2 4 4" xfId="8718" xr:uid="{00000000-0005-0000-0000-000013490000}"/>
    <cellStyle name="Notas 4 2 4 4 2" xfId="23826" xr:uid="{00000000-0005-0000-0000-000014490000}"/>
    <cellStyle name="Notas 4 2 4 5" xfId="18108" xr:uid="{00000000-0005-0000-0000-000015490000}"/>
    <cellStyle name="Notas 4 2 5" xfId="3326" xr:uid="{00000000-0005-0000-0000-000016490000}"/>
    <cellStyle name="Notas 4 2 5 2" xfId="5963" xr:uid="{00000000-0005-0000-0000-000017490000}"/>
    <cellStyle name="Notas 4 2 5 2 2" xfId="12274" xr:uid="{00000000-0005-0000-0000-000018490000}"/>
    <cellStyle name="Notas 4 2 5 2 2 2" xfId="27382" xr:uid="{00000000-0005-0000-0000-000019490000}"/>
    <cellStyle name="Notas 4 2 5 2 3" xfId="13403" xr:uid="{00000000-0005-0000-0000-00001A490000}"/>
    <cellStyle name="Notas 4 2 5 2 3 2" xfId="28511" xr:uid="{00000000-0005-0000-0000-00001B490000}"/>
    <cellStyle name="Notas 4 2 5 2 4" xfId="21071" xr:uid="{00000000-0005-0000-0000-00001C490000}"/>
    <cellStyle name="Notas 4 2 5 3" xfId="9708" xr:uid="{00000000-0005-0000-0000-00001D490000}"/>
    <cellStyle name="Notas 4 2 5 3 2" xfId="24816" xr:uid="{00000000-0005-0000-0000-00001E490000}"/>
    <cellStyle name="Notas 4 2 5 4" xfId="8701" xr:uid="{00000000-0005-0000-0000-00001F490000}"/>
    <cellStyle name="Notas 4 2 5 4 2" xfId="23809" xr:uid="{00000000-0005-0000-0000-000020490000}"/>
    <cellStyle name="Notas 4 2 5 5" xfId="18434" xr:uid="{00000000-0005-0000-0000-000021490000}"/>
    <cellStyle name="Notas 4 2 6" xfId="3632" xr:uid="{00000000-0005-0000-0000-000022490000}"/>
    <cellStyle name="Notas 4 2 6 2" xfId="6269" xr:uid="{00000000-0005-0000-0000-000023490000}"/>
    <cellStyle name="Notas 4 2 6 2 2" xfId="12580" xr:uid="{00000000-0005-0000-0000-000024490000}"/>
    <cellStyle name="Notas 4 2 6 2 2 2" xfId="27688" xr:uid="{00000000-0005-0000-0000-000025490000}"/>
    <cellStyle name="Notas 4 2 6 2 3" xfId="15664" xr:uid="{00000000-0005-0000-0000-000026490000}"/>
    <cellStyle name="Notas 4 2 6 2 3 2" xfId="30772" xr:uid="{00000000-0005-0000-0000-000027490000}"/>
    <cellStyle name="Notas 4 2 6 2 4" xfId="21377" xr:uid="{00000000-0005-0000-0000-000028490000}"/>
    <cellStyle name="Notas 4 2 6 3" xfId="10014" xr:uid="{00000000-0005-0000-0000-000029490000}"/>
    <cellStyle name="Notas 4 2 6 3 2" xfId="25122" xr:uid="{00000000-0005-0000-0000-00002A490000}"/>
    <cellStyle name="Notas 4 2 6 4" xfId="16239" xr:uid="{00000000-0005-0000-0000-00002B490000}"/>
    <cellStyle name="Notas 4 2 6 4 2" xfId="31347" xr:uid="{00000000-0005-0000-0000-00002C490000}"/>
    <cellStyle name="Notas 4 2 6 5" xfId="18740" xr:uid="{00000000-0005-0000-0000-00002D490000}"/>
    <cellStyle name="Notas 4 2 7" xfId="3993" xr:uid="{00000000-0005-0000-0000-00002E490000}"/>
    <cellStyle name="Notas 4 2 7 2" xfId="6630" xr:uid="{00000000-0005-0000-0000-00002F490000}"/>
    <cellStyle name="Notas 4 2 7 2 2" xfId="12941" xr:uid="{00000000-0005-0000-0000-000030490000}"/>
    <cellStyle name="Notas 4 2 7 2 2 2" xfId="28049" xr:uid="{00000000-0005-0000-0000-000031490000}"/>
    <cellStyle name="Notas 4 2 7 2 3" xfId="16631" xr:uid="{00000000-0005-0000-0000-000032490000}"/>
    <cellStyle name="Notas 4 2 7 2 3 2" xfId="31739" xr:uid="{00000000-0005-0000-0000-000033490000}"/>
    <cellStyle name="Notas 4 2 7 2 4" xfId="21738" xr:uid="{00000000-0005-0000-0000-000034490000}"/>
    <cellStyle name="Notas 4 2 7 3" xfId="10375" xr:uid="{00000000-0005-0000-0000-000035490000}"/>
    <cellStyle name="Notas 4 2 7 3 2" xfId="25483" xr:uid="{00000000-0005-0000-0000-000036490000}"/>
    <cellStyle name="Notas 4 2 7 4" xfId="14049" xr:uid="{00000000-0005-0000-0000-000037490000}"/>
    <cellStyle name="Notas 4 2 7 4 2" xfId="29157" xr:uid="{00000000-0005-0000-0000-000038490000}"/>
    <cellStyle name="Notas 4 2 7 5" xfId="19101" xr:uid="{00000000-0005-0000-0000-000039490000}"/>
    <cellStyle name="Notas 4 2 8" xfId="4558" xr:uid="{00000000-0005-0000-0000-00003A490000}"/>
    <cellStyle name="Notas 4 2 8 2" xfId="10940" xr:uid="{00000000-0005-0000-0000-00003B490000}"/>
    <cellStyle name="Notas 4 2 8 2 2" xfId="26048" xr:uid="{00000000-0005-0000-0000-00003C490000}"/>
    <cellStyle name="Notas 4 2 8 3" xfId="14600" xr:uid="{00000000-0005-0000-0000-00003D490000}"/>
    <cellStyle name="Notas 4 2 8 3 2" xfId="29708" xr:uid="{00000000-0005-0000-0000-00003E490000}"/>
    <cellStyle name="Notas 4 2 8 4" xfId="19666" xr:uid="{00000000-0005-0000-0000-00003F490000}"/>
    <cellStyle name="Notas 4 2 9" xfId="8422" xr:uid="{00000000-0005-0000-0000-000040490000}"/>
    <cellStyle name="Notas 4 2 9 2" xfId="23530" xr:uid="{00000000-0005-0000-0000-000041490000}"/>
    <cellStyle name="Notas 4 3" xfId="1912" xr:uid="{00000000-0005-0000-0000-000042490000}"/>
    <cellStyle name="Notas 4 3 10" xfId="8413" xr:uid="{00000000-0005-0000-0000-000043490000}"/>
    <cellStyle name="Notas 4 3 10 2" xfId="23521" xr:uid="{00000000-0005-0000-0000-000044490000}"/>
    <cellStyle name="Notas 4 3 11" xfId="15990" xr:uid="{00000000-0005-0000-0000-000045490000}"/>
    <cellStyle name="Notas 4 3 11 2" xfId="31098" xr:uid="{00000000-0005-0000-0000-000046490000}"/>
    <cellStyle name="Notas 4 3 12" xfId="15481" xr:uid="{00000000-0005-0000-0000-000047490000}"/>
    <cellStyle name="Notas 4 3 12 2" xfId="30589" xr:uid="{00000000-0005-0000-0000-000048490000}"/>
    <cellStyle name="Notas 4 3 13" xfId="17137" xr:uid="{00000000-0005-0000-0000-000049490000}"/>
    <cellStyle name="Notas 4 3 2" xfId="2472" xr:uid="{00000000-0005-0000-0000-00004A490000}"/>
    <cellStyle name="Notas 4 3 2 2" xfId="5109" xr:uid="{00000000-0005-0000-0000-00004B490000}"/>
    <cellStyle name="Notas 4 3 2 2 2" xfId="11473" xr:uid="{00000000-0005-0000-0000-00004C490000}"/>
    <cellStyle name="Notas 4 3 2 2 2 2" xfId="26581" xr:uid="{00000000-0005-0000-0000-00004D490000}"/>
    <cellStyle name="Notas 4 3 2 2 3" xfId="7274" xr:uid="{00000000-0005-0000-0000-00004E490000}"/>
    <cellStyle name="Notas 4 3 2 2 3 2" xfId="22382" xr:uid="{00000000-0005-0000-0000-00004F490000}"/>
    <cellStyle name="Notas 4 3 2 2 4" xfId="20217" xr:uid="{00000000-0005-0000-0000-000050490000}"/>
    <cellStyle name="Notas 4 3 2 3" xfId="8939" xr:uid="{00000000-0005-0000-0000-000051490000}"/>
    <cellStyle name="Notas 4 3 2 3 2" xfId="24047" xr:uid="{00000000-0005-0000-0000-000052490000}"/>
    <cellStyle name="Notas 4 3 2 4" xfId="16326" xr:uid="{00000000-0005-0000-0000-000053490000}"/>
    <cellStyle name="Notas 4 3 2 4 2" xfId="31434" xr:uid="{00000000-0005-0000-0000-000054490000}"/>
    <cellStyle name="Notas 4 3 2 5" xfId="15513" xr:uid="{00000000-0005-0000-0000-000055490000}"/>
    <cellStyle name="Notas 4 3 2 5 2" xfId="30621" xr:uid="{00000000-0005-0000-0000-000056490000}"/>
    <cellStyle name="Notas 4 3 2 6" xfId="17637" xr:uid="{00000000-0005-0000-0000-000057490000}"/>
    <cellStyle name="Notas 4 3 3" xfId="2688" xr:uid="{00000000-0005-0000-0000-000058490000}"/>
    <cellStyle name="Notas 4 3 3 2" xfId="5325" xr:uid="{00000000-0005-0000-0000-000059490000}"/>
    <cellStyle name="Notas 4 3 3 2 2" xfId="15255" xr:uid="{00000000-0005-0000-0000-00005A490000}"/>
    <cellStyle name="Notas 4 3 3 2 2 2" xfId="30363" xr:uid="{00000000-0005-0000-0000-00005B490000}"/>
    <cellStyle name="Notas 4 3 3 2 3" xfId="20433" xr:uid="{00000000-0005-0000-0000-00005C490000}"/>
    <cellStyle name="Notas 4 3 3 3" xfId="7844" xr:uid="{00000000-0005-0000-0000-00005D490000}"/>
    <cellStyle name="Notas 4 3 3 3 2" xfId="22952" xr:uid="{00000000-0005-0000-0000-00005E490000}"/>
    <cellStyle name="Notas 4 3 3 4" xfId="17796" xr:uid="{00000000-0005-0000-0000-00005F490000}"/>
    <cellStyle name="Notas 4 3 4" xfId="2991" xr:uid="{00000000-0005-0000-0000-000060490000}"/>
    <cellStyle name="Notas 4 3 4 2" xfId="5628" xr:uid="{00000000-0005-0000-0000-000061490000}"/>
    <cellStyle name="Notas 4 3 4 2 2" xfId="11939" xr:uid="{00000000-0005-0000-0000-000062490000}"/>
    <cellStyle name="Notas 4 3 4 2 2 2" xfId="27047" xr:uid="{00000000-0005-0000-0000-000063490000}"/>
    <cellStyle name="Notas 4 3 4 2 3" xfId="7196" xr:uid="{00000000-0005-0000-0000-000064490000}"/>
    <cellStyle name="Notas 4 3 4 2 3 2" xfId="22304" xr:uid="{00000000-0005-0000-0000-000065490000}"/>
    <cellStyle name="Notas 4 3 4 2 4" xfId="20736" xr:uid="{00000000-0005-0000-0000-000066490000}"/>
    <cellStyle name="Notas 4 3 4 3" xfId="9373" xr:uid="{00000000-0005-0000-0000-000067490000}"/>
    <cellStyle name="Notas 4 3 4 3 2" xfId="24481" xr:uid="{00000000-0005-0000-0000-000068490000}"/>
    <cellStyle name="Notas 4 3 4 4" xfId="14285" xr:uid="{00000000-0005-0000-0000-000069490000}"/>
    <cellStyle name="Notas 4 3 4 4 2" xfId="29393" xr:uid="{00000000-0005-0000-0000-00006A490000}"/>
    <cellStyle name="Notas 4 3 4 5" xfId="18099" xr:uid="{00000000-0005-0000-0000-00006B490000}"/>
    <cellStyle name="Notas 4 3 5" xfId="3317" xr:uid="{00000000-0005-0000-0000-00006C490000}"/>
    <cellStyle name="Notas 4 3 5 2" xfId="5954" xr:uid="{00000000-0005-0000-0000-00006D490000}"/>
    <cellStyle name="Notas 4 3 5 2 2" xfId="12265" xr:uid="{00000000-0005-0000-0000-00006E490000}"/>
    <cellStyle name="Notas 4 3 5 2 2 2" xfId="27373" xr:uid="{00000000-0005-0000-0000-00006F490000}"/>
    <cellStyle name="Notas 4 3 5 2 3" xfId="14558" xr:uid="{00000000-0005-0000-0000-000070490000}"/>
    <cellStyle name="Notas 4 3 5 2 3 2" xfId="29666" xr:uid="{00000000-0005-0000-0000-000071490000}"/>
    <cellStyle name="Notas 4 3 5 2 4" xfId="21062" xr:uid="{00000000-0005-0000-0000-000072490000}"/>
    <cellStyle name="Notas 4 3 5 3" xfId="9699" xr:uid="{00000000-0005-0000-0000-000073490000}"/>
    <cellStyle name="Notas 4 3 5 3 2" xfId="24807" xr:uid="{00000000-0005-0000-0000-000074490000}"/>
    <cellStyle name="Notas 4 3 5 4" xfId="14807" xr:uid="{00000000-0005-0000-0000-000075490000}"/>
    <cellStyle name="Notas 4 3 5 4 2" xfId="29915" xr:uid="{00000000-0005-0000-0000-000076490000}"/>
    <cellStyle name="Notas 4 3 5 5" xfId="18425" xr:uid="{00000000-0005-0000-0000-000077490000}"/>
    <cellStyle name="Notas 4 3 6" xfId="3623" xr:uid="{00000000-0005-0000-0000-000078490000}"/>
    <cellStyle name="Notas 4 3 6 2" xfId="6260" xr:uid="{00000000-0005-0000-0000-000079490000}"/>
    <cellStyle name="Notas 4 3 6 2 2" xfId="12571" xr:uid="{00000000-0005-0000-0000-00007A490000}"/>
    <cellStyle name="Notas 4 3 6 2 2 2" xfId="27679" xr:uid="{00000000-0005-0000-0000-00007B490000}"/>
    <cellStyle name="Notas 4 3 6 2 3" xfId="7217" xr:uid="{00000000-0005-0000-0000-00007C490000}"/>
    <cellStyle name="Notas 4 3 6 2 3 2" xfId="22325" xr:uid="{00000000-0005-0000-0000-00007D490000}"/>
    <cellStyle name="Notas 4 3 6 2 4" xfId="21368" xr:uid="{00000000-0005-0000-0000-00007E490000}"/>
    <cellStyle name="Notas 4 3 6 3" xfId="10005" xr:uid="{00000000-0005-0000-0000-00007F490000}"/>
    <cellStyle name="Notas 4 3 6 3 2" xfId="25113" xr:uid="{00000000-0005-0000-0000-000080490000}"/>
    <cellStyle name="Notas 4 3 6 4" xfId="13757" xr:uid="{00000000-0005-0000-0000-000081490000}"/>
    <cellStyle name="Notas 4 3 6 4 2" xfId="28865" xr:uid="{00000000-0005-0000-0000-000082490000}"/>
    <cellStyle name="Notas 4 3 6 5" xfId="18731" xr:uid="{00000000-0005-0000-0000-000083490000}"/>
    <cellStyle name="Notas 4 3 7" xfId="3984" xr:uid="{00000000-0005-0000-0000-000084490000}"/>
    <cellStyle name="Notas 4 3 7 2" xfId="6621" xr:uid="{00000000-0005-0000-0000-000085490000}"/>
    <cellStyle name="Notas 4 3 7 2 2" xfId="12932" xr:uid="{00000000-0005-0000-0000-000086490000}"/>
    <cellStyle name="Notas 4 3 7 2 2 2" xfId="28040" xr:uid="{00000000-0005-0000-0000-000087490000}"/>
    <cellStyle name="Notas 4 3 7 2 3" xfId="16622" xr:uid="{00000000-0005-0000-0000-000088490000}"/>
    <cellStyle name="Notas 4 3 7 2 3 2" xfId="31730" xr:uid="{00000000-0005-0000-0000-000089490000}"/>
    <cellStyle name="Notas 4 3 7 2 4" xfId="21729" xr:uid="{00000000-0005-0000-0000-00008A490000}"/>
    <cellStyle name="Notas 4 3 7 3" xfId="10366" xr:uid="{00000000-0005-0000-0000-00008B490000}"/>
    <cellStyle name="Notas 4 3 7 3 2" xfId="25474" xr:uid="{00000000-0005-0000-0000-00008C490000}"/>
    <cellStyle name="Notas 4 3 7 4" xfId="15228" xr:uid="{00000000-0005-0000-0000-00008D490000}"/>
    <cellStyle name="Notas 4 3 7 4 2" xfId="30336" xr:uid="{00000000-0005-0000-0000-00008E490000}"/>
    <cellStyle name="Notas 4 3 7 5" xfId="19092" xr:uid="{00000000-0005-0000-0000-00008F490000}"/>
    <cellStyle name="Notas 4 3 8" xfId="4307" xr:uid="{00000000-0005-0000-0000-000090490000}"/>
    <cellStyle name="Notas 4 3 8 2" xfId="6944" xr:uid="{00000000-0005-0000-0000-000091490000}"/>
    <cellStyle name="Notas 4 3 8 2 2" xfId="13255" xr:uid="{00000000-0005-0000-0000-000092490000}"/>
    <cellStyle name="Notas 4 3 8 2 2 2" xfId="28363" xr:uid="{00000000-0005-0000-0000-000093490000}"/>
    <cellStyle name="Notas 4 3 8 2 3" xfId="16919" xr:uid="{00000000-0005-0000-0000-000094490000}"/>
    <cellStyle name="Notas 4 3 8 2 3 2" xfId="32027" xr:uid="{00000000-0005-0000-0000-000095490000}"/>
    <cellStyle name="Notas 4 3 8 2 4" xfId="22052" xr:uid="{00000000-0005-0000-0000-000096490000}"/>
    <cellStyle name="Notas 4 3 8 3" xfId="10689" xr:uid="{00000000-0005-0000-0000-000097490000}"/>
    <cellStyle name="Notas 4 3 8 3 2" xfId="25797" xr:uid="{00000000-0005-0000-0000-000098490000}"/>
    <cellStyle name="Notas 4 3 8 4" xfId="7883" xr:uid="{00000000-0005-0000-0000-000099490000}"/>
    <cellStyle name="Notas 4 3 8 4 2" xfId="22991" xr:uid="{00000000-0005-0000-0000-00009A490000}"/>
    <cellStyle name="Notas 4 3 8 5" xfId="19415" xr:uid="{00000000-0005-0000-0000-00009B490000}"/>
    <cellStyle name="Notas 4 3 9" xfId="4549" xr:uid="{00000000-0005-0000-0000-00009C490000}"/>
    <cellStyle name="Notas 4 3 9 2" xfId="10931" xr:uid="{00000000-0005-0000-0000-00009D490000}"/>
    <cellStyle name="Notas 4 3 9 2 2" xfId="26039" xr:uid="{00000000-0005-0000-0000-00009E490000}"/>
    <cellStyle name="Notas 4 3 9 3" xfId="8117" xr:uid="{00000000-0005-0000-0000-00009F490000}"/>
    <cellStyle name="Notas 4 3 9 3 2" xfId="23225" xr:uid="{00000000-0005-0000-0000-0000A0490000}"/>
    <cellStyle name="Notas 4 3 9 4" xfId="19657" xr:uid="{00000000-0005-0000-0000-0000A1490000}"/>
    <cellStyle name="Notas 4 4" xfId="2113" xr:uid="{00000000-0005-0000-0000-0000A2490000}"/>
    <cellStyle name="Notas 4 4 10" xfId="8611" xr:uid="{00000000-0005-0000-0000-0000A3490000}"/>
    <cellStyle name="Notas 4 4 10 2" xfId="23719" xr:uid="{00000000-0005-0000-0000-0000A4490000}"/>
    <cellStyle name="Notas 4 4 11" xfId="9235" xr:uid="{00000000-0005-0000-0000-0000A5490000}"/>
    <cellStyle name="Notas 4 4 11 2" xfId="24343" xr:uid="{00000000-0005-0000-0000-0000A6490000}"/>
    <cellStyle name="Notas 4 4 12" xfId="7643" xr:uid="{00000000-0005-0000-0000-0000A7490000}"/>
    <cellStyle name="Notas 4 4 12 2" xfId="22751" xr:uid="{00000000-0005-0000-0000-0000A8490000}"/>
    <cellStyle name="Notas 4 4 13" xfId="17338" xr:uid="{00000000-0005-0000-0000-0000A9490000}"/>
    <cellStyle name="Notas 4 4 2" xfId="2603" xr:uid="{00000000-0005-0000-0000-0000AA490000}"/>
    <cellStyle name="Notas 4 4 2 2" xfId="5240" xr:uid="{00000000-0005-0000-0000-0000AB490000}"/>
    <cellStyle name="Notas 4 4 2 2 2" xfId="11604" xr:uid="{00000000-0005-0000-0000-0000AC490000}"/>
    <cellStyle name="Notas 4 4 2 2 2 2" xfId="26712" xr:uid="{00000000-0005-0000-0000-0000AD490000}"/>
    <cellStyle name="Notas 4 4 2 2 3" xfId="8228" xr:uid="{00000000-0005-0000-0000-0000AE490000}"/>
    <cellStyle name="Notas 4 4 2 2 3 2" xfId="23336" xr:uid="{00000000-0005-0000-0000-0000AF490000}"/>
    <cellStyle name="Notas 4 4 2 2 4" xfId="20348" xr:uid="{00000000-0005-0000-0000-0000B0490000}"/>
    <cellStyle name="Notas 4 4 2 3" xfId="9070" xr:uid="{00000000-0005-0000-0000-0000B1490000}"/>
    <cellStyle name="Notas 4 4 2 3 2" xfId="24178" xr:uid="{00000000-0005-0000-0000-0000B2490000}"/>
    <cellStyle name="Notas 4 4 2 4" xfId="9222" xr:uid="{00000000-0005-0000-0000-0000B3490000}"/>
    <cellStyle name="Notas 4 4 2 4 2" xfId="24330" xr:uid="{00000000-0005-0000-0000-0000B4490000}"/>
    <cellStyle name="Notas 4 4 2 5" xfId="14889" xr:uid="{00000000-0005-0000-0000-0000B5490000}"/>
    <cellStyle name="Notas 4 4 2 5 2" xfId="29997" xr:uid="{00000000-0005-0000-0000-0000B6490000}"/>
    <cellStyle name="Notas 4 4 2 6" xfId="17711" xr:uid="{00000000-0005-0000-0000-0000B7490000}"/>
    <cellStyle name="Notas 4 4 3" xfId="2868" xr:uid="{00000000-0005-0000-0000-0000B8490000}"/>
    <cellStyle name="Notas 4 4 3 2" xfId="5505" xr:uid="{00000000-0005-0000-0000-0000B9490000}"/>
    <cellStyle name="Notas 4 4 3 2 2" xfId="14487" xr:uid="{00000000-0005-0000-0000-0000BA490000}"/>
    <cellStyle name="Notas 4 4 3 2 2 2" xfId="29595" xr:uid="{00000000-0005-0000-0000-0000BB490000}"/>
    <cellStyle name="Notas 4 4 3 2 3" xfId="20613" xr:uid="{00000000-0005-0000-0000-0000BC490000}"/>
    <cellStyle name="Notas 4 4 3 3" xfId="16553" xr:uid="{00000000-0005-0000-0000-0000BD490000}"/>
    <cellStyle name="Notas 4 4 3 3 2" xfId="31661" xr:uid="{00000000-0005-0000-0000-0000BE490000}"/>
    <cellStyle name="Notas 4 4 3 4" xfId="17976" xr:uid="{00000000-0005-0000-0000-0000BF490000}"/>
    <cellStyle name="Notas 4 4 4" xfId="3171" xr:uid="{00000000-0005-0000-0000-0000C0490000}"/>
    <cellStyle name="Notas 4 4 4 2" xfId="5808" xr:uid="{00000000-0005-0000-0000-0000C1490000}"/>
    <cellStyle name="Notas 4 4 4 2 2" xfId="12119" xr:uid="{00000000-0005-0000-0000-0000C2490000}"/>
    <cellStyle name="Notas 4 4 4 2 2 2" xfId="27227" xr:uid="{00000000-0005-0000-0000-0000C3490000}"/>
    <cellStyle name="Notas 4 4 4 2 3" xfId="7283" xr:uid="{00000000-0005-0000-0000-0000C4490000}"/>
    <cellStyle name="Notas 4 4 4 2 3 2" xfId="22391" xr:uid="{00000000-0005-0000-0000-0000C5490000}"/>
    <cellStyle name="Notas 4 4 4 2 4" xfId="20916" xr:uid="{00000000-0005-0000-0000-0000C6490000}"/>
    <cellStyle name="Notas 4 4 4 3" xfId="9553" xr:uid="{00000000-0005-0000-0000-0000C7490000}"/>
    <cellStyle name="Notas 4 4 4 3 2" xfId="24661" xr:uid="{00000000-0005-0000-0000-0000C8490000}"/>
    <cellStyle name="Notas 4 4 4 4" xfId="15881" xr:uid="{00000000-0005-0000-0000-0000C9490000}"/>
    <cellStyle name="Notas 4 4 4 4 2" xfId="30989" xr:uid="{00000000-0005-0000-0000-0000CA490000}"/>
    <cellStyle name="Notas 4 4 4 5" xfId="18279" xr:uid="{00000000-0005-0000-0000-0000CB490000}"/>
    <cellStyle name="Notas 4 4 5" xfId="3497" xr:uid="{00000000-0005-0000-0000-0000CC490000}"/>
    <cellStyle name="Notas 4 4 5 2" xfId="6134" xr:uid="{00000000-0005-0000-0000-0000CD490000}"/>
    <cellStyle name="Notas 4 4 5 2 2" xfId="12445" xr:uid="{00000000-0005-0000-0000-0000CE490000}"/>
    <cellStyle name="Notas 4 4 5 2 2 2" xfId="27553" xr:uid="{00000000-0005-0000-0000-0000CF490000}"/>
    <cellStyle name="Notas 4 4 5 2 3" xfId="8040" xr:uid="{00000000-0005-0000-0000-0000D0490000}"/>
    <cellStyle name="Notas 4 4 5 2 3 2" xfId="23148" xr:uid="{00000000-0005-0000-0000-0000D1490000}"/>
    <cellStyle name="Notas 4 4 5 2 4" xfId="21242" xr:uid="{00000000-0005-0000-0000-0000D2490000}"/>
    <cellStyle name="Notas 4 4 5 3" xfId="9879" xr:uid="{00000000-0005-0000-0000-0000D3490000}"/>
    <cellStyle name="Notas 4 4 5 3 2" xfId="24987" xr:uid="{00000000-0005-0000-0000-0000D4490000}"/>
    <cellStyle name="Notas 4 4 5 4" xfId="16337" xr:uid="{00000000-0005-0000-0000-0000D5490000}"/>
    <cellStyle name="Notas 4 4 5 4 2" xfId="31445" xr:uid="{00000000-0005-0000-0000-0000D6490000}"/>
    <cellStyle name="Notas 4 4 5 5" xfId="18605" xr:uid="{00000000-0005-0000-0000-0000D7490000}"/>
    <cellStyle name="Notas 4 4 6" xfId="3803" xr:uid="{00000000-0005-0000-0000-0000D8490000}"/>
    <cellStyle name="Notas 4 4 6 2" xfId="6440" xr:uid="{00000000-0005-0000-0000-0000D9490000}"/>
    <cellStyle name="Notas 4 4 6 2 2" xfId="12751" xr:uid="{00000000-0005-0000-0000-0000DA490000}"/>
    <cellStyle name="Notas 4 4 6 2 2 2" xfId="27859" xr:uid="{00000000-0005-0000-0000-0000DB490000}"/>
    <cellStyle name="Notas 4 4 6 2 3" xfId="14198" xr:uid="{00000000-0005-0000-0000-0000DC490000}"/>
    <cellStyle name="Notas 4 4 6 2 3 2" xfId="29306" xr:uid="{00000000-0005-0000-0000-0000DD490000}"/>
    <cellStyle name="Notas 4 4 6 2 4" xfId="21548" xr:uid="{00000000-0005-0000-0000-0000DE490000}"/>
    <cellStyle name="Notas 4 4 6 3" xfId="10185" xr:uid="{00000000-0005-0000-0000-0000DF490000}"/>
    <cellStyle name="Notas 4 4 6 3 2" xfId="25293" xr:uid="{00000000-0005-0000-0000-0000E0490000}"/>
    <cellStyle name="Notas 4 4 6 4" xfId="7999" xr:uid="{00000000-0005-0000-0000-0000E1490000}"/>
    <cellStyle name="Notas 4 4 6 4 2" xfId="23107" xr:uid="{00000000-0005-0000-0000-0000E2490000}"/>
    <cellStyle name="Notas 4 4 6 5" xfId="18911" xr:uid="{00000000-0005-0000-0000-0000E3490000}"/>
    <cellStyle name="Notas 4 4 7" xfId="4185" xr:uid="{00000000-0005-0000-0000-0000E4490000}"/>
    <cellStyle name="Notas 4 4 7 2" xfId="6822" xr:uid="{00000000-0005-0000-0000-0000E5490000}"/>
    <cellStyle name="Notas 4 4 7 2 2" xfId="13133" xr:uid="{00000000-0005-0000-0000-0000E6490000}"/>
    <cellStyle name="Notas 4 4 7 2 2 2" xfId="28241" xr:uid="{00000000-0005-0000-0000-0000E7490000}"/>
    <cellStyle name="Notas 4 4 7 2 3" xfId="16802" xr:uid="{00000000-0005-0000-0000-0000E8490000}"/>
    <cellStyle name="Notas 4 4 7 2 3 2" xfId="31910" xr:uid="{00000000-0005-0000-0000-0000E9490000}"/>
    <cellStyle name="Notas 4 4 7 2 4" xfId="21930" xr:uid="{00000000-0005-0000-0000-0000EA490000}"/>
    <cellStyle name="Notas 4 4 7 3" xfId="10567" xr:uid="{00000000-0005-0000-0000-0000EB490000}"/>
    <cellStyle name="Notas 4 4 7 3 2" xfId="25675" xr:uid="{00000000-0005-0000-0000-0000EC490000}"/>
    <cellStyle name="Notas 4 4 7 4" xfId="15471" xr:uid="{00000000-0005-0000-0000-0000ED490000}"/>
    <cellStyle name="Notas 4 4 7 4 2" xfId="30579" xr:uid="{00000000-0005-0000-0000-0000EE490000}"/>
    <cellStyle name="Notas 4 4 7 5" xfId="19293" xr:uid="{00000000-0005-0000-0000-0000EF490000}"/>
    <cellStyle name="Notas 4 4 8" xfId="4392" xr:uid="{00000000-0005-0000-0000-0000F0490000}"/>
    <cellStyle name="Notas 4 4 8 2" xfId="7029" xr:uid="{00000000-0005-0000-0000-0000F1490000}"/>
    <cellStyle name="Notas 4 4 8 2 2" xfId="13340" xr:uid="{00000000-0005-0000-0000-0000F2490000}"/>
    <cellStyle name="Notas 4 4 8 2 2 2" xfId="28448" xr:uid="{00000000-0005-0000-0000-0000F3490000}"/>
    <cellStyle name="Notas 4 4 8 2 3" xfId="17004" xr:uid="{00000000-0005-0000-0000-0000F4490000}"/>
    <cellStyle name="Notas 4 4 8 2 3 2" xfId="32112" xr:uid="{00000000-0005-0000-0000-0000F5490000}"/>
    <cellStyle name="Notas 4 4 8 2 4" xfId="22137" xr:uid="{00000000-0005-0000-0000-0000F6490000}"/>
    <cellStyle name="Notas 4 4 8 3" xfId="10774" xr:uid="{00000000-0005-0000-0000-0000F7490000}"/>
    <cellStyle name="Notas 4 4 8 3 2" xfId="25882" xr:uid="{00000000-0005-0000-0000-0000F8490000}"/>
    <cellStyle name="Notas 4 4 8 4" xfId="16401" xr:uid="{00000000-0005-0000-0000-0000F9490000}"/>
    <cellStyle name="Notas 4 4 8 4 2" xfId="31509" xr:uid="{00000000-0005-0000-0000-0000FA490000}"/>
    <cellStyle name="Notas 4 4 8 5" xfId="19500" xr:uid="{00000000-0005-0000-0000-0000FB490000}"/>
    <cellStyle name="Notas 4 4 9" xfId="4750" xr:uid="{00000000-0005-0000-0000-0000FC490000}"/>
    <cellStyle name="Notas 4 4 9 2" xfId="11132" xr:uid="{00000000-0005-0000-0000-0000FD490000}"/>
    <cellStyle name="Notas 4 4 9 2 2" xfId="26240" xr:uid="{00000000-0005-0000-0000-0000FE490000}"/>
    <cellStyle name="Notas 4 4 9 3" xfId="15824" xr:uid="{00000000-0005-0000-0000-0000FF490000}"/>
    <cellStyle name="Notas 4 4 9 3 2" xfId="30932" xr:uid="{00000000-0005-0000-0000-0000004A0000}"/>
    <cellStyle name="Notas 4 4 9 4" xfId="19858" xr:uid="{00000000-0005-0000-0000-0000014A0000}"/>
    <cellStyle name="Notas 4 5" xfId="2011" xr:uid="{00000000-0005-0000-0000-0000024A0000}"/>
    <cellStyle name="Notas 4 5 10" xfId="15110" xr:uid="{00000000-0005-0000-0000-0000034A0000}"/>
    <cellStyle name="Notas 4 5 10 2" xfId="30218" xr:uid="{00000000-0005-0000-0000-0000044A0000}"/>
    <cellStyle name="Notas 4 5 11" xfId="13668" xr:uid="{00000000-0005-0000-0000-0000054A0000}"/>
    <cellStyle name="Notas 4 5 11 2" xfId="28776" xr:uid="{00000000-0005-0000-0000-0000064A0000}"/>
    <cellStyle name="Notas 4 5 12" xfId="17236" xr:uid="{00000000-0005-0000-0000-0000074A0000}"/>
    <cellStyle name="Notas 4 5 2" xfId="2773" xr:uid="{00000000-0005-0000-0000-0000084A0000}"/>
    <cellStyle name="Notas 4 5 2 2" xfId="5410" xr:uid="{00000000-0005-0000-0000-0000094A0000}"/>
    <cellStyle name="Notas 4 5 2 2 2" xfId="15135" xr:uid="{00000000-0005-0000-0000-00000A4A0000}"/>
    <cellStyle name="Notas 4 5 2 2 2 2" xfId="30243" xr:uid="{00000000-0005-0000-0000-00000B4A0000}"/>
    <cellStyle name="Notas 4 5 2 2 3" xfId="20518" xr:uid="{00000000-0005-0000-0000-00000C4A0000}"/>
    <cellStyle name="Notas 4 5 2 3" xfId="14081" xr:uid="{00000000-0005-0000-0000-00000D4A0000}"/>
    <cellStyle name="Notas 4 5 2 3 2" xfId="29189" xr:uid="{00000000-0005-0000-0000-00000E4A0000}"/>
    <cellStyle name="Notas 4 5 2 4" xfId="17881" xr:uid="{00000000-0005-0000-0000-00000F4A0000}"/>
    <cellStyle name="Notas 4 5 3" xfId="3076" xr:uid="{00000000-0005-0000-0000-0000104A0000}"/>
    <cellStyle name="Notas 4 5 3 2" xfId="5713" xr:uid="{00000000-0005-0000-0000-0000114A0000}"/>
    <cellStyle name="Notas 4 5 3 2 2" xfId="12024" xr:uid="{00000000-0005-0000-0000-0000124A0000}"/>
    <cellStyle name="Notas 4 5 3 2 2 2" xfId="27132" xr:uid="{00000000-0005-0000-0000-0000134A0000}"/>
    <cellStyle name="Notas 4 5 3 2 3" xfId="7515" xr:uid="{00000000-0005-0000-0000-0000144A0000}"/>
    <cellStyle name="Notas 4 5 3 2 3 2" xfId="22623" xr:uid="{00000000-0005-0000-0000-0000154A0000}"/>
    <cellStyle name="Notas 4 5 3 2 4" xfId="20821" xr:uid="{00000000-0005-0000-0000-0000164A0000}"/>
    <cellStyle name="Notas 4 5 3 3" xfId="9458" xr:uid="{00000000-0005-0000-0000-0000174A0000}"/>
    <cellStyle name="Notas 4 5 3 3 2" xfId="24566" xr:uid="{00000000-0005-0000-0000-0000184A0000}"/>
    <cellStyle name="Notas 4 5 3 4" xfId="14197" xr:uid="{00000000-0005-0000-0000-0000194A0000}"/>
    <cellStyle name="Notas 4 5 3 4 2" xfId="29305" xr:uid="{00000000-0005-0000-0000-00001A4A0000}"/>
    <cellStyle name="Notas 4 5 3 5" xfId="18184" xr:uid="{00000000-0005-0000-0000-00001B4A0000}"/>
    <cellStyle name="Notas 4 5 4" xfId="3402" xr:uid="{00000000-0005-0000-0000-00001C4A0000}"/>
    <cellStyle name="Notas 4 5 4 2" xfId="6039" xr:uid="{00000000-0005-0000-0000-00001D4A0000}"/>
    <cellStyle name="Notas 4 5 4 2 2" xfId="12350" xr:uid="{00000000-0005-0000-0000-00001E4A0000}"/>
    <cellStyle name="Notas 4 5 4 2 2 2" xfId="27458" xr:uid="{00000000-0005-0000-0000-00001F4A0000}"/>
    <cellStyle name="Notas 4 5 4 2 3" xfId="16147" xr:uid="{00000000-0005-0000-0000-0000204A0000}"/>
    <cellStyle name="Notas 4 5 4 2 3 2" xfId="31255" xr:uid="{00000000-0005-0000-0000-0000214A0000}"/>
    <cellStyle name="Notas 4 5 4 2 4" xfId="21147" xr:uid="{00000000-0005-0000-0000-0000224A0000}"/>
    <cellStyle name="Notas 4 5 4 3" xfId="9784" xr:uid="{00000000-0005-0000-0000-0000234A0000}"/>
    <cellStyle name="Notas 4 5 4 3 2" xfId="24892" xr:uid="{00000000-0005-0000-0000-0000244A0000}"/>
    <cellStyle name="Notas 4 5 4 4" xfId="15082" xr:uid="{00000000-0005-0000-0000-0000254A0000}"/>
    <cellStyle name="Notas 4 5 4 4 2" xfId="30190" xr:uid="{00000000-0005-0000-0000-0000264A0000}"/>
    <cellStyle name="Notas 4 5 4 5" xfId="18510" xr:uid="{00000000-0005-0000-0000-0000274A0000}"/>
    <cellStyle name="Notas 4 5 5" xfId="3708" xr:uid="{00000000-0005-0000-0000-0000284A0000}"/>
    <cellStyle name="Notas 4 5 5 2" xfId="6345" xr:uid="{00000000-0005-0000-0000-0000294A0000}"/>
    <cellStyle name="Notas 4 5 5 2 2" xfId="12656" xr:uid="{00000000-0005-0000-0000-00002A4A0000}"/>
    <cellStyle name="Notas 4 5 5 2 2 2" xfId="27764" xr:uid="{00000000-0005-0000-0000-00002B4A0000}"/>
    <cellStyle name="Notas 4 5 5 2 3" xfId="14969" xr:uid="{00000000-0005-0000-0000-00002C4A0000}"/>
    <cellStyle name="Notas 4 5 5 2 3 2" xfId="30077" xr:uid="{00000000-0005-0000-0000-00002D4A0000}"/>
    <cellStyle name="Notas 4 5 5 2 4" xfId="21453" xr:uid="{00000000-0005-0000-0000-00002E4A0000}"/>
    <cellStyle name="Notas 4 5 5 3" xfId="10090" xr:uid="{00000000-0005-0000-0000-00002F4A0000}"/>
    <cellStyle name="Notas 4 5 5 3 2" xfId="25198" xr:uid="{00000000-0005-0000-0000-0000304A0000}"/>
    <cellStyle name="Notas 4 5 5 4" xfId="15367" xr:uid="{00000000-0005-0000-0000-0000314A0000}"/>
    <cellStyle name="Notas 4 5 5 4 2" xfId="30475" xr:uid="{00000000-0005-0000-0000-0000324A0000}"/>
    <cellStyle name="Notas 4 5 5 5" xfId="18816" xr:uid="{00000000-0005-0000-0000-0000334A0000}"/>
    <cellStyle name="Notas 4 5 6" xfId="4083" xr:uid="{00000000-0005-0000-0000-0000344A0000}"/>
    <cellStyle name="Notas 4 5 6 2" xfId="6720" xr:uid="{00000000-0005-0000-0000-0000354A0000}"/>
    <cellStyle name="Notas 4 5 6 2 2" xfId="13031" xr:uid="{00000000-0005-0000-0000-0000364A0000}"/>
    <cellStyle name="Notas 4 5 6 2 2 2" xfId="28139" xr:uid="{00000000-0005-0000-0000-0000374A0000}"/>
    <cellStyle name="Notas 4 5 6 2 3" xfId="16707" xr:uid="{00000000-0005-0000-0000-0000384A0000}"/>
    <cellStyle name="Notas 4 5 6 2 3 2" xfId="31815" xr:uid="{00000000-0005-0000-0000-0000394A0000}"/>
    <cellStyle name="Notas 4 5 6 2 4" xfId="21828" xr:uid="{00000000-0005-0000-0000-00003A4A0000}"/>
    <cellStyle name="Notas 4 5 6 3" xfId="10465" xr:uid="{00000000-0005-0000-0000-00003B4A0000}"/>
    <cellStyle name="Notas 4 5 6 3 2" xfId="25573" xr:uid="{00000000-0005-0000-0000-00003C4A0000}"/>
    <cellStyle name="Notas 4 5 6 4" xfId="14012" xr:uid="{00000000-0005-0000-0000-00003D4A0000}"/>
    <cellStyle name="Notas 4 5 6 4 2" xfId="29120" xr:uid="{00000000-0005-0000-0000-00003E4A0000}"/>
    <cellStyle name="Notas 4 5 6 5" xfId="19191" xr:uid="{00000000-0005-0000-0000-00003F4A0000}"/>
    <cellStyle name="Notas 4 5 7" xfId="4365" xr:uid="{00000000-0005-0000-0000-0000404A0000}"/>
    <cellStyle name="Notas 4 5 7 2" xfId="7002" xr:uid="{00000000-0005-0000-0000-0000414A0000}"/>
    <cellStyle name="Notas 4 5 7 2 2" xfId="13313" xr:uid="{00000000-0005-0000-0000-0000424A0000}"/>
    <cellStyle name="Notas 4 5 7 2 2 2" xfId="28421" xr:uid="{00000000-0005-0000-0000-0000434A0000}"/>
    <cellStyle name="Notas 4 5 7 2 3" xfId="16977" xr:uid="{00000000-0005-0000-0000-0000444A0000}"/>
    <cellStyle name="Notas 4 5 7 2 3 2" xfId="32085" xr:uid="{00000000-0005-0000-0000-0000454A0000}"/>
    <cellStyle name="Notas 4 5 7 2 4" xfId="22110" xr:uid="{00000000-0005-0000-0000-0000464A0000}"/>
    <cellStyle name="Notas 4 5 7 3" xfId="10747" xr:uid="{00000000-0005-0000-0000-0000474A0000}"/>
    <cellStyle name="Notas 4 5 7 3 2" xfId="25855" xr:uid="{00000000-0005-0000-0000-0000484A0000}"/>
    <cellStyle name="Notas 4 5 7 4" xfId="11672" xr:uid="{00000000-0005-0000-0000-0000494A0000}"/>
    <cellStyle name="Notas 4 5 7 4 2" xfId="26780" xr:uid="{00000000-0005-0000-0000-00004A4A0000}"/>
    <cellStyle name="Notas 4 5 7 5" xfId="19473" xr:uid="{00000000-0005-0000-0000-00004B4A0000}"/>
    <cellStyle name="Notas 4 5 8" xfId="4648" xr:uid="{00000000-0005-0000-0000-00004C4A0000}"/>
    <cellStyle name="Notas 4 5 8 2" xfId="11030" xr:uid="{00000000-0005-0000-0000-00004D4A0000}"/>
    <cellStyle name="Notas 4 5 8 2 2" xfId="26138" xr:uid="{00000000-0005-0000-0000-00004E4A0000}"/>
    <cellStyle name="Notas 4 5 8 3" xfId="13931" xr:uid="{00000000-0005-0000-0000-00004F4A0000}"/>
    <cellStyle name="Notas 4 5 8 3 2" xfId="29039" xr:uid="{00000000-0005-0000-0000-0000504A0000}"/>
    <cellStyle name="Notas 4 5 8 4" xfId="19756" xr:uid="{00000000-0005-0000-0000-0000514A0000}"/>
    <cellStyle name="Notas 4 5 9" xfId="8509" xr:uid="{00000000-0005-0000-0000-0000524A0000}"/>
    <cellStyle name="Notas 4 5 9 2" xfId="23617" xr:uid="{00000000-0005-0000-0000-0000534A0000}"/>
    <cellStyle name="Notas 5" xfId="1467" xr:uid="{00000000-0005-0000-0000-0000544A0000}"/>
    <cellStyle name="Notas 5 2" xfId="1922" xr:uid="{00000000-0005-0000-0000-0000554A0000}"/>
    <cellStyle name="Notas 5 2 10" xfId="7894" xr:uid="{00000000-0005-0000-0000-0000564A0000}"/>
    <cellStyle name="Notas 5 2 10 2" xfId="23002" xr:uid="{00000000-0005-0000-0000-0000574A0000}"/>
    <cellStyle name="Notas 5 2 11" xfId="14209" xr:uid="{00000000-0005-0000-0000-0000584A0000}"/>
    <cellStyle name="Notas 5 2 11 2" xfId="29317" xr:uid="{00000000-0005-0000-0000-0000594A0000}"/>
    <cellStyle name="Notas 5 2 12" xfId="17147" xr:uid="{00000000-0005-0000-0000-00005A4A0000}"/>
    <cellStyle name="Notas 5 2 2" xfId="2482" xr:uid="{00000000-0005-0000-0000-00005B4A0000}"/>
    <cellStyle name="Notas 5 2 2 2" xfId="5119" xr:uid="{00000000-0005-0000-0000-00005C4A0000}"/>
    <cellStyle name="Notas 5 2 2 2 2" xfId="11483" xr:uid="{00000000-0005-0000-0000-00005D4A0000}"/>
    <cellStyle name="Notas 5 2 2 2 2 2" xfId="26591" xr:uid="{00000000-0005-0000-0000-00005E4A0000}"/>
    <cellStyle name="Notas 5 2 2 2 3" xfId="9232" xr:uid="{00000000-0005-0000-0000-00005F4A0000}"/>
    <cellStyle name="Notas 5 2 2 2 3 2" xfId="24340" xr:uid="{00000000-0005-0000-0000-0000604A0000}"/>
    <cellStyle name="Notas 5 2 2 2 4" xfId="20227" xr:uid="{00000000-0005-0000-0000-0000614A0000}"/>
    <cellStyle name="Notas 5 2 2 3" xfId="8949" xr:uid="{00000000-0005-0000-0000-0000624A0000}"/>
    <cellStyle name="Notas 5 2 2 3 2" xfId="24057" xr:uid="{00000000-0005-0000-0000-0000634A0000}"/>
    <cellStyle name="Notas 5 2 3" xfId="2698" xr:uid="{00000000-0005-0000-0000-0000644A0000}"/>
    <cellStyle name="Notas 5 2 3 2" xfId="5335" xr:uid="{00000000-0005-0000-0000-0000654A0000}"/>
    <cellStyle name="Notas 5 2 3 2 2" xfId="16414" xr:uid="{00000000-0005-0000-0000-0000664A0000}"/>
    <cellStyle name="Notas 5 2 3 2 2 2" xfId="31522" xr:uid="{00000000-0005-0000-0000-0000674A0000}"/>
    <cellStyle name="Notas 5 2 3 2 3" xfId="20443" xr:uid="{00000000-0005-0000-0000-0000684A0000}"/>
    <cellStyle name="Notas 5 2 3 3" xfId="16500" xr:uid="{00000000-0005-0000-0000-0000694A0000}"/>
    <cellStyle name="Notas 5 2 3 3 2" xfId="31608" xr:uid="{00000000-0005-0000-0000-00006A4A0000}"/>
    <cellStyle name="Notas 5 2 3 4" xfId="17806" xr:uid="{00000000-0005-0000-0000-00006B4A0000}"/>
    <cellStyle name="Notas 5 2 4" xfId="3001" xr:uid="{00000000-0005-0000-0000-00006C4A0000}"/>
    <cellStyle name="Notas 5 2 4 2" xfId="5638" xr:uid="{00000000-0005-0000-0000-00006D4A0000}"/>
    <cellStyle name="Notas 5 2 4 2 2" xfId="11949" xr:uid="{00000000-0005-0000-0000-00006E4A0000}"/>
    <cellStyle name="Notas 5 2 4 2 2 2" xfId="27057" xr:uid="{00000000-0005-0000-0000-00006F4A0000}"/>
    <cellStyle name="Notas 5 2 4 2 3" xfId="13982" xr:uid="{00000000-0005-0000-0000-0000704A0000}"/>
    <cellStyle name="Notas 5 2 4 2 3 2" xfId="29090" xr:uid="{00000000-0005-0000-0000-0000714A0000}"/>
    <cellStyle name="Notas 5 2 4 2 4" xfId="20746" xr:uid="{00000000-0005-0000-0000-0000724A0000}"/>
    <cellStyle name="Notas 5 2 4 3" xfId="9383" xr:uid="{00000000-0005-0000-0000-0000734A0000}"/>
    <cellStyle name="Notas 5 2 4 3 2" xfId="24491" xr:uid="{00000000-0005-0000-0000-0000744A0000}"/>
    <cellStyle name="Notas 5 2 4 4" xfId="13742" xr:uid="{00000000-0005-0000-0000-0000754A0000}"/>
    <cellStyle name="Notas 5 2 4 4 2" xfId="28850" xr:uid="{00000000-0005-0000-0000-0000764A0000}"/>
    <cellStyle name="Notas 5 2 4 5" xfId="18109" xr:uid="{00000000-0005-0000-0000-0000774A0000}"/>
    <cellStyle name="Notas 5 2 5" xfId="3327" xr:uid="{00000000-0005-0000-0000-0000784A0000}"/>
    <cellStyle name="Notas 5 2 5 2" xfId="5964" xr:uid="{00000000-0005-0000-0000-0000794A0000}"/>
    <cellStyle name="Notas 5 2 5 2 2" xfId="12275" xr:uid="{00000000-0005-0000-0000-00007A4A0000}"/>
    <cellStyle name="Notas 5 2 5 2 2 2" xfId="27383" xr:uid="{00000000-0005-0000-0000-00007B4A0000}"/>
    <cellStyle name="Notas 5 2 5 2 3" xfId="14639" xr:uid="{00000000-0005-0000-0000-00007C4A0000}"/>
    <cellStyle name="Notas 5 2 5 2 3 2" xfId="29747" xr:uid="{00000000-0005-0000-0000-00007D4A0000}"/>
    <cellStyle name="Notas 5 2 5 2 4" xfId="21072" xr:uid="{00000000-0005-0000-0000-00007E4A0000}"/>
    <cellStyle name="Notas 5 2 5 3" xfId="9709" xr:uid="{00000000-0005-0000-0000-00007F4A0000}"/>
    <cellStyle name="Notas 5 2 5 3 2" xfId="24817" xr:uid="{00000000-0005-0000-0000-0000804A0000}"/>
    <cellStyle name="Notas 5 2 5 4" xfId="13584" xr:uid="{00000000-0005-0000-0000-0000814A0000}"/>
    <cellStyle name="Notas 5 2 5 4 2" xfId="28692" xr:uid="{00000000-0005-0000-0000-0000824A0000}"/>
    <cellStyle name="Notas 5 2 5 5" xfId="18435" xr:uid="{00000000-0005-0000-0000-0000834A0000}"/>
    <cellStyle name="Notas 5 2 6" xfId="3633" xr:uid="{00000000-0005-0000-0000-0000844A0000}"/>
    <cellStyle name="Notas 5 2 6 2" xfId="6270" xr:uid="{00000000-0005-0000-0000-0000854A0000}"/>
    <cellStyle name="Notas 5 2 6 2 2" xfId="12581" xr:uid="{00000000-0005-0000-0000-0000864A0000}"/>
    <cellStyle name="Notas 5 2 6 2 2 2" xfId="27689" xr:uid="{00000000-0005-0000-0000-0000874A0000}"/>
    <cellStyle name="Notas 5 2 6 2 3" xfId="13759" xr:uid="{00000000-0005-0000-0000-0000884A0000}"/>
    <cellStyle name="Notas 5 2 6 2 3 2" xfId="28867" xr:uid="{00000000-0005-0000-0000-0000894A0000}"/>
    <cellStyle name="Notas 5 2 6 2 4" xfId="21378" xr:uid="{00000000-0005-0000-0000-00008A4A0000}"/>
    <cellStyle name="Notas 5 2 6 3" xfId="10015" xr:uid="{00000000-0005-0000-0000-00008B4A0000}"/>
    <cellStyle name="Notas 5 2 6 3 2" xfId="25123" xr:uid="{00000000-0005-0000-0000-00008C4A0000}"/>
    <cellStyle name="Notas 5 2 6 4" xfId="15311" xr:uid="{00000000-0005-0000-0000-00008D4A0000}"/>
    <cellStyle name="Notas 5 2 6 4 2" xfId="30419" xr:uid="{00000000-0005-0000-0000-00008E4A0000}"/>
    <cellStyle name="Notas 5 2 6 5" xfId="18741" xr:uid="{00000000-0005-0000-0000-00008F4A0000}"/>
    <cellStyle name="Notas 5 2 7" xfId="3994" xr:uid="{00000000-0005-0000-0000-0000904A0000}"/>
    <cellStyle name="Notas 5 2 7 2" xfId="6631" xr:uid="{00000000-0005-0000-0000-0000914A0000}"/>
    <cellStyle name="Notas 5 2 7 2 2" xfId="12942" xr:uid="{00000000-0005-0000-0000-0000924A0000}"/>
    <cellStyle name="Notas 5 2 7 2 2 2" xfId="28050" xr:uid="{00000000-0005-0000-0000-0000934A0000}"/>
    <cellStyle name="Notas 5 2 7 2 3" xfId="16632" xr:uid="{00000000-0005-0000-0000-0000944A0000}"/>
    <cellStyle name="Notas 5 2 7 2 3 2" xfId="31740" xr:uid="{00000000-0005-0000-0000-0000954A0000}"/>
    <cellStyle name="Notas 5 2 7 2 4" xfId="21739" xr:uid="{00000000-0005-0000-0000-0000964A0000}"/>
    <cellStyle name="Notas 5 2 7 3" xfId="10376" xr:uid="{00000000-0005-0000-0000-0000974A0000}"/>
    <cellStyle name="Notas 5 2 7 3 2" xfId="25484" xr:uid="{00000000-0005-0000-0000-0000984A0000}"/>
    <cellStyle name="Notas 5 2 7 4" xfId="16367" xr:uid="{00000000-0005-0000-0000-0000994A0000}"/>
    <cellStyle name="Notas 5 2 7 4 2" xfId="31475" xr:uid="{00000000-0005-0000-0000-00009A4A0000}"/>
    <cellStyle name="Notas 5 2 7 5" xfId="19102" xr:uid="{00000000-0005-0000-0000-00009B4A0000}"/>
    <cellStyle name="Notas 5 2 8" xfId="4559" xr:uid="{00000000-0005-0000-0000-00009C4A0000}"/>
    <cellStyle name="Notas 5 2 8 2" xfId="10941" xr:uid="{00000000-0005-0000-0000-00009D4A0000}"/>
    <cellStyle name="Notas 5 2 8 2 2" xfId="26049" xr:uid="{00000000-0005-0000-0000-00009E4A0000}"/>
    <cellStyle name="Notas 5 2 8 3" xfId="14073" xr:uid="{00000000-0005-0000-0000-00009F4A0000}"/>
    <cellStyle name="Notas 5 2 8 3 2" xfId="29181" xr:uid="{00000000-0005-0000-0000-0000A04A0000}"/>
    <cellStyle name="Notas 5 2 8 4" xfId="19667" xr:uid="{00000000-0005-0000-0000-0000A14A0000}"/>
    <cellStyle name="Notas 5 2 9" xfId="8423" xr:uid="{00000000-0005-0000-0000-0000A24A0000}"/>
    <cellStyle name="Notas 5 2 9 2" xfId="23531" xr:uid="{00000000-0005-0000-0000-0000A34A0000}"/>
    <cellStyle name="Notas 5 3" xfId="1913" xr:uid="{00000000-0005-0000-0000-0000A44A0000}"/>
    <cellStyle name="Notas 5 3 10" xfId="8414" xr:uid="{00000000-0005-0000-0000-0000A54A0000}"/>
    <cellStyle name="Notas 5 3 10 2" xfId="23522" xr:uid="{00000000-0005-0000-0000-0000A64A0000}"/>
    <cellStyle name="Notas 5 3 11" xfId="15979" xr:uid="{00000000-0005-0000-0000-0000A74A0000}"/>
    <cellStyle name="Notas 5 3 11 2" xfId="31087" xr:uid="{00000000-0005-0000-0000-0000A84A0000}"/>
    <cellStyle name="Notas 5 3 12" xfId="13948" xr:uid="{00000000-0005-0000-0000-0000A94A0000}"/>
    <cellStyle name="Notas 5 3 12 2" xfId="29056" xr:uid="{00000000-0005-0000-0000-0000AA4A0000}"/>
    <cellStyle name="Notas 5 3 13" xfId="17138" xr:uid="{00000000-0005-0000-0000-0000AB4A0000}"/>
    <cellStyle name="Notas 5 3 2" xfId="2473" xr:uid="{00000000-0005-0000-0000-0000AC4A0000}"/>
    <cellStyle name="Notas 5 3 2 2" xfId="5110" xr:uid="{00000000-0005-0000-0000-0000AD4A0000}"/>
    <cellStyle name="Notas 5 3 2 2 2" xfId="11474" xr:uid="{00000000-0005-0000-0000-0000AE4A0000}"/>
    <cellStyle name="Notas 5 3 2 2 2 2" xfId="26582" xr:uid="{00000000-0005-0000-0000-0000AF4A0000}"/>
    <cellStyle name="Notas 5 3 2 2 3" xfId="15939" xr:uid="{00000000-0005-0000-0000-0000B04A0000}"/>
    <cellStyle name="Notas 5 3 2 2 3 2" xfId="31047" xr:uid="{00000000-0005-0000-0000-0000B14A0000}"/>
    <cellStyle name="Notas 5 3 2 2 4" xfId="20218" xr:uid="{00000000-0005-0000-0000-0000B24A0000}"/>
    <cellStyle name="Notas 5 3 2 3" xfId="8940" xr:uid="{00000000-0005-0000-0000-0000B34A0000}"/>
    <cellStyle name="Notas 5 3 2 3 2" xfId="24048" xr:uid="{00000000-0005-0000-0000-0000B44A0000}"/>
    <cellStyle name="Notas 5 3 2 4" xfId="14345" xr:uid="{00000000-0005-0000-0000-0000B54A0000}"/>
    <cellStyle name="Notas 5 3 2 4 2" xfId="29453" xr:uid="{00000000-0005-0000-0000-0000B64A0000}"/>
    <cellStyle name="Notas 5 3 2 5" xfId="13681" xr:uid="{00000000-0005-0000-0000-0000B74A0000}"/>
    <cellStyle name="Notas 5 3 2 5 2" xfId="28789" xr:uid="{00000000-0005-0000-0000-0000B84A0000}"/>
    <cellStyle name="Notas 5 3 2 6" xfId="17638" xr:uid="{00000000-0005-0000-0000-0000B94A0000}"/>
    <cellStyle name="Notas 5 3 3" xfId="2689" xr:uid="{00000000-0005-0000-0000-0000BA4A0000}"/>
    <cellStyle name="Notas 5 3 3 2" xfId="5326" xr:uid="{00000000-0005-0000-0000-0000BB4A0000}"/>
    <cellStyle name="Notas 5 3 3 2 2" xfId="7506" xr:uid="{00000000-0005-0000-0000-0000BC4A0000}"/>
    <cellStyle name="Notas 5 3 3 2 2 2" xfId="22614" xr:uid="{00000000-0005-0000-0000-0000BD4A0000}"/>
    <cellStyle name="Notas 5 3 3 2 3" xfId="20434" xr:uid="{00000000-0005-0000-0000-0000BE4A0000}"/>
    <cellStyle name="Notas 5 3 3 3" xfId="14555" xr:uid="{00000000-0005-0000-0000-0000BF4A0000}"/>
    <cellStyle name="Notas 5 3 3 3 2" xfId="29663" xr:uid="{00000000-0005-0000-0000-0000C04A0000}"/>
    <cellStyle name="Notas 5 3 3 4" xfId="17797" xr:uid="{00000000-0005-0000-0000-0000C14A0000}"/>
    <cellStyle name="Notas 5 3 4" xfId="2992" xr:uid="{00000000-0005-0000-0000-0000C24A0000}"/>
    <cellStyle name="Notas 5 3 4 2" xfId="5629" xr:uid="{00000000-0005-0000-0000-0000C34A0000}"/>
    <cellStyle name="Notas 5 3 4 2 2" xfId="11940" xr:uid="{00000000-0005-0000-0000-0000C44A0000}"/>
    <cellStyle name="Notas 5 3 4 2 2 2" xfId="27048" xr:uid="{00000000-0005-0000-0000-0000C54A0000}"/>
    <cellStyle name="Notas 5 3 4 2 3" xfId="16108" xr:uid="{00000000-0005-0000-0000-0000C64A0000}"/>
    <cellStyle name="Notas 5 3 4 2 3 2" xfId="31216" xr:uid="{00000000-0005-0000-0000-0000C74A0000}"/>
    <cellStyle name="Notas 5 3 4 2 4" xfId="20737" xr:uid="{00000000-0005-0000-0000-0000C84A0000}"/>
    <cellStyle name="Notas 5 3 4 3" xfId="9374" xr:uid="{00000000-0005-0000-0000-0000C94A0000}"/>
    <cellStyle name="Notas 5 3 4 3 2" xfId="24482" xr:uid="{00000000-0005-0000-0000-0000CA4A0000}"/>
    <cellStyle name="Notas 5 3 4 4" xfId="14093" xr:uid="{00000000-0005-0000-0000-0000CB4A0000}"/>
    <cellStyle name="Notas 5 3 4 4 2" xfId="29201" xr:uid="{00000000-0005-0000-0000-0000CC4A0000}"/>
    <cellStyle name="Notas 5 3 4 5" xfId="18100" xr:uid="{00000000-0005-0000-0000-0000CD4A0000}"/>
    <cellStyle name="Notas 5 3 5" xfId="3318" xr:uid="{00000000-0005-0000-0000-0000CE4A0000}"/>
    <cellStyle name="Notas 5 3 5 2" xfId="5955" xr:uid="{00000000-0005-0000-0000-0000CF4A0000}"/>
    <cellStyle name="Notas 5 3 5 2 2" xfId="12266" xr:uid="{00000000-0005-0000-0000-0000D04A0000}"/>
    <cellStyle name="Notas 5 3 5 2 2 2" xfId="27374" xr:uid="{00000000-0005-0000-0000-0000D14A0000}"/>
    <cellStyle name="Notas 5 3 5 2 3" xfId="8150" xr:uid="{00000000-0005-0000-0000-0000D24A0000}"/>
    <cellStyle name="Notas 5 3 5 2 3 2" xfId="23258" xr:uid="{00000000-0005-0000-0000-0000D34A0000}"/>
    <cellStyle name="Notas 5 3 5 2 4" xfId="21063" xr:uid="{00000000-0005-0000-0000-0000D44A0000}"/>
    <cellStyle name="Notas 5 3 5 3" xfId="9700" xr:uid="{00000000-0005-0000-0000-0000D54A0000}"/>
    <cellStyle name="Notas 5 3 5 3 2" xfId="24808" xr:uid="{00000000-0005-0000-0000-0000D64A0000}"/>
    <cellStyle name="Notas 5 3 5 4" xfId="7574" xr:uid="{00000000-0005-0000-0000-0000D74A0000}"/>
    <cellStyle name="Notas 5 3 5 4 2" xfId="22682" xr:uid="{00000000-0005-0000-0000-0000D84A0000}"/>
    <cellStyle name="Notas 5 3 5 5" xfId="18426" xr:uid="{00000000-0005-0000-0000-0000D94A0000}"/>
    <cellStyle name="Notas 5 3 6" xfId="3624" xr:uid="{00000000-0005-0000-0000-0000DA4A0000}"/>
    <cellStyle name="Notas 5 3 6 2" xfId="6261" xr:uid="{00000000-0005-0000-0000-0000DB4A0000}"/>
    <cellStyle name="Notas 5 3 6 2 2" xfId="12572" xr:uid="{00000000-0005-0000-0000-0000DC4A0000}"/>
    <cellStyle name="Notas 5 3 6 2 2 2" xfId="27680" xr:uid="{00000000-0005-0000-0000-0000DD4A0000}"/>
    <cellStyle name="Notas 5 3 6 2 3" xfId="16279" xr:uid="{00000000-0005-0000-0000-0000DE4A0000}"/>
    <cellStyle name="Notas 5 3 6 2 3 2" xfId="31387" xr:uid="{00000000-0005-0000-0000-0000DF4A0000}"/>
    <cellStyle name="Notas 5 3 6 2 4" xfId="21369" xr:uid="{00000000-0005-0000-0000-0000E04A0000}"/>
    <cellStyle name="Notas 5 3 6 3" xfId="10006" xr:uid="{00000000-0005-0000-0000-0000E14A0000}"/>
    <cellStyle name="Notas 5 3 6 3 2" xfId="25114" xr:uid="{00000000-0005-0000-0000-0000E24A0000}"/>
    <cellStyle name="Notas 5 3 6 4" xfId="15896" xr:uid="{00000000-0005-0000-0000-0000E34A0000}"/>
    <cellStyle name="Notas 5 3 6 4 2" xfId="31004" xr:uid="{00000000-0005-0000-0000-0000E44A0000}"/>
    <cellStyle name="Notas 5 3 6 5" xfId="18732" xr:uid="{00000000-0005-0000-0000-0000E54A0000}"/>
    <cellStyle name="Notas 5 3 7" xfId="3985" xr:uid="{00000000-0005-0000-0000-0000E64A0000}"/>
    <cellStyle name="Notas 5 3 7 2" xfId="6622" xr:uid="{00000000-0005-0000-0000-0000E74A0000}"/>
    <cellStyle name="Notas 5 3 7 2 2" xfId="12933" xr:uid="{00000000-0005-0000-0000-0000E84A0000}"/>
    <cellStyle name="Notas 5 3 7 2 2 2" xfId="28041" xr:uid="{00000000-0005-0000-0000-0000E94A0000}"/>
    <cellStyle name="Notas 5 3 7 2 3" xfId="16623" xr:uid="{00000000-0005-0000-0000-0000EA4A0000}"/>
    <cellStyle name="Notas 5 3 7 2 3 2" xfId="31731" xr:uid="{00000000-0005-0000-0000-0000EB4A0000}"/>
    <cellStyle name="Notas 5 3 7 2 4" xfId="21730" xr:uid="{00000000-0005-0000-0000-0000EC4A0000}"/>
    <cellStyle name="Notas 5 3 7 3" xfId="10367" xr:uid="{00000000-0005-0000-0000-0000ED4A0000}"/>
    <cellStyle name="Notas 5 3 7 3 2" xfId="25475" xr:uid="{00000000-0005-0000-0000-0000EE4A0000}"/>
    <cellStyle name="Notas 5 3 7 4" xfId="14074" xr:uid="{00000000-0005-0000-0000-0000EF4A0000}"/>
    <cellStyle name="Notas 5 3 7 4 2" xfId="29182" xr:uid="{00000000-0005-0000-0000-0000F04A0000}"/>
    <cellStyle name="Notas 5 3 7 5" xfId="19093" xr:uid="{00000000-0005-0000-0000-0000F14A0000}"/>
    <cellStyle name="Notas 5 3 8" xfId="4308" xr:uid="{00000000-0005-0000-0000-0000F24A0000}"/>
    <cellStyle name="Notas 5 3 8 2" xfId="6945" xr:uid="{00000000-0005-0000-0000-0000F34A0000}"/>
    <cellStyle name="Notas 5 3 8 2 2" xfId="13256" xr:uid="{00000000-0005-0000-0000-0000F44A0000}"/>
    <cellStyle name="Notas 5 3 8 2 2 2" xfId="28364" xr:uid="{00000000-0005-0000-0000-0000F54A0000}"/>
    <cellStyle name="Notas 5 3 8 2 3" xfId="16920" xr:uid="{00000000-0005-0000-0000-0000F64A0000}"/>
    <cellStyle name="Notas 5 3 8 2 3 2" xfId="32028" xr:uid="{00000000-0005-0000-0000-0000F74A0000}"/>
    <cellStyle name="Notas 5 3 8 2 4" xfId="22053" xr:uid="{00000000-0005-0000-0000-0000F84A0000}"/>
    <cellStyle name="Notas 5 3 8 3" xfId="10690" xr:uid="{00000000-0005-0000-0000-0000F94A0000}"/>
    <cellStyle name="Notas 5 3 8 3 2" xfId="25798" xr:uid="{00000000-0005-0000-0000-0000FA4A0000}"/>
    <cellStyle name="Notas 5 3 8 4" xfId="16275" xr:uid="{00000000-0005-0000-0000-0000FB4A0000}"/>
    <cellStyle name="Notas 5 3 8 4 2" xfId="31383" xr:uid="{00000000-0005-0000-0000-0000FC4A0000}"/>
    <cellStyle name="Notas 5 3 8 5" xfId="19416" xr:uid="{00000000-0005-0000-0000-0000FD4A0000}"/>
    <cellStyle name="Notas 5 3 9" xfId="4550" xr:uid="{00000000-0005-0000-0000-0000FE4A0000}"/>
    <cellStyle name="Notas 5 3 9 2" xfId="10932" xr:uid="{00000000-0005-0000-0000-0000FF4A0000}"/>
    <cellStyle name="Notas 5 3 9 2 2" xfId="26040" xr:uid="{00000000-0005-0000-0000-0000004B0000}"/>
    <cellStyle name="Notas 5 3 9 3" xfId="13922" xr:uid="{00000000-0005-0000-0000-0000014B0000}"/>
    <cellStyle name="Notas 5 3 9 3 2" xfId="29030" xr:uid="{00000000-0005-0000-0000-0000024B0000}"/>
    <cellStyle name="Notas 5 3 9 4" xfId="19658" xr:uid="{00000000-0005-0000-0000-0000034B0000}"/>
    <cellStyle name="Notas 5 4" xfId="2114" xr:uid="{00000000-0005-0000-0000-0000044B0000}"/>
    <cellStyle name="Notas 5 4 10" xfId="8612" xr:uid="{00000000-0005-0000-0000-0000054B0000}"/>
    <cellStyle name="Notas 5 4 10 2" xfId="23720" xr:uid="{00000000-0005-0000-0000-0000064B0000}"/>
    <cellStyle name="Notas 5 4 11" xfId="11780" xr:uid="{00000000-0005-0000-0000-0000074B0000}"/>
    <cellStyle name="Notas 5 4 11 2" xfId="26888" xr:uid="{00000000-0005-0000-0000-0000084B0000}"/>
    <cellStyle name="Notas 5 4 12" xfId="13938" xr:uid="{00000000-0005-0000-0000-0000094B0000}"/>
    <cellStyle name="Notas 5 4 12 2" xfId="29046" xr:uid="{00000000-0005-0000-0000-00000A4B0000}"/>
    <cellStyle name="Notas 5 4 13" xfId="17339" xr:uid="{00000000-0005-0000-0000-00000B4B0000}"/>
    <cellStyle name="Notas 5 4 2" xfId="2604" xr:uid="{00000000-0005-0000-0000-00000C4B0000}"/>
    <cellStyle name="Notas 5 4 2 2" xfId="5241" xr:uid="{00000000-0005-0000-0000-00000D4B0000}"/>
    <cellStyle name="Notas 5 4 2 2 2" xfId="11605" xr:uid="{00000000-0005-0000-0000-00000E4B0000}"/>
    <cellStyle name="Notas 5 4 2 2 2 2" xfId="26713" xr:uid="{00000000-0005-0000-0000-00000F4B0000}"/>
    <cellStyle name="Notas 5 4 2 2 3" xfId="14248" xr:uid="{00000000-0005-0000-0000-0000104B0000}"/>
    <cellStyle name="Notas 5 4 2 2 3 2" xfId="29356" xr:uid="{00000000-0005-0000-0000-0000114B0000}"/>
    <cellStyle name="Notas 5 4 2 2 4" xfId="20349" xr:uid="{00000000-0005-0000-0000-0000124B0000}"/>
    <cellStyle name="Notas 5 4 2 3" xfId="9071" xr:uid="{00000000-0005-0000-0000-0000134B0000}"/>
    <cellStyle name="Notas 5 4 2 3 2" xfId="24179" xr:uid="{00000000-0005-0000-0000-0000144B0000}"/>
    <cellStyle name="Notas 5 4 2 4" xfId="8095" xr:uid="{00000000-0005-0000-0000-0000154B0000}"/>
    <cellStyle name="Notas 5 4 2 4 2" xfId="23203" xr:uid="{00000000-0005-0000-0000-0000164B0000}"/>
    <cellStyle name="Notas 5 4 2 5" xfId="14137" xr:uid="{00000000-0005-0000-0000-0000174B0000}"/>
    <cellStyle name="Notas 5 4 2 5 2" xfId="29245" xr:uid="{00000000-0005-0000-0000-0000184B0000}"/>
    <cellStyle name="Notas 5 4 2 6" xfId="17712" xr:uid="{00000000-0005-0000-0000-0000194B0000}"/>
    <cellStyle name="Notas 5 4 3" xfId="2869" xr:uid="{00000000-0005-0000-0000-00001A4B0000}"/>
    <cellStyle name="Notas 5 4 3 2" xfId="5506" xr:uid="{00000000-0005-0000-0000-00001B4B0000}"/>
    <cellStyle name="Notas 5 4 3 2 2" xfId="7043" xr:uid="{00000000-0005-0000-0000-00001C4B0000}"/>
    <cellStyle name="Notas 5 4 3 2 2 2" xfId="22151" xr:uid="{00000000-0005-0000-0000-00001D4B0000}"/>
    <cellStyle name="Notas 5 4 3 2 3" xfId="20614" xr:uid="{00000000-0005-0000-0000-00001E4B0000}"/>
    <cellStyle name="Notas 5 4 3 3" xfId="7191" xr:uid="{00000000-0005-0000-0000-00001F4B0000}"/>
    <cellStyle name="Notas 5 4 3 3 2" xfId="22299" xr:uid="{00000000-0005-0000-0000-0000204B0000}"/>
    <cellStyle name="Notas 5 4 3 4" xfId="17977" xr:uid="{00000000-0005-0000-0000-0000214B0000}"/>
    <cellStyle name="Notas 5 4 4" xfId="3172" xr:uid="{00000000-0005-0000-0000-0000224B0000}"/>
    <cellStyle name="Notas 5 4 4 2" xfId="5809" xr:uid="{00000000-0005-0000-0000-0000234B0000}"/>
    <cellStyle name="Notas 5 4 4 2 2" xfId="12120" xr:uid="{00000000-0005-0000-0000-0000244B0000}"/>
    <cellStyle name="Notas 5 4 4 2 2 2" xfId="27228" xr:uid="{00000000-0005-0000-0000-0000254B0000}"/>
    <cellStyle name="Notas 5 4 4 2 3" xfId="15624" xr:uid="{00000000-0005-0000-0000-0000264B0000}"/>
    <cellStyle name="Notas 5 4 4 2 3 2" xfId="30732" xr:uid="{00000000-0005-0000-0000-0000274B0000}"/>
    <cellStyle name="Notas 5 4 4 2 4" xfId="20917" xr:uid="{00000000-0005-0000-0000-0000284B0000}"/>
    <cellStyle name="Notas 5 4 4 3" xfId="9554" xr:uid="{00000000-0005-0000-0000-0000294B0000}"/>
    <cellStyle name="Notas 5 4 4 3 2" xfId="24662" xr:uid="{00000000-0005-0000-0000-00002A4B0000}"/>
    <cellStyle name="Notas 5 4 4 4" xfId="16133" xr:uid="{00000000-0005-0000-0000-00002B4B0000}"/>
    <cellStyle name="Notas 5 4 4 4 2" xfId="31241" xr:uid="{00000000-0005-0000-0000-00002C4B0000}"/>
    <cellStyle name="Notas 5 4 4 5" xfId="18280" xr:uid="{00000000-0005-0000-0000-00002D4B0000}"/>
    <cellStyle name="Notas 5 4 5" xfId="3498" xr:uid="{00000000-0005-0000-0000-00002E4B0000}"/>
    <cellStyle name="Notas 5 4 5 2" xfId="6135" xr:uid="{00000000-0005-0000-0000-00002F4B0000}"/>
    <cellStyle name="Notas 5 4 5 2 2" xfId="12446" xr:uid="{00000000-0005-0000-0000-0000304B0000}"/>
    <cellStyle name="Notas 5 4 5 2 2 2" xfId="27554" xr:uid="{00000000-0005-0000-0000-0000314B0000}"/>
    <cellStyle name="Notas 5 4 5 2 3" xfId="16522" xr:uid="{00000000-0005-0000-0000-0000324B0000}"/>
    <cellStyle name="Notas 5 4 5 2 3 2" xfId="31630" xr:uid="{00000000-0005-0000-0000-0000334B0000}"/>
    <cellStyle name="Notas 5 4 5 2 4" xfId="21243" xr:uid="{00000000-0005-0000-0000-0000344B0000}"/>
    <cellStyle name="Notas 5 4 5 3" xfId="9880" xr:uid="{00000000-0005-0000-0000-0000354B0000}"/>
    <cellStyle name="Notas 5 4 5 3 2" xfId="24988" xr:uid="{00000000-0005-0000-0000-0000364B0000}"/>
    <cellStyle name="Notas 5 4 5 4" xfId="15912" xr:uid="{00000000-0005-0000-0000-0000374B0000}"/>
    <cellStyle name="Notas 5 4 5 4 2" xfId="31020" xr:uid="{00000000-0005-0000-0000-0000384B0000}"/>
    <cellStyle name="Notas 5 4 5 5" xfId="18606" xr:uid="{00000000-0005-0000-0000-0000394B0000}"/>
    <cellStyle name="Notas 5 4 6" xfId="3804" xr:uid="{00000000-0005-0000-0000-00003A4B0000}"/>
    <cellStyle name="Notas 5 4 6 2" xfId="6441" xr:uid="{00000000-0005-0000-0000-00003B4B0000}"/>
    <cellStyle name="Notas 5 4 6 2 2" xfId="12752" xr:uid="{00000000-0005-0000-0000-00003C4B0000}"/>
    <cellStyle name="Notas 5 4 6 2 2 2" xfId="27860" xr:uid="{00000000-0005-0000-0000-00003D4B0000}"/>
    <cellStyle name="Notas 5 4 6 2 3" xfId="8198" xr:uid="{00000000-0005-0000-0000-00003E4B0000}"/>
    <cellStyle name="Notas 5 4 6 2 3 2" xfId="23306" xr:uid="{00000000-0005-0000-0000-00003F4B0000}"/>
    <cellStyle name="Notas 5 4 6 2 4" xfId="21549" xr:uid="{00000000-0005-0000-0000-0000404B0000}"/>
    <cellStyle name="Notas 5 4 6 3" xfId="10186" xr:uid="{00000000-0005-0000-0000-0000414B0000}"/>
    <cellStyle name="Notas 5 4 6 3 2" xfId="25294" xr:uid="{00000000-0005-0000-0000-0000424B0000}"/>
    <cellStyle name="Notas 5 4 6 4" xfId="14352" xr:uid="{00000000-0005-0000-0000-0000434B0000}"/>
    <cellStyle name="Notas 5 4 6 4 2" xfId="29460" xr:uid="{00000000-0005-0000-0000-0000444B0000}"/>
    <cellStyle name="Notas 5 4 6 5" xfId="18912" xr:uid="{00000000-0005-0000-0000-0000454B0000}"/>
    <cellStyle name="Notas 5 4 7" xfId="4186" xr:uid="{00000000-0005-0000-0000-0000464B0000}"/>
    <cellStyle name="Notas 5 4 7 2" xfId="6823" xr:uid="{00000000-0005-0000-0000-0000474B0000}"/>
    <cellStyle name="Notas 5 4 7 2 2" xfId="13134" xr:uid="{00000000-0005-0000-0000-0000484B0000}"/>
    <cellStyle name="Notas 5 4 7 2 2 2" xfId="28242" xr:uid="{00000000-0005-0000-0000-0000494B0000}"/>
    <cellStyle name="Notas 5 4 7 2 3" xfId="16803" xr:uid="{00000000-0005-0000-0000-00004A4B0000}"/>
    <cellStyle name="Notas 5 4 7 2 3 2" xfId="31911" xr:uid="{00000000-0005-0000-0000-00004B4B0000}"/>
    <cellStyle name="Notas 5 4 7 2 4" xfId="21931" xr:uid="{00000000-0005-0000-0000-00004C4B0000}"/>
    <cellStyle name="Notas 5 4 7 3" xfId="10568" xr:uid="{00000000-0005-0000-0000-00004D4B0000}"/>
    <cellStyle name="Notas 5 4 7 3 2" xfId="25676" xr:uid="{00000000-0005-0000-0000-00004E4B0000}"/>
    <cellStyle name="Notas 5 4 7 4" xfId="8019" xr:uid="{00000000-0005-0000-0000-00004F4B0000}"/>
    <cellStyle name="Notas 5 4 7 4 2" xfId="23127" xr:uid="{00000000-0005-0000-0000-0000504B0000}"/>
    <cellStyle name="Notas 5 4 7 5" xfId="19294" xr:uid="{00000000-0005-0000-0000-0000514B0000}"/>
    <cellStyle name="Notas 5 4 8" xfId="4393" xr:uid="{00000000-0005-0000-0000-0000524B0000}"/>
    <cellStyle name="Notas 5 4 8 2" xfId="7030" xr:uid="{00000000-0005-0000-0000-0000534B0000}"/>
    <cellStyle name="Notas 5 4 8 2 2" xfId="13341" xr:uid="{00000000-0005-0000-0000-0000544B0000}"/>
    <cellStyle name="Notas 5 4 8 2 2 2" xfId="28449" xr:uid="{00000000-0005-0000-0000-0000554B0000}"/>
    <cellStyle name="Notas 5 4 8 2 3" xfId="17005" xr:uid="{00000000-0005-0000-0000-0000564B0000}"/>
    <cellStyle name="Notas 5 4 8 2 3 2" xfId="32113" xr:uid="{00000000-0005-0000-0000-0000574B0000}"/>
    <cellStyle name="Notas 5 4 8 2 4" xfId="22138" xr:uid="{00000000-0005-0000-0000-0000584B0000}"/>
    <cellStyle name="Notas 5 4 8 3" xfId="10775" xr:uid="{00000000-0005-0000-0000-0000594B0000}"/>
    <cellStyle name="Notas 5 4 8 3 2" xfId="25883" xr:uid="{00000000-0005-0000-0000-00005A4B0000}"/>
    <cellStyle name="Notas 5 4 8 4" xfId="7314" xr:uid="{00000000-0005-0000-0000-00005B4B0000}"/>
    <cellStyle name="Notas 5 4 8 4 2" xfId="22422" xr:uid="{00000000-0005-0000-0000-00005C4B0000}"/>
    <cellStyle name="Notas 5 4 8 5" xfId="19501" xr:uid="{00000000-0005-0000-0000-00005D4B0000}"/>
    <cellStyle name="Notas 5 4 9" xfId="4751" xr:uid="{00000000-0005-0000-0000-00005E4B0000}"/>
    <cellStyle name="Notas 5 4 9 2" xfId="11133" xr:uid="{00000000-0005-0000-0000-00005F4B0000}"/>
    <cellStyle name="Notas 5 4 9 2 2" xfId="26241" xr:uid="{00000000-0005-0000-0000-0000604B0000}"/>
    <cellStyle name="Notas 5 4 9 3" xfId="7567" xr:uid="{00000000-0005-0000-0000-0000614B0000}"/>
    <cellStyle name="Notas 5 4 9 3 2" xfId="22675" xr:uid="{00000000-0005-0000-0000-0000624B0000}"/>
    <cellStyle name="Notas 5 4 9 4" xfId="19859" xr:uid="{00000000-0005-0000-0000-0000634B0000}"/>
    <cellStyle name="Notas 5 5" xfId="2010" xr:uid="{00000000-0005-0000-0000-0000644B0000}"/>
    <cellStyle name="Notas 5 5 10" xfId="9249" xr:uid="{00000000-0005-0000-0000-0000654B0000}"/>
    <cellStyle name="Notas 5 5 10 2" xfId="24357" xr:uid="{00000000-0005-0000-0000-0000664B0000}"/>
    <cellStyle name="Notas 5 5 11" xfId="7338" xr:uid="{00000000-0005-0000-0000-0000674B0000}"/>
    <cellStyle name="Notas 5 5 11 2" xfId="22446" xr:uid="{00000000-0005-0000-0000-0000684B0000}"/>
    <cellStyle name="Notas 5 5 12" xfId="17235" xr:uid="{00000000-0005-0000-0000-0000694B0000}"/>
    <cellStyle name="Notas 5 5 2" xfId="2772" xr:uid="{00000000-0005-0000-0000-00006A4B0000}"/>
    <cellStyle name="Notas 5 5 2 2" xfId="5409" xr:uid="{00000000-0005-0000-0000-00006B4B0000}"/>
    <cellStyle name="Notas 5 5 2 2 2" xfId="14318" xr:uid="{00000000-0005-0000-0000-00006C4B0000}"/>
    <cellStyle name="Notas 5 5 2 2 2 2" xfId="29426" xr:uid="{00000000-0005-0000-0000-00006D4B0000}"/>
    <cellStyle name="Notas 5 5 2 2 3" xfId="20517" xr:uid="{00000000-0005-0000-0000-00006E4B0000}"/>
    <cellStyle name="Notas 5 5 2 3" xfId="16481" xr:uid="{00000000-0005-0000-0000-00006F4B0000}"/>
    <cellStyle name="Notas 5 5 2 3 2" xfId="31589" xr:uid="{00000000-0005-0000-0000-0000704B0000}"/>
    <cellStyle name="Notas 5 5 2 4" xfId="17880" xr:uid="{00000000-0005-0000-0000-0000714B0000}"/>
    <cellStyle name="Notas 5 5 3" xfId="3075" xr:uid="{00000000-0005-0000-0000-0000724B0000}"/>
    <cellStyle name="Notas 5 5 3 2" xfId="5712" xr:uid="{00000000-0005-0000-0000-0000734B0000}"/>
    <cellStyle name="Notas 5 5 3 2 2" xfId="12023" xr:uid="{00000000-0005-0000-0000-0000744B0000}"/>
    <cellStyle name="Notas 5 5 3 2 2 2" xfId="27131" xr:uid="{00000000-0005-0000-0000-0000754B0000}"/>
    <cellStyle name="Notas 5 5 3 2 3" xfId="13698" xr:uid="{00000000-0005-0000-0000-0000764B0000}"/>
    <cellStyle name="Notas 5 5 3 2 3 2" xfId="28806" xr:uid="{00000000-0005-0000-0000-0000774B0000}"/>
    <cellStyle name="Notas 5 5 3 2 4" xfId="20820" xr:uid="{00000000-0005-0000-0000-0000784B0000}"/>
    <cellStyle name="Notas 5 5 3 3" xfId="9457" xr:uid="{00000000-0005-0000-0000-0000794B0000}"/>
    <cellStyle name="Notas 5 5 3 3 2" xfId="24565" xr:uid="{00000000-0005-0000-0000-00007A4B0000}"/>
    <cellStyle name="Notas 5 5 3 4" xfId="13958" xr:uid="{00000000-0005-0000-0000-00007B4B0000}"/>
    <cellStyle name="Notas 5 5 3 4 2" xfId="29066" xr:uid="{00000000-0005-0000-0000-00007C4B0000}"/>
    <cellStyle name="Notas 5 5 3 5" xfId="18183" xr:uid="{00000000-0005-0000-0000-00007D4B0000}"/>
    <cellStyle name="Notas 5 5 4" xfId="3401" xr:uid="{00000000-0005-0000-0000-00007E4B0000}"/>
    <cellStyle name="Notas 5 5 4 2" xfId="6038" xr:uid="{00000000-0005-0000-0000-00007F4B0000}"/>
    <cellStyle name="Notas 5 5 4 2 2" xfId="12349" xr:uid="{00000000-0005-0000-0000-0000804B0000}"/>
    <cellStyle name="Notas 5 5 4 2 2 2" xfId="27457" xr:uid="{00000000-0005-0000-0000-0000814B0000}"/>
    <cellStyle name="Notas 5 5 4 2 3" xfId="15966" xr:uid="{00000000-0005-0000-0000-0000824B0000}"/>
    <cellStyle name="Notas 5 5 4 2 3 2" xfId="31074" xr:uid="{00000000-0005-0000-0000-0000834B0000}"/>
    <cellStyle name="Notas 5 5 4 2 4" xfId="21146" xr:uid="{00000000-0005-0000-0000-0000844B0000}"/>
    <cellStyle name="Notas 5 5 4 3" xfId="9783" xr:uid="{00000000-0005-0000-0000-0000854B0000}"/>
    <cellStyle name="Notas 5 5 4 3 2" xfId="24891" xr:uid="{00000000-0005-0000-0000-0000864B0000}"/>
    <cellStyle name="Notas 5 5 4 4" xfId="13365" xr:uid="{00000000-0005-0000-0000-0000874B0000}"/>
    <cellStyle name="Notas 5 5 4 4 2" xfId="28473" xr:uid="{00000000-0005-0000-0000-0000884B0000}"/>
    <cellStyle name="Notas 5 5 4 5" xfId="18509" xr:uid="{00000000-0005-0000-0000-0000894B0000}"/>
    <cellStyle name="Notas 5 5 5" xfId="3707" xr:uid="{00000000-0005-0000-0000-00008A4B0000}"/>
    <cellStyle name="Notas 5 5 5 2" xfId="6344" xr:uid="{00000000-0005-0000-0000-00008B4B0000}"/>
    <cellStyle name="Notas 5 5 5 2 2" xfId="12655" xr:uid="{00000000-0005-0000-0000-00008C4B0000}"/>
    <cellStyle name="Notas 5 5 5 2 2 2" xfId="27763" xr:uid="{00000000-0005-0000-0000-00008D4B0000}"/>
    <cellStyle name="Notas 5 5 5 2 3" xfId="13375" xr:uid="{00000000-0005-0000-0000-00008E4B0000}"/>
    <cellStyle name="Notas 5 5 5 2 3 2" xfId="28483" xr:uid="{00000000-0005-0000-0000-00008F4B0000}"/>
    <cellStyle name="Notas 5 5 5 2 4" xfId="21452" xr:uid="{00000000-0005-0000-0000-0000904B0000}"/>
    <cellStyle name="Notas 5 5 5 3" xfId="10089" xr:uid="{00000000-0005-0000-0000-0000914B0000}"/>
    <cellStyle name="Notas 5 5 5 3 2" xfId="25197" xr:uid="{00000000-0005-0000-0000-0000924B0000}"/>
    <cellStyle name="Notas 5 5 5 4" xfId="11677" xr:uid="{00000000-0005-0000-0000-0000934B0000}"/>
    <cellStyle name="Notas 5 5 5 4 2" xfId="26785" xr:uid="{00000000-0005-0000-0000-0000944B0000}"/>
    <cellStyle name="Notas 5 5 5 5" xfId="18815" xr:uid="{00000000-0005-0000-0000-0000954B0000}"/>
    <cellStyle name="Notas 5 5 6" xfId="4082" xr:uid="{00000000-0005-0000-0000-0000964B0000}"/>
    <cellStyle name="Notas 5 5 6 2" xfId="6719" xr:uid="{00000000-0005-0000-0000-0000974B0000}"/>
    <cellStyle name="Notas 5 5 6 2 2" xfId="13030" xr:uid="{00000000-0005-0000-0000-0000984B0000}"/>
    <cellStyle name="Notas 5 5 6 2 2 2" xfId="28138" xr:uid="{00000000-0005-0000-0000-0000994B0000}"/>
    <cellStyle name="Notas 5 5 6 2 3" xfId="16706" xr:uid="{00000000-0005-0000-0000-00009A4B0000}"/>
    <cellStyle name="Notas 5 5 6 2 3 2" xfId="31814" xr:uid="{00000000-0005-0000-0000-00009B4B0000}"/>
    <cellStyle name="Notas 5 5 6 2 4" xfId="21827" xr:uid="{00000000-0005-0000-0000-00009C4B0000}"/>
    <cellStyle name="Notas 5 5 6 3" xfId="10464" xr:uid="{00000000-0005-0000-0000-00009D4B0000}"/>
    <cellStyle name="Notas 5 5 6 3 2" xfId="25572" xr:uid="{00000000-0005-0000-0000-00009E4B0000}"/>
    <cellStyle name="Notas 5 5 6 4" xfId="14375" xr:uid="{00000000-0005-0000-0000-00009F4B0000}"/>
    <cellStyle name="Notas 5 5 6 4 2" xfId="29483" xr:uid="{00000000-0005-0000-0000-0000A04B0000}"/>
    <cellStyle name="Notas 5 5 6 5" xfId="19190" xr:uid="{00000000-0005-0000-0000-0000A14B0000}"/>
    <cellStyle name="Notas 5 5 7" xfId="4364" xr:uid="{00000000-0005-0000-0000-0000A24B0000}"/>
    <cellStyle name="Notas 5 5 7 2" xfId="7001" xr:uid="{00000000-0005-0000-0000-0000A34B0000}"/>
    <cellStyle name="Notas 5 5 7 2 2" xfId="13312" xr:uid="{00000000-0005-0000-0000-0000A44B0000}"/>
    <cellStyle name="Notas 5 5 7 2 2 2" xfId="28420" xr:uid="{00000000-0005-0000-0000-0000A54B0000}"/>
    <cellStyle name="Notas 5 5 7 2 3" xfId="16976" xr:uid="{00000000-0005-0000-0000-0000A64B0000}"/>
    <cellStyle name="Notas 5 5 7 2 3 2" xfId="32084" xr:uid="{00000000-0005-0000-0000-0000A74B0000}"/>
    <cellStyle name="Notas 5 5 7 2 4" xfId="22109" xr:uid="{00000000-0005-0000-0000-0000A84B0000}"/>
    <cellStyle name="Notas 5 5 7 3" xfId="10746" xr:uid="{00000000-0005-0000-0000-0000A94B0000}"/>
    <cellStyle name="Notas 5 5 7 3 2" xfId="25854" xr:uid="{00000000-0005-0000-0000-0000AA4B0000}"/>
    <cellStyle name="Notas 5 5 7 4" xfId="8717" xr:uid="{00000000-0005-0000-0000-0000AB4B0000}"/>
    <cellStyle name="Notas 5 5 7 4 2" xfId="23825" xr:uid="{00000000-0005-0000-0000-0000AC4B0000}"/>
    <cellStyle name="Notas 5 5 7 5" xfId="19472" xr:uid="{00000000-0005-0000-0000-0000AD4B0000}"/>
    <cellStyle name="Notas 5 5 8" xfId="4647" xr:uid="{00000000-0005-0000-0000-0000AE4B0000}"/>
    <cellStyle name="Notas 5 5 8 2" xfId="11029" xr:uid="{00000000-0005-0000-0000-0000AF4B0000}"/>
    <cellStyle name="Notas 5 5 8 2 2" xfId="26137" xr:uid="{00000000-0005-0000-0000-0000B04B0000}"/>
    <cellStyle name="Notas 5 5 8 3" xfId="7819" xr:uid="{00000000-0005-0000-0000-0000B14B0000}"/>
    <cellStyle name="Notas 5 5 8 3 2" xfId="22927" xr:uid="{00000000-0005-0000-0000-0000B24B0000}"/>
    <cellStyle name="Notas 5 5 8 4" xfId="19755" xr:uid="{00000000-0005-0000-0000-0000B34B0000}"/>
    <cellStyle name="Notas 5 5 9" xfId="8508" xr:uid="{00000000-0005-0000-0000-0000B44B0000}"/>
    <cellStyle name="Notas 5 5 9 2" xfId="23616" xr:uid="{00000000-0005-0000-0000-0000B54B0000}"/>
    <cellStyle name="Notas 6" xfId="1468" xr:uid="{00000000-0005-0000-0000-0000B64B0000}"/>
    <cellStyle name="Notas 6 2" xfId="1923" xr:uid="{00000000-0005-0000-0000-0000B74B0000}"/>
    <cellStyle name="Notas 6 2 10" xfId="14480" xr:uid="{00000000-0005-0000-0000-0000B84B0000}"/>
    <cellStyle name="Notas 6 2 10 2" xfId="29588" xr:uid="{00000000-0005-0000-0000-0000B94B0000}"/>
    <cellStyle name="Notas 6 2 11" xfId="16152" xr:uid="{00000000-0005-0000-0000-0000BA4B0000}"/>
    <cellStyle name="Notas 6 2 11 2" xfId="31260" xr:uid="{00000000-0005-0000-0000-0000BB4B0000}"/>
    <cellStyle name="Notas 6 2 12" xfId="17148" xr:uid="{00000000-0005-0000-0000-0000BC4B0000}"/>
    <cellStyle name="Notas 6 2 2" xfId="2483" xr:uid="{00000000-0005-0000-0000-0000BD4B0000}"/>
    <cellStyle name="Notas 6 2 2 2" xfId="5120" xr:uid="{00000000-0005-0000-0000-0000BE4B0000}"/>
    <cellStyle name="Notas 6 2 2 2 2" xfId="11484" xr:uid="{00000000-0005-0000-0000-0000BF4B0000}"/>
    <cellStyle name="Notas 6 2 2 2 2 2" xfId="26592" xr:uid="{00000000-0005-0000-0000-0000C04B0000}"/>
    <cellStyle name="Notas 6 2 2 2 3" xfId="8099" xr:uid="{00000000-0005-0000-0000-0000C14B0000}"/>
    <cellStyle name="Notas 6 2 2 2 3 2" xfId="23207" xr:uid="{00000000-0005-0000-0000-0000C24B0000}"/>
    <cellStyle name="Notas 6 2 2 2 4" xfId="20228" xr:uid="{00000000-0005-0000-0000-0000C34B0000}"/>
    <cellStyle name="Notas 6 2 2 3" xfId="8950" xr:uid="{00000000-0005-0000-0000-0000C44B0000}"/>
    <cellStyle name="Notas 6 2 2 3 2" xfId="24058" xr:uid="{00000000-0005-0000-0000-0000C54B0000}"/>
    <cellStyle name="Notas 6 2 3" xfId="2699" xr:uid="{00000000-0005-0000-0000-0000C64B0000}"/>
    <cellStyle name="Notas 6 2 3 2" xfId="5336" xr:uid="{00000000-0005-0000-0000-0000C74B0000}"/>
    <cellStyle name="Notas 6 2 3 2 2" xfId="14164" xr:uid="{00000000-0005-0000-0000-0000C84B0000}"/>
    <cellStyle name="Notas 6 2 3 2 2 2" xfId="29272" xr:uid="{00000000-0005-0000-0000-0000C94B0000}"/>
    <cellStyle name="Notas 6 2 3 2 3" xfId="20444" xr:uid="{00000000-0005-0000-0000-0000CA4B0000}"/>
    <cellStyle name="Notas 6 2 3 3" xfId="7677" xr:uid="{00000000-0005-0000-0000-0000CB4B0000}"/>
    <cellStyle name="Notas 6 2 3 3 2" xfId="22785" xr:uid="{00000000-0005-0000-0000-0000CC4B0000}"/>
    <cellStyle name="Notas 6 2 3 4" xfId="17807" xr:uid="{00000000-0005-0000-0000-0000CD4B0000}"/>
    <cellStyle name="Notas 6 2 4" xfId="3002" xr:uid="{00000000-0005-0000-0000-0000CE4B0000}"/>
    <cellStyle name="Notas 6 2 4 2" xfId="5639" xr:uid="{00000000-0005-0000-0000-0000CF4B0000}"/>
    <cellStyle name="Notas 6 2 4 2 2" xfId="11950" xr:uid="{00000000-0005-0000-0000-0000D04B0000}"/>
    <cellStyle name="Notas 6 2 4 2 2 2" xfId="27058" xr:uid="{00000000-0005-0000-0000-0000D14B0000}"/>
    <cellStyle name="Notas 6 2 4 2 3" xfId="7851" xr:uid="{00000000-0005-0000-0000-0000D24B0000}"/>
    <cellStyle name="Notas 6 2 4 2 3 2" xfId="22959" xr:uid="{00000000-0005-0000-0000-0000D34B0000}"/>
    <cellStyle name="Notas 6 2 4 2 4" xfId="20747" xr:uid="{00000000-0005-0000-0000-0000D44B0000}"/>
    <cellStyle name="Notas 6 2 4 3" xfId="9384" xr:uid="{00000000-0005-0000-0000-0000D54B0000}"/>
    <cellStyle name="Notas 6 2 4 3 2" xfId="24492" xr:uid="{00000000-0005-0000-0000-0000D64B0000}"/>
    <cellStyle name="Notas 6 2 4 4" xfId="7289" xr:uid="{00000000-0005-0000-0000-0000D74B0000}"/>
    <cellStyle name="Notas 6 2 4 4 2" xfId="22397" xr:uid="{00000000-0005-0000-0000-0000D84B0000}"/>
    <cellStyle name="Notas 6 2 4 5" xfId="18110" xr:uid="{00000000-0005-0000-0000-0000D94B0000}"/>
    <cellStyle name="Notas 6 2 5" xfId="3328" xr:uid="{00000000-0005-0000-0000-0000DA4B0000}"/>
    <cellStyle name="Notas 6 2 5 2" xfId="5965" xr:uid="{00000000-0005-0000-0000-0000DB4B0000}"/>
    <cellStyle name="Notas 6 2 5 2 2" xfId="12276" xr:uid="{00000000-0005-0000-0000-0000DC4B0000}"/>
    <cellStyle name="Notas 6 2 5 2 2 2" xfId="27384" xr:uid="{00000000-0005-0000-0000-0000DD4B0000}"/>
    <cellStyle name="Notas 6 2 5 2 3" xfId="14975" xr:uid="{00000000-0005-0000-0000-0000DE4B0000}"/>
    <cellStyle name="Notas 6 2 5 2 3 2" xfId="30083" xr:uid="{00000000-0005-0000-0000-0000DF4B0000}"/>
    <cellStyle name="Notas 6 2 5 2 4" xfId="21073" xr:uid="{00000000-0005-0000-0000-0000E04B0000}"/>
    <cellStyle name="Notas 6 2 5 3" xfId="9710" xr:uid="{00000000-0005-0000-0000-0000E14B0000}"/>
    <cellStyle name="Notas 6 2 5 3 2" xfId="24818" xr:uid="{00000000-0005-0000-0000-0000E24B0000}"/>
    <cellStyle name="Notas 6 2 5 4" xfId="14704" xr:uid="{00000000-0005-0000-0000-0000E34B0000}"/>
    <cellStyle name="Notas 6 2 5 4 2" xfId="29812" xr:uid="{00000000-0005-0000-0000-0000E44B0000}"/>
    <cellStyle name="Notas 6 2 5 5" xfId="18436" xr:uid="{00000000-0005-0000-0000-0000E54B0000}"/>
    <cellStyle name="Notas 6 2 6" xfId="3634" xr:uid="{00000000-0005-0000-0000-0000E64B0000}"/>
    <cellStyle name="Notas 6 2 6 2" xfId="6271" xr:uid="{00000000-0005-0000-0000-0000E74B0000}"/>
    <cellStyle name="Notas 6 2 6 2 2" xfId="12582" xr:uid="{00000000-0005-0000-0000-0000E84B0000}"/>
    <cellStyle name="Notas 6 2 6 2 2 2" xfId="27690" xr:uid="{00000000-0005-0000-0000-0000E94B0000}"/>
    <cellStyle name="Notas 6 2 6 2 3" xfId="15067" xr:uid="{00000000-0005-0000-0000-0000EA4B0000}"/>
    <cellStyle name="Notas 6 2 6 2 3 2" xfId="30175" xr:uid="{00000000-0005-0000-0000-0000EB4B0000}"/>
    <cellStyle name="Notas 6 2 6 2 4" xfId="21379" xr:uid="{00000000-0005-0000-0000-0000EC4B0000}"/>
    <cellStyle name="Notas 6 2 6 3" xfId="10016" xr:uid="{00000000-0005-0000-0000-0000ED4B0000}"/>
    <cellStyle name="Notas 6 2 6 3 2" xfId="25124" xr:uid="{00000000-0005-0000-0000-0000EE4B0000}"/>
    <cellStyle name="Notas 6 2 6 4" xfId="14086" xr:uid="{00000000-0005-0000-0000-0000EF4B0000}"/>
    <cellStyle name="Notas 6 2 6 4 2" xfId="29194" xr:uid="{00000000-0005-0000-0000-0000F04B0000}"/>
    <cellStyle name="Notas 6 2 6 5" xfId="18742" xr:uid="{00000000-0005-0000-0000-0000F14B0000}"/>
    <cellStyle name="Notas 6 2 7" xfId="3995" xr:uid="{00000000-0005-0000-0000-0000F24B0000}"/>
    <cellStyle name="Notas 6 2 7 2" xfId="6632" xr:uid="{00000000-0005-0000-0000-0000F34B0000}"/>
    <cellStyle name="Notas 6 2 7 2 2" xfId="12943" xr:uid="{00000000-0005-0000-0000-0000F44B0000}"/>
    <cellStyle name="Notas 6 2 7 2 2 2" xfId="28051" xr:uid="{00000000-0005-0000-0000-0000F54B0000}"/>
    <cellStyle name="Notas 6 2 7 2 3" xfId="16633" xr:uid="{00000000-0005-0000-0000-0000F64B0000}"/>
    <cellStyle name="Notas 6 2 7 2 3 2" xfId="31741" xr:uid="{00000000-0005-0000-0000-0000F74B0000}"/>
    <cellStyle name="Notas 6 2 7 2 4" xfId="21740" xr:uid="{00000000-0005-0000-0000-0000F84B0000}"/>
    <cellStyle name="Notas 6 2 7 3" xfId="10377" xr:uid="{00000000-0005-0000-0000-0000F94B0000}"/>
    <cellStyle name="Notas 6 2 7 3 2" xfId="25485" xr:uid="{00000000-0005-0000-0000-0000FA4B0000}"/>
    <cellStyle name="Notas 6 2 7 4" xfId="16533" xr:uid="{00000000-0005-0000-0000-0000FB4B0000}"/>
    <cellStyle name="Notas 6 2 7 4 2" xfId="31641" xr:uid="{00000000-0005-0000-0000-0000FC4B0000}"/>
    <cellStyle name="Notas 6 2 7 5" xfId="19103" xr:uid="{00000000-0005-0000-0000-0000FD4B0000}"/>
    <cellStyle name="Notas 6 2 8" xfId="4560" xr:uid="{00000000-0005-0000-0000-0000FE4B0000}"/>
    <cellStyle name="Notas 6 2 8 2" xfId="10942" xr:uid="{00000000-0005-0000-0000-0000FF4B0000}"/>
    <cellStyle name="Notas 6 2 8 2 2" xfId="26050" xr:uid="{00000000-0005-0000-0000-0000004C0000}"/>
    <cellStyle name="Notas 6 2 8 3" xfId="15000" xr:uid="{00000000-0005-0000-0000-0000014C0000}"/>
    <cellStyle name="Notas 6 2 8 3 2" xfId="30108" xr:uid="{00000000-0005-0000-0000-0000024C0000}"/>
    <cellStyle name="Notas 6 2 8 4" xfId="19668" xr:uid="{00000000-0005-0000-0000-0000034C0000}"/>
    <cellStyle name="Notas 6 2 9" xfId="8424" xr:uid="{00000000-0005-0000-0000-0000044C0000}"/>
    <cellStyle name="Notas 6 2 9 2" xfId="23532" xr:uid="{00000000-0005-0000-0000-0000054C0000}"/>
    <cellStyle name="Notas 6 3" xfId="1917" xr:uid="{00000000-0005-0000-0000-0000064C0000}"/>
    <cellStyle name="Notas 6 3 10" xfId="8418" xr:uid="{00000000-0005-0000-0000-0000074C0000}"/>
    <cellStyle name="Notas 6 3 10 2" xfId="23526" xr:uid="{00000000-0005-0000-0000-0000084C0000}"/>
    <cellStyle name="Notas 6 3 11" xfId="8217" xr:uid="{00000000-0005-0000-0000-0000094C0000}"/>
    <cellStyle name="Notas 6 3 11 2" xfId="23325" xr:uid="{00000000-0005-0000-0000-00000A4C0000}"/>
    <cellStyle name="Notas 6 3 12" xfId="16196" xr:uid="{00000000-0005-0000-0000-00000B4C0000}"/>
    <cellStyle name="Notas 6 3 12 2" xfId="31304" xr:uid="{00000000-0005-0000-0000-00000C4C0000}"/>
    <cellStyle name="Notas 6 3 13" xfId="17142" xr:uid="{00000000-0005-0000-0000-00000D4C0000}"/>
    <cellStyle name="Notas 6 3 2" xfId="2477" xr:uid="{00000000-0005-0000-0000-00000E4C0000}"/>
    <cellStyle name="Notas 6 3 2 2" xfId="5114" xr:uid="{00000000-0005-0000-0000-00000F4C0000}"/>
    <cellStyle name="Notas 6 3 2 2 2" xfId="11478" xr:uid="{00000000-0005-0000-0000-0000104C0000}"/>
    <cellStyle name="Notas 6 3 2 2 2 2" xfId="26586" xr:uid="{00000000-0005-0000-0000-0000114C0000}"/>
    <cellStyle name="Notas 6 3 2 2 3" xfId="15647" xr:uid="{00000000-0005-0000-0000-0000124C0000}"/>
    <cellStyle name="Notas 6 3 2 2 3 2" xfId="30755" xr:uid="{00000000-0005-0000-0000-0000134C0000}"/>
    <cellStyle name="Notas 6 3 2 2 4" xfId="20222" xr:uid="{00000000-0005-0000-0000-0000144C0000}"/>
    <cellStyle name="Notas 6 3 2 3" xfId="8944" xr:uid="{00000000-0005-0000-0000-0000154C0000}"/>
    <cellStyle name="Notas 6 3 2 3 2" xfId="24052" xr:uid="{00000000-0005-0000-0000-0000164C0000}"/>
    <cellStyle name="Notas 6 3 2 4" xfId="15404" xr:uid="{00000000-0005-0000-0000-0000174C0000}"/>
    <cellStyle name="Notas 6 3 2 4 2" xfId="30512" xr:uid="{00000000-0005-0000-0000-0000184C0000}"/>
    <cellStyle name="Notas 6 3 2 5" xfId="15105" xr:uid="{00000000-0005-0000-0000-0000194C0000}"/>
    <cellStyle name="Notas 6 3 2 5 2" xfId="30213" xr:uid="{00000000-0005-0000-0000-00001A4C0000}"/>
    <cellStyle name="Notas 6 3 2 6" xfId="17639" xr:uid="{00000000-0005-0000-0000-00001B4C0000}"/>
    <cellStyle name="Notas 6 3 3" xfId="2693" xr:uid="{00000000-0005-0000-0000-00001C4C0000}"/>
    <cellStyle name="Notas 6 3 3 2" xfId="5330" xr:uid="{00000000-0005-0000-0000-00001D4C0000}"/>
    <cellStyle name="Notas 6 3 3 2 2" xfId="7827" xr:uid="{00000000-0005-0000-0000-00001E4C0000}"/>
    <cellStyle name="Notas 6 3 3 2 2 2" xfId="22935" xr:uid="{00000000-0005-0000-0000-00001F4C0000}"/>
    <cellStyle name="Notas 6 3 3 2 3" xfId="20438" xr:uid="{00000000-0005-0000-0000-0000204C0000}"/>
    <cellStyle name="Notas 6 3 3 3" xfId="14001" xr:uid="{00000000-0005-0000-0000-0000214C0000}"/>
    <cellStyle name="Notas 6 3 3 3 2" xfId="29109" xr:uid="{00000000-0005-0000-0000-0000224C0000}"/>
    <cellStyle name="Notas 6 3 3 4" xfId="17801" xr:uid="{00000000-0005-0000-0000-0000234C0000}"/>
    <cellStyle name="Notas 6 3 4" xfId="2996" xr:uid="{00000000-0005-0000-0000-0000244C0000}"/>
    <cellStyle name="Notas 6 3 4 2" xfId="5633" xr:uid="{00000000-0005-0000-0000-0000254C0000}"/>
    <cellStyle name="Notas 6 3 4 2 2" xfId="11944" xr:uid="{00000000-0005-0000-0000-0000264C0000}"/>
    <cellStyle name="Notas 6 3 4 2 2 2" xfId="27052" xr:uid="{00000000-0005-0000-0000-0000274C0000}"/>
    <cellStyle name="Notas 6 3 4 2 3" xfId="7208" xr:uid="{00000000-0005-0000-0000-0000284C0000}"/>
    <cellStyle name="Notas 6 3 4 2 3 2" xfId="22316" xr:uid="{00000000-0005-0000-0000-0000294C0000}"/>
    <cellStyle name="Notas 6 3 4 2 4" xfId="20741" xr:uid="{00000000-0005-0000-0000-00002A4C0000}"/>
    <cellStyle name="Notas 6 3 4 3" xfId="9378" xr:uid="{00000000-0005-0000-0000-00002B4C0000}"/>
    <cellStyle name="Notas 6 3 4 3 2" xfId="24486" xr:uid="{00000000-0005-0000-0000-00002C4C0000}"/>
    <cellStyle name="Notas 6 3 4 4" xfId="14094" xr:uid="{00000000-0005-0000-0000-00002D4C0000}"/>
    <cellStyle name="Notas 6 3 4 4 2" xfId="29202" xr:uid="{00000000-0005-0000-0000-00002E4C0000}"/>
    <cellStyle name="Notas 6 3 4 5" xfId="18104" xr:uid="{00000000-0005-0000-0000-00002F4C0000}"/>
    <cellStyle name="Notas 6 3 5" xfId="3322" xr:uid="{00000000-0005-0000-0000-0000304C0000}"/>
    <cellStyle name="Notas 6 3 5 2" xfId="5959" xr:uid="{00000000-0005-0000-0000-0000314C0000}"/>
    <cellStyle name="Notas 6 3 5 2 2" xfId="12270" xr:uid="{00000000-0005-0000-0000-0000324C0000}"/>
    <cellStyle name="Notas 6 3 5 2 2 2" xfId="27378" xr:uid="{00000000-0005-0000-0000-0000334C0000}"/>
    <cellStyle name="Notas 6 3 5 2 3" xfId="15512" xr:uid="{00000000-0005-0000-0000-0000344C0000}"/>
    <cellStyle name="Notas 6 3 5 2 3 2" xfId="30620" xr:uid="{00000000-0005-0000-0000-0000354C0000}"/>
    <cellStyle name="Notas 6 3 5 2 4" xfId="21067" xr:uid="{00000000-0005-0000-0000-0000364C0000}"/>
    <cellStyle name="Notas 6 3 5 3" xfId="9704" xr:uid="{00000000-0005-0000-0000-0000374C0000}"/>
    <cellStyle name="Notas 6 3 5 3 2" xfId="24812" xr:uid="{00000000-0005-0000-0000-0000384C0000}"/>
    <cellStyle name="Notas 6 3 5 4" xfId="16261" xr:uid="{00000000-0005-0000-0000-0000394C0000}"/>
    <cellStyle name="Notas 6 3 5 4 2" xfId="31369" xr:uid="{00000000-0005-0000-0000-00003A4C0000}"/>
    <cellStyle name="Notas 6 3 5 5" xfId="18430" xr:uid="{00000000-0005-0000-0000-00003B4C0000}"/>
    <cellStyle name="Notas 6 3 6" xfId="3628" xr:uid="{00000000-0005-0000-0000-00003C4C0000}"/>
    <cellStyle name="Notas 6 3 6 2" xfId="6265" xr:uid="{00000000-0005-0000-0000-00003D4C0000}"/>
    <cellStyle name="Notas 6 3 6 2 2" xfId="12576" xr:uid="{00000000-0005-0000-0000-00003E4C0000}"/>
    <cellStyle name="Notas 6 3 6 2 2 2" xfId="27684" xr:uid="{00000000-0005-0000-0000-00003F4C0000}"/>
    <cellStyle name="Notas 6 3 6 2 3" xfId="14900" xr:uid="{00000000-0005-0000-0000-0000404C0000}"/>
    <cellStyle name="Notas 6 3 6 2 3 2" xfId="30008" xr:uid="{00000000-0005-0000-0000-0000414C0000}"/>
    <cellStyle name="Notas 6 3 6 2 4" xfId="21373" xr:uid="{00000000-0005-0000-0000-0000424C0000}"/>
    <cellStyle name="Notas 6 3 6 3" xfId="10010" xr:uid="{00000000-0005-0000-0000-0000434C0000}"/>
    <cellStyle name="Notas 6 3 6 3 2" xfId="25118" xr:uid="{00000000-0005-0000-0000-0000444C0000}"/>
    <cellStyle name="Notas 6 3 6 4" xfId="7068" xr:uid="{00000000-0005-0000-0000-0000454C0000}"/>
    <cellStyle name="Notas 6 3 6 4 2" xfId="22176" xr:uid="{00000000-0005-0000-0000-0000464C0000}"/>
    <cellStyle name="Notas 6 3 6 5" xfId="18736" xr:uid="{00000000-0005-0000-0000-0000474C0000}"/>
    <cellStyle name="Notas 6 3 7" xfId="3989" xr:uid="{00000000-0005-0000-0000-0000484C0000}"/>
    <cellStyle name="Notas 6 3 7 2" xfId="6626" xr:uid="{00000000-0005-0000-0000-0000494C0000}"/>
    <cellStyle name="Notas 6 3 7 2 2" xfId="12937" xr:uid="{00000000-0005-0000-0000-00004A4C0000}"/>
    <cellStyle name="Notas 6 3 7 2 2 2" xfId="28045" xr:uid="{00000000-0005-0000-0000-00004B4C0000}"/>
    <cellStyle name="Notas 6 3 7 2 3" xfId="16627" xr:uid="{00000000-0005-0000-0000-00004C4C0000}"/>
    <cellStyle name="Notas 6 3 7 2 3 2" xfId="31735" xr:uid="{00000000-0005-0000-0000-00004D4C0000}"/>
    <cellStyle name="Notas 6 3 7 2 4" xfId="21734" xr:uid="{00000000-0005-0000-0000-00004E4C0000}"/>
    <cellStyle name="Notas 6 3 7 3" xfId="10371" xr:uid="{00000000-0005-0000-0000-00004F4C0000}"/>
    <cellStyle name="Notas 6 3 7 3 2" xfId="25479" xr:uid="{00000000-0005-0000-0000-0000504C0000}"/>
    <cellStyle name="Notas 6 3 7 4" xfId="13447" xr:uid="{00000000-0005-0000-0000-0000514C0000}"/>
    <cellStyle name="Notas 6 3 7 4 2" xfId="28555" xr:uid="{00000000-0005-0000-0000-0000524C0000}"/>
    <cellStyle name="Notas 6 3 7 5" xfId="19097" xr:uid="{00000000-0005-0000-0000-0000534C0000}"/>
    <cellStyle name="Notas 6 3 8" xfId="4309" xr:uid="{00000000-0005-0000-0000-0000544C0000}"/>
    <cellStyle name="Notas 6 3 8 2" xfId="6946" xr:uid="{00000000-0005-0000-0000-0000554C0000}"/>
    <cellStyle name="Notas 6 3 8 2 2" xfId="13257" xr:uid="{00000000-0005-0000-0000-0000564C0000}"/>
    <cellStyle name="Notas 6 3 8 2 2 2" xfId="28365" xr:uid="{00000000-0005-0000-0000-0000574C0000}"/>
    <cellStyle name="Notas 6 3 8 2 3" xfId="16921" xr:uid="{00000000-0005-0000-0000-0000584C0000}"/>
    <cellStyle name="Notas 6 3 8 2 3 2" xfId="32029" xr:uid="{00000000-0005-0000-0000-0000594C0000}"/>
    <cellStyle name="Notas 6 3 8 2 4" xfId="22054" xr:uid="{00000000-0005-0000-0000-00005A4C0000}"/>
    <cellStyle name="Notas 6 3 8 3" xfId="10691" xr:uid="{00000000-0005-0000-0000-00005B4C0000}"/>
    <cellStyle name="Notas 6 3 8 3 2" xfId="25799" xr:uid="{00000000-0005-0000-0000-00005C4C0000}"/>
    <cellStyle name="Notas 6 3 8 4" xfId="7147" xr:uid="{00000000-0005-0000-0000-00005D4C0000}"/>
    <cellStyle name="Notas 6 3 8 4 2" xfId="22255" xr:uid="{00000000-0005-0000-0000-00005E4C0000}"/>
    <cellStyle name="Notas 6 3 8 5" xfId="19417" xr:uid="{00000000-0005-0000-0000-00005F4C0000}"/>
    <cellStyle name="Notas 6 3 9" xfId="4554" xr:uid="{00000000-0005-0000-0000-0000604C0000}"/>
    <cellStyle name="Notas 6 3 9 2" xfId="10936" xr:uid="{00000000-0005-0000-0000-0000614C0000}"/>
    <cellStyle name="Notas 6 3 9 2 2" xfId="26044" xr:uid="{00000000-0005-0000-0000-0000624C0000}"/>
    <cellStyle name="Notas 6 3 9 3" xfId="13779" xr:uid="{00000000-0005-0000-0000-0000634C0000}"/>
    <cellStyle name="Notas 6 3 9 3 2" xfId="28887" xr:uid="{00000000-0005-0000-0000-0000644C0000}"/>
    <cellStyle name="Notas 6 3 9 4" xfId="19662" xr:uid="{00000000-0005-0000-0000-0000654C0000}"/>
    <cellStyle name="Notas 6 4" xfId="2115" xr:uid="{00000000-0005-0000-0000-0000664C0000}"/>
    <cellStyle name="Notas 6 4 10" xfId="8613" xr:uid="{00000000-0005-0000-0000-0000674C0000}"/>
    <cellStyle name="Notas 6 4 10 2" xfId="23721" xr:uid="{00000000-0005-0000-0000-0000684C0000}"/>
    <cellStyle name="Notas 6 4 11" xfId="7898" xr:uid="{00000000-0005-0000-0000-0000694C0000}"/>
    <cellStyle name="Notas 6 4 11 2" xfId="23006" xr:uid="{00000000-0005-0000-0000-00006A4C0000}"/>
    <cellStyle name="Notas 6 4 12" xfId="14583" xr:uid="{00000000-0005-0000-0000-00006B4C0000}"/>
    <cellStyle name="Notas 6 4 12 2" xfId="29691" xr:uid="{00000000-0005-0000-0000-00006C4C0000}"/>
    <cellStyle name="Notas 6 4 13" xfId="17340" xr:uid="{00000000-0005-0000-0000-00006D4C0000}"/>
    <cellStyle name="Notas 6 4 2" xfId="2605" xr:uid="{00000000-0005-0000-0000-00006E4C0000}"/>
    <cellStyle name="Notas 6 4 2 2" xfId="5242" xr:uid="{00000000-0005-0000-0000-00006F4C0000}"/>
    <cellStyle name="Notas 6 4 2 2 2" xfId="11606" xr:uid="{00000000-0005-0000-0000-0000704C0000}"/>
    <cellStyle name="Notas 6 4 2 2 2 2" xfId="26714" xr:uid="{00000000-0005-0000-0000-0000714C0000}"/>
    <cellStyle name="Notas 6 4 2 2 3" xfId="15785" xr:uid="{00000000-0005-0000-0000-0000724C0000}"/>
    <cellStyle name="Notas 6 4 2 2 3 2" xfId="30893" xr:uid="{00000000-0005-0000-0000-0000734C0000}"/>
    <cellStyle name="Notas 6 4 2 2 4" xfId="20350" xr:uid="{00000000-0005-0000-0000-0000744C0000}"/>
    <cellStyle name="Notas 6 4 2 3" xfId="9072" xr:uid="{00000000-0005-0000-0000-0000754C0000}"/>
    <cellStyle name="Notas 6 4 2 3 2" xfId="24180" xr:uid="{00000000-0005-0000-0000-0000764C0000}"/>
    <cellStyle name="Notas 6 4 2 4" xfId="15044" xr:uid="{00000000-0005-0000-0000-0000774C0000}"/>
    <cellStyle name="Notas 6 4 2 4 2" xfId="30152" xr:uid="{00000000-0005-0000-0000-0000784C0000}"/>
    <cellStyle name="Notas 6 4 2 5" xfId="16403" xr:uid="{00000000-0005-0000-0000-0000794C0000}"/>
    <cellStyle name="Notas 6 4 2 5 2" xfId="31511" xr:uid="{00000000-0005-0000-0000-00007A4C0000}"/>
    <cellStyle name="Notas 6 4 2 6" xfId="17713" xr:uid="{00000000-0005-0000-0000-00007B4C0000}"/>
    <cellStyle name="Notas 6 4 3" xfId="2870" xr:uid="{00000000-0005-0000-0000-00007C4C0000}"/>
    <cellStyle name="Notas 6 4 3 2" xfId="5507" xr:uid="{00000000-0005-0000-0000-00007D4C0000}"/>
    <cellStyle name="Notas 6 4 3 2 2" xfId="8131" xr:uid="{00000000-0005-0000-0000-00007E4C0000}"/>
    <cellStyle name="Notas 6 4 3 2 2 2" xfId="23239" xr:uid="{00000000-0005-0000-0000-00007F4C0000}"/>
    <cellStyle name="Notas 6 4 3 2 3" xfId="20615" xr:uid="{00000000-0005-0000-0000-0000804C0000}"/>
    <cellStyle name="Notas 6 4 3 3" xfId="15640" xr:uid="{00000000-0005-0000-0000-0000814C0000}"/>
    <cellStyle name="Notas 6 4 3 3 2" xfId="30748" xr:uid="{00000000-0005-0000-0000-0000824C0000}"/>
    <cellStyle name="Notas 6 4 3 4" xfId="17978" xr:uid="{00000000-0005-0000-0000-0000834C0000}"/>
    <cellStyle name="Notas 6 4 4" xfId="3173" xr:uid="{00000000-0005-0000-0000-0000844C0000}"/>
    <cellStyle name="Notas 6 4 4 2" xfId="5810" xr:uid="{00000000-0005-0000-0000-0000854C0000}"/>
    <cellStyle name="Notas 6 4 4 2 2" xfId="12121" xr:uid="{00000000-0005-0000-0000-0000864C0000}"/>
    <cellStyle name="Notas 6 4 4 2 2 2" xfId="27229" xr:uid="{00000000-0005-0000-0000-0000874C0000}"/>
    <cellStyle name="Notas 6 4 4 2 3" xfId="14063" xr:uid="{00000000-0005-0000-0000-0000884C0000}"/>
    <cellStyle name="Notas 6 4 4 2 3 2" xfId="29171" xr:uid="{00000000-0005-0000-0000-0000894C0000}"/>
    <cellStyle name="Notas 6 4 4 2 4" xfId="20918" xr:uid="{00000000-0005-0000-0000-00008A4C0000}"/>
    <cellStyle name="Notas 6 4 4 3" xfId="9555" xr:uid="{00000000-0005-0000-0000-00008B4C0000}"/>
    <cellStyle name="Notas 6 4 4 3 2" xfId="24663" xr:uid="{00000000-0005-0000-0000-00008C4C0000}"/>
    <cellStyle name="Notas 6 4 4 4" xfId="15752" xr:uid="{00000000-0005-0000-0000-00008D4C0000}"/>
    <cellStyle name="Notas 6 4 4 4 2" xfId="30860" xr:uid="{00000000-0005-0000-0000-00008E4C0000}"/>
    <cellStyle name="Notas 6 4 4 5" xfId="18281" xr:uid="{00000000-0005-0000-0000-00008F4C0000}"/>
    <cellStyle name="Notas 6 4 5" xfId="3499" xr:uid="{00000000-0005-0000-0000-0000904C0000}"/>
    <cellStyle name="Notas 6 4 5 2" xfId="6136" xr:uid="{00000000-0005-0000-0000-0000914C0000}"/>
    <cellStyle name="Notas 6 4 5 2 2" xfId="12447" xr:uid="{00000000-0005-0000-0000-0000924C0000}"/>
    <cellStyle name="Notas 6 4 5 2 2 2" xfId="27555" xr:uid="{00000000-0005-0000-0000-0000934C0000}"/>
    <cellStyle name="Notas 6 4 5 2 3" xfId="14404" xr:uid="{00000000-0005-0000-0000-0000944C0000}"/>
    <cellStyle name="Notas 6 4 5 2 3 2" xfId="29512" xr:uid="{00000000-0005-0000-0000-0000954C0000}"/>
    <cellStyle name="Notas 6 4 5 2 4" xfId="21244" xr:uid="{00000000-0005-0000-0000-0000964C0000}"/>
    <cellStyle name="Notas 6 4 5 3" xfId="9881" xr:uid="{00000000-0005-0000-0000-0000974C0000}"/>
    <cellStyle name="Notas 6 4 5 3 2" xfId="24989" xr:uid="{00000000-0005-0000-0000-0000984C0000}"/>
    <cellStyle name="Notas 6 4 5 4" xfId="9289" xr:uid="{00000000-0005-0000-0000-0000994C0000}"/>
    <cellStyle name="Notas 6 4 5 4 2" xfId="24397" xr:uid="{00000000-0005-0000-0000-00009A4C0000}"/>
    <cellStyle name="Notas 6 4 5 5" xfId="18607" xr:uid="{00000000-0005-0000-0000-00009B4C0000}"/>
    <cellStyle name="Notas 6 4 6" xfId="3805" xr:uid="{00000000-0005-0000-0000-00009C4C0000}"/>
    <cellStyle name="Notas 6 4 6 2" xfId="6442" xr:uid="{00000000-0005-0000-0000-00009D4C0000}"/>
    <cellStyle name="Notas 6 4 6 2 2" xfId="12753" xr:uid="{00000000-0005-0000-0000-00009E4C0000}"/>
    <cellStyle name="Notas 6 4 6 2 2 2" xfId="27861" xr:uid="{00000000-0005-0000-0000-00009F4C0000}"/>
    <cellStyle name="Notas 6 4 6 2 3" xfId="15344" xr:uid="{00000000-0005-0000-0000-0000A04C0000}"/>
    <cellStyle name="Notas 6 4 6 2 3 2" xfId="30452" xr:uid="{00000000-0005-0000-0000-0000A14C0000}"/>
    <cellStyle name="Notas 6 4 6 2 4" xfId="21550" xr:uid="{00000000-0005-0000-0000-0000A24C0000}"/>
    <cellStyle name="Notas 6 4 6 3" xfId="10187" xr:uid="{00000000-0005-0000-0000-0000A34C0000}"/>
    <cellStyle name="Notas 6 4 6 3 2" xfId="25295" xr:uid="{00000000-0005-0000-0000-0000A44C0000}"/>
    <cellStyle name="Notas 6 4 6 4" xfId="16077" xr:uid="{00000000-0005-0000-0000-0000A54C0000}"/>
    <cellStyle name="Notas 6 4 6 4 2" xfId="31185" xr:uid="{00000000-0005-0000-0000-0000A64C0000}"/>
    <cellStyle name="Notas 6 4 6 5" xfId="18913" xr:uid="{00000000-0005-0000-0000-0000A74C0000}"/>
    <cellStyle name="Notas 6 4 7" xfId="4187" xr:uid="{00000000-0005-0000-0000-0000A84C0000}"/>
    <cellStyle name="Notas 6 4 7 2" xfId="6824" xr:uid="{00000000-0005-0000-0000-0000A94C0000}"/>
    <cellStyle name="Notas 6 4 7 2 2" xfId="13135" xr:uid="{00000000-0005-0000-0000-0000AA4C0000}"/>
    <cellStyle name="Notas 6 4 7 2 2 2" xfId="28243" xr:uid="{00000000-0005-0000-0000-0000AB4C0000}"/>
    <cellStyle name="Notas 6 4 7 2 3" xfId="16804" xr:uid="{00000000-0005-0000-0000-0000AC4C0000}"/>
    <cellStyle name="Notas 6 4 7 2 3 2" xfId="31912" xr:uid="{00000000-0005-0000-0000-0000AD4C0000}"/>
    <cellStyle name="Notas 6 4 7 2 4" xfId="21932" xr:uid="{00000000-0005-0000-0000-0000AE4C0000}"/>
    <cellStyle name="Notas 6 4 7 3" xfId="10569" xr:uid="{00000000-0005-0000-0000-0000AF4C0000}"/>
    <cellStyle name="Notas 6 4 7 3 2" xfId="25677" xr:uid="{00000000-0005-0000-0000-0000B04C0000}"/>
    <cellStyle name="Notas 6 4 7 4" xfId="15075" xr:uid="{00000000-0005-0000-0000-0000B14C0000}"/>
    <cellStyle name="Notas 6 4 7 4 2" xfId="30183" xr:uid="{00000000-0005-0000-0000-0000B24C0000}"/>
    <cellStyle name="Notas 6 4 7 5" xfId="19295" xr:uid="{00000000-0005-0000-0000-0000B34C0000}"/>
    <cellStyle name="Notas 6 4 8" xfId="4394" xr:uid="{00000000-0005-0000-0000-0000B44C0000}"/>
    <cellStyle name="Notas 6 4 8 2" xfId="7031" xr:uid="{00000000-0005-0000-0000-0000B54C0000}"/>
    <cellStyle name="Notas 6 4 8 2 2" xfId="13342" xr:uid="{00000000-0005-0000-0000-0000B64C0000}"/>
    <cellStyle name="Notas 6 4 8 2 2 2" xfId="28450" xr:uid="{00000000-0005-0000-0000-0000B74C0000}"/>
    <cellStyle name="Notas 6 4 8 2 3" xfId="17006" xr:uid="{00000000-0005-0000-0000-0000B84C0000}"/>
    <cellStyle name="Notas 6 4 8 2 3 2" xfId="32114" xr:uid="{00000000-0005-0000-0000-0000B94C0000}"/>
    <cellStyle name="Notas 6 4 8 2 4" xfId="22139" xr:uid="{00000000-0005-0000-0000-0000BA4C0000}"/>
    <cellStyle name="Notas 6 4 8 3" xfId="10776" xr:uid="{00000000-0005-0000-0000-0000BB4C0000}"/>
    <cellStyle name="Notas 6 4 8 3 2" xfId="25884" xr:uid="{00000000-0005-0000-0000-0000BC4C0000}"/>
    <cellStyle name="Notas 6 4 8 4" xfId="8137" xr:uid="{00000000-0005-0000-0000-0000BD4C0000}"/>
    <cellStyle name="Notas 6 4 8 4 2" xfId="23245" xr:uid="{00000000-0005-0000-0000-0000BE4C0000}"/>
    <cellStyle name="Notas 6 4 8 5" xfId="19502" xr:uid="{00000000-0005-0000-0000-0000BF4C0000}"/>
    <cellStyle name="Notas 6 4 9" xfId="4752" xr:uid="{00000000-0005-0000-0000-0000C04C0000}"/>
    <cellStyle name="Notas 6 4 9 2" xfId="11134" xr:uid="{00000000-0005-0000-0000-0000C14C0000}"/>
    <cellStyle name="Notas 6 4 9 2 2" xfId="26242" xr:uid="{00000000-0005-0000-0000-0000C24C0000}"/>
    <cellStyle name="Notas 6 4 9 3" xfId="13662" xr:uid="{00000000-0005-0000-0000-0000C34C0000}"/>
    <cellStyle name="Notas 6 4 9 3 2" xfId="28770" xr:uid="{00000000-0005-0000-0000-0000C44C0000}"/>
    <cellStyle name="Notas 6 4 9 4" xfId="19860" xr:uid="{00000000-0005-0000-0000-0000C54C0000}"/>
    <cellStyle name="Notas 6 5" xfId="2009" xr:uid="{00000000-0005-0000-0000-0000C64C0000}"/>
    <cellStyle name="Notas 6 5 10" xfId="13434" xr:uid="{00000000-0005-0000-0000-0000C74C0000}"/>
    <cellStyle name="Notas 6 5 10 2" xfId="28542" xr:uid="{00000000-0005-0000-0000-0000C84C0000}"/>
    <cellStyle name="Notas 6 5 11" xfId="9286" xr:uid="{00000000-0005-0000-0000-0000C94C0000}"/>
    <cellStyle name="Notas 6 5 11 2" xfId="24394" xr:uid="{00000000-0005-0000-0000-0000CA4C0000}"/>
    <cellStyle name="Notas 6 5 12" xfId="17234" xr:uid="{00000000-0005-0000-0000-0000CB4C0000}"/>
    <cellStyle name="Notas 6 5 2" xfId="2771" xr:uid="{00000000-0005-0000-0000-0000CC4C0000}"/>
    <cellStyle name="Notas 6 5 2 2" xfId="5408" xr:uid="{00000000-0005-0000-0000-0000CD4C0000}"/>
    <cellStyle name="Notas 6 5 2 2 2" xfId="7668" xr:uid="{00000000-0005-0000-0000-0000CE4C0000}"/>
    <cellStyle name="Notas 6 5 2 2 2 2" xfId="22776" xr:uid="{00000000-0005-0000-0000-0000CF4C0000}"/>
    <cellStyle name="Notas 6 5 2 2 3" xfId="20516" xr:uid="{00000000-0005-0000-0000-0000D04C0000}"/>
    <cellStyle name="Notas 6 5 2 3" xfId="15742" xr:uid="{00000000-0005-0000-0000-0000D14C0000}"/>
    <cellStyle name="Notas 6 5 2 3 2" xfId="30850" xr:uid="{00000000-0005-0000-0000-0000D24C0000}"/>
    <cellStyle name="Notas 6 5 2 4" xfId="17879" xr:uid="{00000000-0005-0000-0000-0000D34C0000}"/>
    <cellStyle name="Notas 6 5 3" xfId="3074" xr:uid="{00000000-0005-0000-0000-0000D44C0000}"/>
    <cellStyle name="Notas 6 5 3 2" xfId="5711" xr:uid="{00000000-0005-0000-0000-0000D54C0000}"/>
    <cellStyle name="Notas 6 5 3 2 2" xfId="12022" xr:uid="{00000000-0005-0000-0000-0000D64C0000}"/>
    <cellStyle name="Notas 6 5 3 2 2 2" xfId="27130" xr:uid="{00000000-0005-0000-0000-0000D74C0000}"/>
    <cellStyle name="Notas 6 5 3 2 3" xfId="8124" xr:uid="{00000000-0005-0000-0000-0000D84C0000}"/>
    <cellStyle name="Notas 6 5 3 2 3 2" xfId="23232" xr:uid="{00000000-0005-0000-0000-0000D94C0000}"/>
    <cellStyle name="Notas 6 5 3 2 4" xfId="20819" xr:uid="{00000000-0005-0000-0000-0000DA4C0000}"/>
    <cellStyle name="Notas 6 5 3 3" xfId="9456" xr:uid="{00000000-0005-0000-0000-0000DB4C0000}"/>
    <cellStyle name="Notas 6 5 3 3 2" xfId="24564" xr:uid="{00000000-0005-0000-0000-0000DC4C0000}"/>
    <cellStyle name="Notas 6 5 3 4" xfId="13399" xr:uid="{00000000-0005-0000-0000-0000DD4C0000}"/>
    <cellStyle name="Notas 6 5 3 4 2" xfId="28507" xr:uid="{00000000-0005-0000-0000-0000DE4C0000}"/>
    <cellStyle name="Notas 6 5 3 5" xfId="18182" xr:uid="{00000000-0005-0000-0000-0000DF4C0000}"/>
    <cellStyle name="Notas 6 5 4" xfId="3400" xr:uid="{00000000-0005-0000-0000-0000E04C0000}"/>
    <cellStyle name="Notas 6 5 4 2" xfId="6037" xr:uid="{00000000-0005-0000-0000-0000E14C0000}"/>
    <cellStyle name="Notas 6 5 4 2 2" xfId="12348" xr:uid="{00000000-0005-0000-0000-0000E24C0000}"/>
    <cellStyle name="Notas 6 5 4 2 2 2" xfId="27456" xr:uid="{00000000-0005-0000-0000-0000E34C0000}"/>
    <cellStyle name="Notas 6 5 4 2 3" xfId="13501" xr:uid="{00000000-0005-0000-0000-0000E44C0000}"/>
    <cellStyle name="Notas 6 5 4 2 3 2" xfId="28609" xr:uid="{00000000-0005-0000-0000-0000E54C0000}"/>
    <cellStyle name="Notas 6 5 4 2 4" xfId="21145" xr:uid="{00000000-0005-0000-0000-0000E64C0000}"/>
    <cellStyle name="Notas 6 5 4 3" xfId="9782" xr:uid="{00000000-0005-0000-0000-0000E74C0000}"/>
    <cellStyle name="Notas 6 5 4 3 2" xfId="24890" xr:uid="{00000000-0005-0000-0000-0000E84C0000}"/>
    <cellStyle name="Notas 6 5 4 4" xfId="13781" xr:uid="{00000000-0005-0000-0000-0000E94C0000}"/>
    <cellStyle name="Notas 6 5 4 4 2" xfId="28889" xr:uid="{00000000-0005-0000-0000-0000EA4C0000}"/>
    <cellStyle name="Notas 6 5 4 5" xfId="18508" xr:uid="{00000000-0005-0000-0000-0000EB4C0000}"/>
    <cellStyle name="Notas 6 5 5" xfId="3706" xr:uid="{00000000-0005-0000-0000-0000EC4C0000}"/>
    <cellStyle name="Notas 6 5 5 2" xfId="6343" xr:uid="{00000000-0005-0000-0000-0000ED4C0000}"/>
    <cellStyle name="Notas 6 5 5 2 2" xfId="12654" xr:uid="{00000000-0005-0000-0000-0000EE4C0000}"/>
    <cellStyle name="Notas 6 5 5 2 2 2" xfId="27762" xr:uid="{00000000-0005-0000-0000-0000EF4C0000}"/>
    <cellStyle name="Notas 6 5 5 2 3" xfId="15762" xr:uid="{00000000-0005-0000-0000-0000F04C0000}"/>
    <cellStyle name="Notas 6 5 5 2 3 2" xfId="30870" xr:uid="{00000000-0005-0000-0000-0000F14C0000}"/>
    <cellStyle name="Notas 6 5 5 2 4" xfId="21451" xr:uid="{00000000-0005-0000-0000-0000F24C0000}"/>
    <cellStyle name="Notas 6 5 5 3" xfId="10088" xr:uid="{00000000-0005-0000-0000-0000F34C0000}"/>
    <cellStyle name="Notas 6 5 5 3 2" xfId="25196" xr:uid="{00000000-0005-0000-0000-0000F44C0000}"/>
    <cellStyle name="Notas 6 5 5 4" xfId="13897" xr:uid="{00000000-0005-0000-0000-0000F54C0000}"/>
    <cellStyle name="Notas 6 5 5 4 2" xfId="29005" xr:uid="{00000000-0005-0000-0000-0000F64C0000}"/>
    <cellStyle name="Notas 6 5 5 5" xfId="18814" xr:uid="{00000000-0005-0000-0000-0000F74C0000}"/>
    <cellStyle name="Notas 6 5 6" xfId="4081" xr:uid="{00000000-0005-0000-0000-0000F84C0000}"/>
    <cellStyle name="Notas 6 5 6 2" xfId="6718" xr:uid="{00000000-0005-0000-0000-0000F94C0000}"/>
    <cellStyle name="Notas 6 5 6 2 2" xfId="13029" xr:uid="{00000000-0005-0000-0000-0000FA4C0000}"/>
    <cellStyle name="Notas 6 5 6 2 2 2" xfId="28137" xr:uid="{00000000-0005-0000-0000-0000FB4C0000}"/>
    <cellStyle name="Notas 6 5 6 2 3" xfId="16705" xr:uid="{00000000-0005-0000-0000-0000FC4C0000}"/>
    <cellStyle name="Notas 6 5 6 2 3 2" xfId="31813" xr:uid="{00000000-0005-0000-0000-0000FD4C0000}"/>
    <cellStyle name="Notas 6 5 6 2 4" xfId="21826" xr:uid="{00000000-0005-0000-0000-0000FE4C0000}"/>
    <cellStyle name="Notas 6 5 6 3" xfId="10463" xr:uid="{00000000-0005-0000-0000-0000FF4C0000}"/>
    <cellStyle name="Notas 6 5 6 3 2" xfId="25571" xr:uid="{00000000-0005-0000-0000-0000004D0000}"/>
    <cellStyle name="Notas 6 5 6 4" xfId="15330" xr:uid="{00000000-0005-0000-0000-0000014D0000}"/>
    <cellStyle name="Notas 6 5 6 4 2" xfId="30438" xr:uid="{00000000-0005-0000-0000-0000024D0000}"/>
    <cellStyle name="Notas 6 5 6 5" xfId="19189" xr:uid="{00000000-0005-0000-0000-0000034D0000}"/>
    <cellStyle name="Notas 6 5 7" xfId="4363" xr:uid="{00000000-0005-0000-0000-0000044D0000}"/>
    <cellStyle name="Notas 6 5 7 2" xfId="7000" xr:uid="{00000000-0005-0000-0000-0000054D0000}"/>
    <cellStyle name="Notas 6 5 7 2 2" xfId="13311" xr:uid="{00000000-0005-0000-0000-0000064D0000}"/>
    <cellStyle name="Notas 6 5 7 2 2 2" xfId="28419" xr:uid="{00000000-0005-0000-0000-0000074D0000}"/>
    <cellStyle name="Notas 6 5 7 2 3" xfId="16975" xr:uid="{00000000-0005-0000-0000-0000084D0000}"/>
    <cellStyle name="Notas 6 5 7 2 3 2" xfId="32083" xr:uid="{00000000-0005-0000-0000-0000094D0000}"/>
    <cellStyle name="Notas 6 5 7 2 4" xfId="22108" xr:uid="{00000000-0005-0000-0000-00000A4D0000}"/>
    <cellStyle name="Notas 6 5 7 3" xfId="10745" xr:uid="{00000000-0005-0000-0000-00000B4D0000}"/>
    <cellStyle name="Notas 6 5 7 3 2" xfId="25853" xr:uid="{00000000-0005-0000-0000-00000C4D0000}"/>
    <cellStyle name="Notas 6 5 7 4" xfId="8100" xr:uid="{00000000-0005-0000-0000-00000D4D0000}"/>
    <cellStyle name="Notas 6 5 7 4 2" xfId="23208" xr:uid="{00000000-0005-0000-0000-00000E4D0000}"/>
    <cellStyle name="Notas 6 5 7 5" xfId="19471" xr:uid="{00000000-0005-0000-0000-00000F4D0000}"/>
    <cellStyle name="Notas 6 5 8" xfId="4646" xr:uid="{00000000-0005-0000-0000-0000104D0000}"/>
    <cellStyle name="Notas 6 5 8 2" xfId="11028" xr:uid="{00000000-0005-0000-0000-0000114D0000}"/>
    <cellStyle name="Notas 6 5 8 2 2" xfId="26136" xr:uid="{00000000-0005-0000-0000-0000124D0000}"/>
    <cellStyle name="Notas 6 5 8 3" xfId="15611" xr:uid="{00000000-0005-0000-0000-0000134D0000}"/>
    <cellStyle name="Notas 6 5 8 3 2" xfId="30719" xr:uid="{00000000-0005-0000-0000-0000144D0000}"/>
    <cellStyle name="Notas 6 5 8 4" xfId="19754" xr:uid="{00000000-0005-0000-0000-0000154D0000}"/>
    <cellStyle name="Notas 6 5 9" xfId="8507" xr:uid="{00000000-0005-0000-0000-0000164D0000}"/>
    <cellStyle name="Notas 6 5 9 2" xfId="23615" xr:uid="{00000000-0005-0000-0000-0000174D0000}"/>
    <cellStyle name="Notas 7" xfId="1469" xr:uid="{00000000-0005-0000-0000-0000184D0000}"/>
    <cellStyle name="Notas 7 2" xfId="1924" xr:uid="{00000000-0005-0000-0000-0000194D0000}"/>
    <cellStyle name="Notas 7 2 10" xfId="15298" xr:uid="{00000000-0005-0000-0000-00001A4D0000}"/>
    <cellStyle name="Notas 7 2 10 2" xfId="30406" xr:uid="{00000000-0005-0000-0000-00001B4D0000}"/>
    <cellStyle name="Notas 7 2 11" xfId="13433" xr:uid="{00000000-0005-0000-0000-00001C4D0000}"/>
    <cellStyle name="Notas 7 2 11 2" xfId="28541" xr:uid="{00000000-0005-0000-0000-00001D4D0000}"/>
    <cellStyle name="Notas 7 2 12" xfId="17149" xr:uid="{00000000-0005-0000-0000-00001E4D0000}"/>
    <cellStyle name="Notas 7 2 2" xfId="2484" xr:uid="{00000000-0005-0000-0000-00001F4D0000}"/>
    <cellStyle name="Notas 7 2 2 2" xfId="5121" xr:uid="{00000000-0005-0000-0000-0000204D0000}"/>
    <cellStyle name="Notas 7 2 2 2 2" xfId="11485" xr:uid="{00000000-0005-0000-0000-0000214D0000}"/>
    <cellStyle name="Notas 7 2 2 2 2 2" xfId="26593" xr:uid="{00000000-0005-0000-0000-0000224D0000}"/>
    <cellStyle name="Notas 7 2 2 2 3" xfId="7313" xr:uid="{00000000-0005-0000-0000-0000234D0000}"/>
    <cellStyle name="Notas 7 2 2 2 3 2" xfId="22421" xr:uid="{00000000-0005-0000-0000-0000244D0000}"/>
    <cellStyle name="Notas 7 2 2 2 4" xfId="20229" xr:uid="{00000000-0005-0000-0000-0000254D0000}"/>
    <cellStyle name="Notas 7 2 2 3" xfId="8951" xr:uid="{00000000-0005-0000-0000-0000264D0000}"/>
    <cellStyle name="Notas 7 2 2 3 2" xfId="24059" xr:uid="{00000000-0005-0000-0000-0000274D0000}"/>
    <cellStyle name="Notas 7 2 3" xfId="2700" xr:uid="{00000000-0005-0000-0000-0000284D0000}"/>
    <cellStyle name="Notas 7 2 3 2" xfId="5337" xr:uid="{00000000-0005-0000-0000-0000294D0000}"/>
    <cellStyle name="Notas 7 2 3 2 2" xfId="14224" xr:uid="{00000000-0005-0000-0000-00002A4D0000}"/>
    <cellStyle name="Notas 7 2 3 2 2 2" xfId="29332" xr:uid="{00000000-0005-0000-0000-00002B4D0000}"/>
    <cellStyle name="Notas 7 2 3 2 3" xfId="20445" xr:uid="{00000000-0005-0000-0000-00002C4D0000}"/>
    <cellStyle name="Notas 7 2 3 3" xfId="15686" xr:uid="{00000000-0005-0000-0000-00002D4D0000}"/>
    <cellStyle name="Notas 7 2 3 3 2" xfId="30794" xr:uid="{00000000-0005-0000-0000-00002E4D0000}"/>
    <cellStyle name="Notas 7 2 3 4" xfId="17808" xr:uid="{00000000-0005-0000-0000-00002F4D0000}"/>
    <cellStyle name="Notas 7 2 4" xfId="3003" xr:uid="{00000000-0005-0000-0000-0000304D0000}"/>
    <cellStyle name="Notas 7 2 4 2" xfId="5640" xr:uid="{00000000-0005-0000-0000-0000314D0000}"/>
    <cellStyle name="Notas 7 2 4 2 2" xfId="11951" xr:uid="{00000000-0005-0000-0000-0000324D0000}"/>
    <cellStyle name="Notas 7 2 4 2 2 2" xfId="27059" xr:uid="{00000000-0005-0000-0000-0000334D0000}"/>
    <cellStyle name="Notas 7 2 4 2 3" xfId="8731" xr:uid="{00000000-0005-0000-0000-0000344D0000}"/>
    <cellStyle name="Notas 7 2 4 2 3 2" xfId="23839" xr:uid="{00000000-0005-0000-0000-0000354D0000}"/>
    <cellStyle name="Notas 7 2 4 2 4" xfId="20748" xr:uid="{00000000-0005-0000-0000-0000364D0000}"/>
    <cellStyle name="Notas 7 2 4 3" xfId="9385" xr:uid="{00000000-0005-0000-0000-0000374D0000}"/>
    <cellStyle name="Notas 7 2 4 3 2" xfId="24493" xr:uid="{00000000-0005-0000-0000-0000384D0000}"/>
    <cellStyle name="Notas 7 2 4 4" xfId="16562" xr:uid="{00000000-0005-0000-0000-0000394D0000}"/>
    <cellStyle name="Notas 7 2 4 4 2" xfId="31670" xr:uid="{00000000-0005-0000-0000-00003A4D0000}"/>
    <cellStyle name="Notas 7 2 4 5" xfId="18111" xr:uid="{00000000-0005-0000-0000-00003B4D0000}"/>
    <cellStyle name="Notas 7 2 5" xfId="3329" xr:uid="{00000000-0005-0000-0000-00003C4D0000}"/>
    <cellStyle name="Notas 7 2 5 2" xfId="5966" xr:uid="{00000000-0005-0000-0000-00003D4D0000}"/>
    <cellStyle name="Notas 7 2 5 2 2" xfId="12277" xr:uid="{00000000-0005-0000-0000-00003E4D0000}"/>
    <cellStyle name="Notas 7 2 5 2 2 2" xfId="27385" xr:uid="{00000000-0005-0000-0000-00003F4D0000}"/>
    <cellStyle name="Notas 7 2 5 2 3" xfId="15294" xr:uid="{00000000-0005-0000-0000-0000404D0000}"/>
    <cellStyle name="Notas 7 2 5 2 3 2" xfId="30402" xr:uid="{00000000-0005-0000-0000-0000414D0000}"/>
    <cellStyle name="Notas 7 2 5 2 4" xfId="21074" xr:uid="{00000000-0005-0000-0000-0000424D0000}"/>
    <cellStyle name="Notas 7 2 5 3" xfId="9711" xr:uid="{00000000-0005-0000-0000-0000434D0000}"/>
    <cellStyle name="Notas 7 2 5 3 2" xfId="24819" xr:uid="{00000000-0005-0000-0000-0000444D0000}"/>
    <cellStyle name="Notas 7 2 5 4" xfId="7409" xr:uid="{00000000-0005-0000-0000-0000454D0000}"/>
    <cellStyle name="Notas 7 2 5 4 2" xfId="22517" xr:uid="{00000000-0005-0000-0000-0000464D0000}"/>
    <cellStyle name="Notas 7 2 5 5" xfId="18437" xr:uid="{00000000-0005-0000-0000-0000474D0000}"/>
    <cellStyle name="Notas 7 2 6" xfId="3635" xr:uid="{00000000-0005-0000-0000-0000484D0000}"/>
    <cellStyle name="Notas 7 2 6 2" xfId="6272" xr:uid="{00000000-0005-0000-0000-0000494D0000}"/>
    <cellStyle name="Notas 7 2 6 2 2" xfId="12583" xr:uid="{00000000-0005-0000-0000-00004A4D0000}"/>
    <cellStyle name="Notas 7 2 6 2 2 2" xfId="27691" xr:uid="{00000000-0005-0000-0000-00004B4D0000}"/>
    <cellStyle name="Notas 7 2 6 2 3" xfId="7481" xr:uid="{00000000-0005-0000-0000-00004C4D0000}"/>
    <cellStyle name="Notas 7 2 6 2 3 2" xfId="22589" xr:uid="{00000000-0005-0000-0000-00004D4D0000}"/>
    <cellStyle name="Notas 7 2 6 2 4" xfId="21380" xr:uid="{00000000-0005-0000-0000-00004E4D0000}"/>
    <cellStyle name="Notas 7 2 6 3" xfId="10017" xr:uid="{00000000-0005-0000-0000-00004F4D0000}"/>
    <cellStyle name="Notas 7 2 6 3 2" xfId="25125" xr:uid="{00000000-0005-0000-0000-0000504D0000}"/>
    <cellStyle name="Notas 7 2 6 4" xfId="14632" xr:uid="{00000000-0005-0000-0000-0000514D0000}"/>
    <cellStyle name="Notas 7 2 6 4 2" xfId="29740" xr:uid="{00000000-0005-0000-0000-0000524D0000}"/>
    <cellStyle name="Notas 7 2 6 5" xfId="18743" xr:uid="{00000000-0005-0000-0000-0000534D0000}"/>
    <cellStyle name="Notas 7 2 7" xfId="3996" xr:uid="{00000000-0005-0000-0000-0000544D0000}"/>
    <cellStyle name="Notas 7 2 7 2" xfId="6633" xr:uid="{00000000-0005-0000-0000-0000554D0000}"/>
    <cellStyle name="Notas 7 2 7 2 2" xfId="12944" xr:uid="{00000000-0005-0000-0000-0000564D0000}"/>
    <cellStyle name="Notas 7 2 7 2 2 2" xfId="28052" xr:uid="{00000000-0005-0000-0000-0000574D0000}"/>
    <cellStyle name="Notas 7 2 7 2 3" xfId="16634" xr:uid="{00000000-0005-0000-0000-0000584D0000}"/>
    <cellStyle name="Notas 7 2 7 2 3 2" xfId="31742" xr:uid="{00000000-0005-0000-0000-0000594D0000}"/>
    <cellStyle name="Notas 7 2 7 2 4" xfId="21741" xr:uid="{00000000-0005-0000-0000-00005A4D0000}"/>
    <cellStyle name="Notas 7 2 7 3" xfId="10378" xr:uid="{00000000-0005-0000-0000-00005B4D0000}"/>
    <cellStyle name="Notas 7 2 7 3 2" xfId="25486" xr:uid="{00000000-0005-0000-0000-00005C4D0000}"/>
    <cellStyle name="Notas 7 2 7 4" xfId="14069" xr:uid="{00000000-0005-0000-0000-00005D4D0000}"/>
    <cellStyle name="Notas 7 2 7 4 2" xfId="29177" xr:uid="{00000000-0005-0000-0000-00005E4D0000}"/>
    <cellStyle name="Notas 7 2 7 5" xfId="19104" xr:uid="{00000000-0005-0000-0000-00005F4D0000}"/>
    <cellStyle name="Notas 7 2 8" xfId="4561" xr:uid="{00000000-0005-0000-0000-0000604D0000}"/>
    <cellStyle name="Notas 7 2 8 2" xfId="10943" xr:uid="{00000000-0005-0000-0000-0000614D0000}"/>
    <cellStyle name="Notas 7 2 8 2 2" xfId="26051" xr:uid="{00000000-0005-0000-0000-0000624D0000}"/>
    <cellStyle name="Notas 7 2 8 3" xfId="15907" xr:uid="{00000000-0005-0000-0000-0000634D0000}"/>
    <cellStyle name="Notas 7 2 8 3 2" xfId="31015" xr:uid="{00000000-0005-0000-0000-0000644D0000}"/>
    <cellStyle name="Notas 7 2 8 4" xfId="19669" xr:uid="{00000000-0005-0000-0000-0000654D0000}"/>
    <cellStyle name="Notas 7 2 9" xfId="8425" xr:uid="{00000000-0005-0000-0000-0000664D0000}"/>
    <cellStyle name="Notas 7 2 9 2" xfId="23533" xr:uid="{00000000-0005-0000-0000-0000674D0000}"/>
    <cellStyle name="Notas 7 3" xfId="1918" xr:uid="{00000000-0005-0000-0000-0000684D0000}"/>
    <cellStyle name="Notas 7 3 10" xfId="8419" xr:uid="{00000000-0005-0000-0000-0000694D0000}"/>
    <cellStyle name="Notas 7 3 10 2" xfId="23527" xr:uid="{00000000-0005-0000-0000-00006A4D0000}"/>
    <cellStyle name="Notas 7 3 11" xfId="7323" xr:uid="{00000000-0005-0000-0000-00006B4D0000}"/>
    <cellStyle name="Notas 7 3 11 2" xfId="22431" xr:uid="{00000000-0005-0000-0000-00006C4D0000}"/>
    <cellStyle name="Notas 7 3 12" xfId="13495" xr:uid="{00000000-0005-0000-0000-00006D4D0000}"/>
    <cellStyle name="Notas 7 3 12 2" xfId="28603" xr:uid="{00000000-0005-0000-0000-00006E4D0000}"/>
    <cellStyle name="Notas 7 3 13" xfId="17143" xr:uid="{00000000-0005-0000-0000-00006F4D0000}"/>
    <cellStyle name="Notas 7 3 2" xfId="2478" xr:uid="{00000000-0005-0000-0000-0000704D0000}"/>
    <cellStyle name="Notas 7 3 2 2" xfId="5115" xr:uid="{00000000-0005-0000-0000-0000714D0000}"/>
    <cellStyle name="Notas 7 3 2 2 2" xfId="11479" xr:uid="{00000000-0005-0000-0000-0000724D0000}"/>
    <cellStyle name="Notas 7 3 2 2 2 2" xfId="26587" xr:uid="{00000000-0005-0000-0000-0000734D0000}"/>
    <cellStyle name="Notas 7 3 2 2 3" xfId="7767" xr:uid="{00000000-0005-0000-0000-0000744D0000}"/>
    <cellStyle name="Notas 7 3 2 2 3 2" xfId="22875" xr:uid="{00000000-0005-0000-0000-0000754D0000}"/>
    <cellStyle name="Notas 7 3 2 2 4" xfId="20223" xr:uid="{00000000-0005-0000-0000-0000764D0000}"/>
    <cellStyle name="Notas 7 3 2 3" xfId="8945" xr:uid="{00000000-0005-0000-0000-0000774D0000}"/>
    <cellStyle name="Notas 7 3 2 3 2" xfId="24053" xr:uid="{00000000-0005-0000-0000-0000784D0000}"/>
    <cellStyle name="Notas 7 3 2 4" xfId="7382" xr:uid="{00000000-0005-0000-0000-0000794D0000}"/>
    <cellStyle name="Notas 7 3 2 4 2" xfId="22490" xr:uid="{00000000-0005-0000-0000-00007A4D0000}"/>
    <cellStyle name="Notas 7 3 2 5" xfId="7960" xr:uid="{00000000-0005-0000-0000-00007B4D0000}"/>
    <cellStyle name="Notas 7 3 2 5 2" xfId="23068" xr:uid="{00000000-0005-0000-0000-00007C4D0000}"/>
    <cellStyle name="Notas 7 3 2 6" xfId="17640" xr:uid="{00000000-0005-0000-0000-00007D4D0000}"/>
    <cellStyle name="Notas 7 3 3" xfId="2694" xr:uid="{00000000-0005-0000-0000-00007E4D0000}"/>
    <cellStyle name="Notas 7 3 3 2" xfId="5331" xr:uid="{00000000-0005-0000-0000-00007F4D0000}"/>
    <cellStyle name="Notas 7 3 3 2 2" xfId="7919" xr:uid="{00000000-0005-0000-0000-0000804D0000}"/>
    <cellStyle name="Notas 7 3 3 2 2 2" xfId="23027" xr:uid="{00000000-0005-0000-0000-0000814D0000}"/>
    <cellStyle name="Notas 7 3 3 2 3" xfId="20439" xr:uid="{00000000-0005-0000-0000-0000824D0000}"/>
    <cellStyle name="Notas 7 3 3 3" xfId="15439" xr:uid="{00000000-0005-0000-0000-0000834D0000}"/>
    <cellStyle name="Notas 7 3 3 3 2" xfId="30547" xr:uid="{00000000-0005-0000-0000-0000844D0000}"/>
    <cellStyle name="Notas 7 3 3 4" xfId="17802" xr:uid="{00000000-0005-0000-0000-0000854D0000}"/>
    <cellStyle name="Notas 7 3 4" xfId="2997" xr:uid="{00000000-0005-0000-0000-0000864D0000}"/>
    <cellStyle name="Notas 7 3 4 2" xfId="5634" xr:uid="{00000000-0005-0000-0000-0000874D0000}"/>
    <cellStyle name="Notas 7 3 4 2 2" xfId="11945" xr:uid="{00000000-0005-0000-0000-0000884D0000}"/>
    <cellStyle name="Notas 7 3 4 2 2 2" xfId="27053" xr:uid="{00000000-0005-0000-0000-0000894D0000}"/>
    <cellStyle name="Notas 7 3 4 2 3" xfId="7661" xr:uid="{00000000-0005-0000-0000-00008A4D0000}"/>
    <cellStyle name="Notas 7 3 4 2 3 2" xfId="22769" xr:uid="{00000000-0005-0000-0000-00008B4D0000}"/>
    <cellStyle name="Notas 7 3 4 2 4" xfId="20742" xr:uid="{00000000-0005-0000-0000-00008C4D0000}"/>
    <cellStyle name="Notas 7 3 4 3" xfId="9379" xr:uid="{00000000-0005-0000-0000-00008D4D0000}"/>
    <cellStyle name="Notas 7 3 4 3 2" xfId="24487" xr:uid="{00000000-0005-0000-0000-00008E4D0000}"/>
    <cellStyle name="Notas 7 3 4 4" xfId="8048" xr:uid="{00000000-0005-0000-0000-00008F4D0000}"/>
    <cellStyle name="Notas 7 3 4 4 2" xfId="23156" xr:uid="{00000000-0005-0000-0000-0000904D0000}"/>
    <cellStyle name="Notas 7 3 4 5" xfId="18105" xr:uid="{00000000-0005-0000-0000-0000914D0000}"/>
    <cellStyle name="Notas 7 3 5" xfId="3323" xr:uid="{00000000-0005-0000-0000-0000924D0000}"/>
    <cellStyle name="Notas 7 3 5 2" xfId="5960" xr:uid="{00000000-0005-0000-0000-0000934D0000}"/>
    <cellStyle name="Notas 7 3 5 2 2" xfId="12271" xr:uid="{00000000-0005-0000-0000-0000944D0000}"/>
    <cellStyle name="Notas 7 3 5 2 2 2" xfId="27379" xr:uid="{00000000-0005-0000-0000-0000954D0000}"/>
    <cellStyle name="Notas 7 3 5 2 3" xfId="14176" xr:uid="{00000000-0005-0000-0000-0000964D0000}"/>
    <cellStyle name="Notas 7 3 5 2 3 2" xfId="29284" xr:uid="{00000000-0005-0000-0000-0000974D0000}"/>
    <cellStyle name="Notas 7 3 5 2 4" xfId="21068" xr:uid="{00000000-0005-0000-0000-0000984D0000}"/>
    <cellStyle name="Notas 7 3 5 3" xfId="9705" xr:uid="{00000000-0005-0000-0000-0000994D0000}"/>
    <cellStyle name="Notas 7 3 5 3 2" xfId="24813" xr:uid="{00000000-0005-0000-0000-00009A4D0000}"/>
    <cellStyle name="Notas 7 3 5 4" xfId="13750" xr:uid="{00000000-0005-0000-0000-00009B4D0000}"/>
    <cellStyle name="Notas 7 3 5 4 2" xfId="28858" xr:uid="{00000000-0005-0000-0000-00009C4D0000}"/>
    <cellStyle name="Notas 7 3 5 5" xfId="18431" xr:uid="{00000000-0005-0000-0000-00009D4D0000}"/>
    <cellStyle name="Notas 7 3 6" xfId="3629" xr:uid="{00000000-0005-0000-0000-00009E4D0000}"/>
    <cellStyle name="Notas 7 3 6 2" xfId="6266" xr:uid="{00000000-0005-0000-0000-00009F4D0000}"/>
    <cellStyle name="Notas 7 3 6 2 2" xfId="12577" xr:uid="{00000000-0005-0000-0000-0000A04D0000}"/>
    <cellStyle name="Notas 7 3 6 2 2 2" xfId="27685" xr:uid="{00000000-0005-0000-0000-0000A14D0000}"/>
    <cellStyle name="Notas 7 3 6 2 3" xfId="7734" xr:uid="{00000000-0005-0000-0000-0000A24D0000}"/>
    <cellStyle name="Notas 7 3 6 2 3 2" xfId="22842" xr:uid="{00000000-0005-0000-0000-0000A34D0000}"/>
    <cellStyle name="Notas 7 3 6 2 4" xfId="21374" xr:uid="{00000000-0005-0000-0000-0000A44D0000}"/>
    <cellStyle name="Notas 7 3 6 3" xfId="10011" xr:uid="{00000000-0005-0000-0000-0000A54D0000}"/>
    <cellStyle name="Notas 7 3 6 3 2" xfId="25119" xr:uid="{00000000-0005-0000-0000-0000A64D0000}"/>
    <cellStyle name="Notas 7 3 6 4" xfId="14530" xr:uid="{00000000-0005-0000-0000-0000A74D0000}"/>
    <cellStyle name="Notas 7 3 6 4 2" xfId="29638" xr:uid="{00000000-0005-0000-0000-0000A84D0000}"/>
    <cellStyle name="Notas 7 3 6 5" xfId="18737" xr:uid="{00000000-0005-0000-0000-0000A94D0000}"/>
    <cellStyle name="Notas 7 3 7" xfId="3990" xr:uid="{00000000-0005-0000-0000-0000AA4D0000}"/>
    <cellStyle name="Notas 7 3 7 2" xfId="6627" xr:uid="{00000000-0005-0000-0000-0000AB4D0000}"/>
    <cellStyle name="Notas 7 3 7 2 2" xfId="12938" xr:uid="{00000000-0005-0000-0000-0000AC4D0000}"/>
    <cellStyle name="Notas 7 3 7 2 2 2" xfId="28046" xr:uid="{00000000-0005-0000-0000-0000AD4D0000}"/>
    <cellStyle name="Notas 7 3 7 2 3" xfId="16628" xr:uid="{00000000-0005-0000-0000-0000AE4D0000}"/>
    <cellStyle name="Notas 7 3 7 2 3 2" xfId="31736" xr:uid="{00000000-0005-0000-0000-0000AF4D0000}"/>
    <cellStyle name="Notas 7 3 7 2 4" xfId="21735" xr:uid="{00000000-0005-0000-0000-0000B04D0000}"/>
    <cellStyle name="Notas 7 3 7 3" xfId="10372" xr:uid="{00000000-0005-0000-0000-0000B14D0000}"/>
    <cellStyle name="Notas 7 3 7 3 2" xfId="25480" xr:uid="{00000000-0005-0000-0000-0000B24D0000}"/>
    <cellStyle name="Notas 7 3 7 4" xfId="7970" xr:uid="{00000000-0005-0000-0000-0000B34D0000}"/>
    <cellStyle name="Notas 7 3 7 4 2" xfId="23078" xr:uid="{00000000-0005-0000-0000-0000B44D0000}"/>
    <cellStyle name="Notas 7 3 7 5" xfId="19098" xr:uid="{00000000-0005-0000-0000-0000B54D0000}"/>
    <cellStyle name="Notas 7 3 8" xfId="4310" xr:uid="{00000000-0005-0000-0000-0000B64D0000}"/>
    <cellStyle name="Notas 7 3 8 2" xfId="6947" xr:uid="{00000000-0005-0000-0000-0000B74D0000}"/>
    <cellStyle name="Notas 7 3 8 2 2" xfId="13258" xr:uid="{00000000-0005-0000-0000-0000B84D0000}"/>
    <cellStyle name="Notas 7 3 8 2 2 2" xfId="28366" xr:uid="{00000000-0005-0000-0000-0000B94D0000}"/>
    <cellStyle name="Notas 7 3 8 2 3" xfId="16922" xr:uid="{00000000-0005-0000-0000-0000BA4D0000}"/>
    <cellStyle name="Notas 7 3 8 2 3 2" xfId="32030" xr:uid="{00000000-0005-0000-0000-0000BB4D0000}"/>
    <cellStyle name="Notas 7 3 8 2 4" xfId="22055" xr:uid="{00000000-0005-0000-0000-0000BC4D0000}"/>
    <cellStyle name="Notas 7 3 8 3" xfId="10692" xr:uid="{00000000-0005-0000-0000-0000BD4D0000}"/>
    <cellStyle name="Notas 7 3 8 3 2" xfId="25800" xr:uid="{00000000-0005-0000-0000-0000BE4D0000}"/>
    <cellStyle name="Notas 7 3 8 4" xfId="13887" xr:uid="{00000000-0005-0000-0000-0000BF4D0000}"/>
    <cellStyle name="Notas 7 3 8 4 2" xfId="28995" xr:uid="{00000000-0005-0000-0000-0000C04D0000}"/>
    <cellStyle name="Notas 7 3 8 5" xfId="19418" xr:uid="{00000000-0005-0000-0000-0000C14D0000}"/>
    <cellStyle name="Notas 7 3 9" xfId="4555" xr:uid="{00000000-0005-0000-0000-0000C24D0000}"/>
    <cellStyle name="Notas 7 3 9 2" xfId="10937" xr:uid="{00000000-0005-0000-0000-0000C34D0000}"/>
    <cellStyle name="Notas 7 3 9 2 2" xfId="26045" xr:uid="{00000000-0005-0000-0000-0000C44D0000}"/>
    <cellStyle name="Notas 7 3 9 3" xfId="16316" xr:uid="{00000000-0005-0000-0000-0000C54D0000}"/>
    <cellStyle name="Notas 7 3 9 3 2" xfId="31424" xr:uid="{00000000-0005-0000-0000-0000C64D0000}"/>
    <cellStyle name="Notas 7 3 9 4" xfId="19663" xr:uid="{00000000-0005-0000-0000-0000C74D0000}"/>
    <cellStyle name="Notas 7 4" xfId="2116" xr:uid="{00000000-0005-0000-0000-0000C84D0000}"/>
    <cellStyle name="Notas 7 4 10" xfId="8614" xr:uid="{00000000-0005-0000-0000-0000C94D0000}"/>
    <cellStyle name="Notas 7 4 10 2" xfId="23722" xr:uid="{00000000-0005-0000-0000-0000CA4D0000}"/>
    <cellStyle name="Notas 7 4 11" xfId="14733" xr:uid="{00000000-0005-0000-0000-0000CB4D0000}"/>
    <cellStyle name="Notas 7 4 11 2" xfId="29841" xr:uid="{00000000-0005-0000-0000-0000CC4D0000}"/>
    <cellStyle name="Notas 7 4 12" xfId="7640" xr:uid="{00000000-0005-0000-0000-0000CD4D0000}"/>
    <cellStyle name="Notas 7 4 12 2" xfId="22748" xr:uid="{00000000-0005-0000-0000-0000CE4D0000}"/>
    <cellStyle name="Notas 7 4 13" xfId="17341" xr:uid="{00000000-0005-0000-0000-0000CF4D0000}"/>
    <cellStyle name="Notas 7 4 2" xfId="2606" xr:uid="{00000000-0005-0000-0000-0000D04D0000}"/>
    <cellStyle name="Notas 7 4 2 2" xfId="5243" xr:uid="{00000000-0005-0000-0000-0000D14D0000}"/>
    <cellStyle name="Notas 7 4 2 2 2" xfId="11607" xr:uid="{00000000-0005-0000-0000-0000D24D0000}"/>
    <cellStyle name="Notas 7 4 2 2 2 2" xfId="26715" xr:uid="{00000000-0005-0000-0000-0000D34D0000}"/>
    <cellStyle name="Notas 7 4 2 2 3" xfId="14061" xr:uid="{00000000-0005-0000-0000-0000D44D0000}"/>
    <cellStyle name="Notas 7 4 2 2 3 2" xfId="29169" xr:uid="{00000000-0005-0000-0000-0000D54D0000}"/>
    <cellStyle name="Notas 7 4 2 2 4" xfId="20351" xr:uid="{00000000-0005-0000-0000-0000D64D0000}"/>
    <cellStyle name="Notas 7 4 2 3" xfId="9073" xr:uid="{00000000-0005-0000-0000-0000D74D0000}"/>
    <cellStyle name="Notas 7 4 2 3 2" xfId="24181" xr:uid="{00000000-0005-0000-0000-0000D84D0000}"/>
    <cellStyle name="Notas 7 4 2 4" xfId="7988" xr:uid="{00000000-0005-0000-0000-0000D94D0000}"/>
    <cellStyle name="Notas 7 4 2 4 2" xfId="23096" xr:uid="{00000000-0005-0000-0000-0000DA4D0000}"/>
    <cellStyle name="Notas 7 4 2 5" xfId="13727" xr:uid="{00000000-0005-0000-0000-0000DB4D0000}"/>
    <cellStyle name="Notas 7 4 2 5 2" xfId="28835" xr:uid="{00000000-0005-0000-0000-0000DC4D0000}"/>
    <cellStyle name="Notas 7 4 2 6" xfId="17714" xr:uid="{00000000-0005-0000-0000-0000DD4D0000}"/>
    <cellStyle name="Notas 7 4 3" xfId="2871" xr:uid="{00000000-0005-0000-0000-0000DE4D0000}"/>
    <cellStyle name="Notas 7 4 3 2" xfId="5508" xr:uid="{00000000-0005-0000-0000-0000DF4D0000}"/>
    <cellStyle name="Notas 7 4 3 2 2" xfId="14308" xr:uid="{00000000-0005-0000-0000-0000E04D0000}"/>
    <cellStyle name="Notas 7 4 3 2 2 2" xfId="29416" xr:uid="{00000000-0005-0000-0000-0000E14D0000}"/>
    <cellStyle name="Notas 7 4 3 2 3" xfId="20616" xr:uid="{00000000-0005-0000-0000-0000E24D0000}"/>
    <cellStyle name="Notas 7 4 3 3" xfId="8245" xr:uid="{00000000-0005-0000-0000-0000E34D0000}"/>
    <cellStyle name="Notas 7 4 3 3 2" xfId="23353" xr:uid="{00000000-0005-0000-0000-0000E44D0000}"/>
    <cellStyle name="Notas 7 4 3 4" xfId="17979" xr:uid="{00000000-0005-0000-0000-0000E54D0000}"/>
    <cellStyle name="Notas 7 4 4" xfId="3174" xr:uid="{00000000-0005-0000-0000-0000E64D0000}"/>
    <cellStyle name="Notas 7 4 4 2" xfId="5811" xr:uid="{00000000-0005-0000-0000-0000E74D0000}"/>
    <cellStyle name="Notas 7 4 4 2 2" xfId="12122" xr:uid="{00000000-0005-0000-0000-0000E84D0000}"/>
    <cellStyle name="Notas 7 4 4 2 2 2" xfId="27230" xr:uid="{00000000-0005-0000-0000-0000E94D0000}"/>
    <cellStyle name="Notas 7 4 4 2 3" xfId="13918" xr:uid="{00000000-0005-0000-0000-0000EA4D0000}"/>
    <cellStyle name="Notas 7 4 4 2 3 2" xfId="29026" xr:uid="{00000000-0005-0000-0000-0000EB4D0000}"/>
    <cellStyle name="Notas 7 4 4 2 4" xfId="20919" xr:uid="{00000000-0005-0000-0000-0000EC4D0000}"/>
    <cellStyle name="Notas 7 4 4 3" xfId="9556" xr:uid="{00000000-0005-0000-0000-0000ED4D0000}"/>
    <cellStyle name="Notas 7 4 4 3 2" xfId="24664" xr:uid="{00000000-0005-0000-0000-0000EE4D0000}"/>
    <cellStyle name="Notas 7 4 4 4" xfId="14857" xr:uid="{00000000-0005-0000-0000-0000EF4D0000}"/>
    <cellStyle name="Notas 7 4 4 4 2" xfId="29965" xr:uid="{00000000-0005-0000-0000-0000F04D0000}"/>
    <cellStyle name="Notas 7 4 4 5" xfId="18282" xr:uid="{00000000-0005-0000-0000-0000F14D0000}"/>
    <cellStyle name="Notas 7 4 5" xfId="3500" xr:uid="{00000000-0005-0000-0000-0000F24D0000}"/>
    <cellStyle name="Notas 7 4 5 2" xfId="6137" xr:uid="{00000000-0005-0000-0000-0000F34D0000}"/>
    <cellStyle name="Notas 7 4 5 2 2" xfId="12448" xr:uid="{00000000-0005-0000-0000-0000F44D0000}"/>
    <cellStyle name="Notas 7 4 5 2 2 2" xfId="27556" xr:uid="{00000000-0005-0000-0000-0000F54D0000}"/>
    <cellStyle name="Notas 7 4 5 2 3" xfId="16182" xr:uid="{00000000-0005-0000-0000-0000F64D0000}"/>
    <cellStyle name="Notas 7 4 5 2 3 2" xfId="31290" xr:uid="{00000000-0005-0000-0000-0000F74D0000}"/>
    <cellStyle name="Notas 7 4 5 2 4" xfId="21245" xr:uid="{00000000-0005-0000-0000-0000F84D0000}"/>
    <cellStyle name="Notas 7 4 5 3" xfId="9882" xr:uid="{00000000-0005-0000-0000-0000F94D0000}"/>
    <cellStyle name="Notas 7 4 5 3 2" xfId="24990" xr:uid="{00000000-0005-0000-0000-0000FA4D0000}"/>
    <cellStyle name="Notas 7 4 5 4" xfId="14313" xr:uid="{00000000-0005-0000-0000-0000FB4D0000}"/>
    <cellStyle name="Notas 7 4 5 4 2" xfId="29421" xr:uid="{00000000-0005-0000-0000-0000FC4D0000}"/>
    <cellStyle name="Notas 7 4 5 5" xfId="18608" xr:uid="{00000000-0005-0000-0000-0000FD4D0000}"/>
    <cellStyle name="Notas 7 4 6" xfId="3806" xr:uid="{00000000-0005-0000-0000-0000FE4D0000}"/>
    <cellStyle name="Notas 7 4 6 2" xfId="6443" xr:uid="{00000000-0005-0000-0000-0000FF4D0000}"/>
    <cellStyle name="Notas 7 4 6 2 2" xfId="12754" xr:uid="{00000000-0005-0000-0000-0000004E0000}"/>
    <cellStyle name="Notas 7 4 6 2 2 2" xfId="27862" xr:uid="{00000000-0005-0000-0000-0000014E0000}"/>
    <cellStyle name="Notas 7 4 6 2 3" xfId="16210" xr:uid="{00000000-0005-0000-0000-0000024E0000}"/>
    <cellStyle name="Notas 7 4 6 2 3 2" xfId="31318" xr:uid="{00000000-0005-0000-0000-0000034E0000}"/>
    <cellStyle name="Notas 7 4 6 2 4" xfId="21551" xr:uid="{00000000-0005-0000-0000-0000044E0000}"/>
    <cellStyle name="Notas 7 4 6 3" xfId="10188" xr:uid="{00000000-0005-0000-0000-0000054E0000}"/>
    <cellStyle name="Notas 7 4 6 3 2" xfId="25296" xr:uid="{00000000-0005-0000-0000-0000064E0000}"/>
    <cellStyle name="Notas 7 4 6 4" xfId="16517" xr:uid="{00000000-0005-0000-0000-0000074E0000}"/>
    <cellStyle name="Notas 7 4 6 4 2" xfId="31625" xr:uid="{00000000-0005-0000-0000-0000084E0000}"/>
    <cellStyle name="Notas 7 4 6 5" xfId="18914" xr:uid="{00000000-0005-0000-0000-0000094E0000}"/>
    <cellStyle name="Notas 7 4 7" xfId="4188" xr:uid="{00000000-0005-0000-0000-00000A4E0000}"/>
    <cellStyle name="Notas 7 4 7 2" xfId="6825" xr:uid="{00000000-0005-0000-0000-00000B4E0000}"/>
    <cellStyle name="Notas 7 4 7 2 2" xfId="13136" xr:uid="{00000000-0005-0000-0000-00000C4E0000}"/>
    <cellStyle name="Notas 7 4 7 2 2 2" xfId="28244" xr:uid="{00000000-0005-0000-0000-00000D4E0000}"/>
    <cellStyle name="Notas 7 4 7 2 3" xfId="16805" xr:uid="{00000000-0005-0000-0000-00000E4E0000}"/>
    <cellStyle name="Notas 7 4 7 2 3 2" xfId="31913" xr:uid="{00000000-0005-0000-0000-00000F4E0000}"/>
    <cellStyle name="Notas 7 4 7 2 4" xfId="21933" xr:uid="{00000000-0005-0000-0000-0000104E0000}"/>
    <cellStyle name="Notas 7 4 7 3" xfId="10570" xr:uid="{00000000-0005-0000-0000-0000114E0000}"/>
    <cellStyle name="Notas 7 4 7 3 2" xfId="25678" xr:uid="{00000000-0005-0000-0000-0000124E0000}"/>
    <cellStyle name="Notas 7 4 7 4" xfId="7142" xr:uid="{00000000-0005-0000-0000-0000134E0000}"/>
    <cellStyle name="Notas 7 4 7 4 2" xfId="22250" xr:uid="{00000000-0005-0000-0000-0000144E0000}"/>
    <cellStyle name="Notas 7 4 7 5" xfId="19296" xr:uid="{00000000-0005-0000-0000-0000154E0000}"/>
    <cellStyle name="Notas 7 4 8" xfId="4395" xr:uid="{00000000-0005-0000-0000-0000164E0000}"/>
    <cellStyle name="Notas 7 4 8 2" xfId="7032" xr:uid="{00000000-0005-0000-0000-0000174E0000}"/>
    <cellStyle name="Notas 7 4 8 2 2" xfId="13343" xr:uid="{00000000-0005-0000-0000-0000184E0000}"/>
    <cellStyle name="Notas 7 4 8 2 2 2" xfId="28451" xr:uid="{00000000-0005-0000-0000-0000194E0000}"/>
    <cellStyle name="Notas 7 4 8 2 3" xfId="17007" xr:uid="{00000000-0005-0000-0000-00001A4E0000}"/>
    <cellStyle name="Notas 7 4 8 2 3 2" xfId="32115" xr:uid="{00000000-0005-0000-0000-00001B4E0000}"/>
    <cellStyle name="Notas 7 4 8 2 4" xfId="22140" xr:uid="{00000000-0005-0000-0000-00001C4E0000}"/>
    <cellStyle name="Notas 7 4 8 3" xfId="10777" xr:uid="{00000000-0005-0000-0000-00001D4E0000}"/>
    <cellStyle name="Notas 7 4 8 3 2" xfId="25885" xr:uid="{00000000-0005-0000-0000-00001E4E0000}"/>
    <cellStyle name="Notas 7 4 8 4" xfId="14128" xr:uid="{00000000-0005-0000-0000-00001F4E0000}"/>
    <cellStyle name="Notas 7 4 8 4 2" xfId="29236" xr:uid="{00000000-0005-0000-0000-0000204E0000}"/>
    <cellStyle name="Notas 7 4 8 5" xfId="19503" xr:uid="{00000000-0005-0000-0000-0000214E0000}"/>
    <cellStyle name="Notas 7 4 9" xfId="4753" xr:uid="{00000000-0005-0000-0000-0000224E0000}"/>
    <cellStyle name="Notas 7 4 9 2" xfId="11135" xr:uid="{00000000-0005-0000-0000-0000234E0000}"/>
    <cellStyle name="Notas 7 4 9 2 2" xfId="26243" xr:uid="{00000000-0005-0000-0000-0000244E0000}"/>
    <cellStyle name="Notas 7 4 9 3" xfId="8208" xr:uid="{00000000-0005-0000-0000-0000254E0000}"/>
    <cellStyle name="Notas 7 4 9 3 2" xfId="23316" xr:uid="{00000000-0005-0000-0000-0000264E0000}"/>
    <cellStyle name="Notas 7 4 9 4" xfId="19861" xr:uid="{00000000-0005-0000-0000-0000274E0000}"/>
    <cellStyle name="Notas 7 5" xfId="2008" xr:uid="{00000000-0005-0000-0000-0000284E0000}"/>
    <cellStyle name="Notas 7 5 10" xfId="8220" xr:uid="{00000000-0005-0000-0000-0000294E0000}"/>
    <cellStyle name="Notas 7 5 10 2" xfId="23328" xr:uid="{00000000-0005-0000-0000-00002A4E0000}"/>
    <cellStyle name="Notas 7 5 11" xfId="15012" xr:uid="{00000000-0005-0000-0000-00002B4E0000}"/>
    <cellStyle name="Notas 7 5 11 2" xfId="30120" xr:uid="{00000000-0005-0000-0000-00002C4E0000}"/>
    <cellStyle name="Notas 7 5 12" xfId="17233" xr:uid="{00000000-0005-0000-0000-00002D4E0000}"/>
    <cellStyle name="Notas 7 5 2" xfId="2770" xr:uid="{00000000-0005-0000-0000-00002E4E0000}"/>
    <cellStyle name="Notas 7 5 2 2" xfId="5407" xr:uid="{00000000-0005-0000-0000-00002F4E0000}"/>
    <cellStyle name="Notas 7 5 2 2 2" xfId="7671" xr:uid="{00000000-0005-0000-0000-0000304E0000}"/>
    <cellStyle name="Notas 7 5 2 2 2 2" xfId="22779" xr:uid="{00000000-0005-0000-0000-0000314E0000}"/>
    <cellStyle name="Notas 7 5 2 2 3" xfId="20515" xr:uid="{00000000-0005-0000-0000-0000324E0000}"/>
    <cellStyle name="Notas 7 5 2 3" xfId="16377" xr:uid="{00000000-0005-0000-0000-0000334E0000}"/>
    <cellStyle name="Notas 7 5 2 3 2" xfId="31485" xr:uid="{00000000-0005-0000-0000-0000344E0000}"/>
    <cellStyle name="Notas 7 5 2 4" xfId="17878" xr:uid="{00000000-0005-0000-0000-0000354E0000}"/>
    <cellStyle name="Notas 7 5 3" xfId="3073" xr:uid="{00000000-0005-0000-0000-0000364E0000}"/>
    <cellStyle name="Notas 7 5 3 2" xfId="5710" xr:uid="{00000000-0005-0000-0000-0000374E0000}"/>
    <cellStyle name="Notas 7 5 3 2 2" xfId="12021" xr:uid="{00000000-0005-0000-0000-0000384E0000}"/>
    <cellStyle name="Notas 7 5 3 2 2 2" xfId="27129" xr:uid="{00000000-0005-0000-0000-0000394E0000}"/>
    <cellStyle name="Notas 7 5 3 2 3" xfId="13795" xr:uid="{00000000-0005-0000-0000-00003A4E0000}"/>
    <cellStyle name="Notas 7 5 3 2 3 2" xfId="28903" xr:uid="{00000000-0005-0000-0000-00003B4E0000}"/>
    <cellStyle name="Notas 7 5 3 2 4" xfId="20818" xr:uid="{00000000-0005-0000-0000-00003C4E0000}"/>
    <cellStyle name="Notas 7 5 3 3" xfId="9455" xr:uid="{00000000-0005-0000-0000-00003D4E0000}"/>
    <cellStyle name="Notas 7 5 3 3 2" xfId="24563" xr:uid="{00000000-0005-0000-0000-00003E4E0000}"/>
    <cellStyle name="Notas 7 5 3 4" xfId="7654" xr:uid="{00000000-0005-0000-0000-00003F4E0000}"/>
    <cellStyle name="Notas 7 5 3 4 2" xfId="22762" xr:uid="{00000000-0005-0000-0000-0000404E0000}"/>
    <cellStyle name="Notas 7 5 3 5" xfId="18181" xr:uid="{00000000-0005-0000-0000-0000414E0000}"/>
    <cellStyle name="Notas 7 5 4" xfId="3399" xr:uid="{00000000-0005-0000-0000-0000424E0000}"/>
    <cellStyle name="Notas 7 5 4 2" xfId="6036" xr:uid="{00000000-0005-0000-0000-0000434E0000}"/>
    <cellStyle name="Notas 7 5 4 2 2" xfId="12347" xr:uid="{00000000-0005-0000-0000-0000444E0000}"/>
    <cellStyle name="Notas 7 5 4 2 2 2" xfId="27455" xr:uid="{00000000-0005-0000-0000-0000454E0000}"/>
    <cellStyle name="Notas 7 5 4 2 3" xfId="7485" xr:uid="{00000000-0005-0000-0000-0000464E0000}"/>
    <cellStyle name="Notas 7 5 4 2 3 2" xfId="22593" xr:uid="{00000000-0005-0000-0000-0000474E0000}"/>
    <cellStyle name="Notas 7 5 4 2 4" xfId="21144" xr:uid="{00000000-0005-0000-0000-0000484E0000}"/>
    <cellStyle name="Notas 7 5 4 3" xfId="9781" xr:uid="{00000000-0005-0000-0000-0000494E0000}"/>
    <cellStyle name="Notas 7 5 4 3 2" xfId="24889" xr:uid="{00000000-0005-0000-0000-00004A4E0000}"/>
    <cellStyle name="Notas 7 5 4 4" xfId="13767" xr:uid="{00000000-0005-0000-0000-00004B4E0000}"/>
    <cellStyle name="Notas 7 5 4 4 2" xfId="28875" xr:uid="{00000000-0005-0000-0000-00004C4E0000}"/>
    <cellStyle name="Notas 7 5 4 5" xfId="18507" xr:uid="{00000000-0005-0000-0000-00004D4E0000}"/>
    <cellStyle name="Notas 7 5 5" xfId="3705" xr:uid="{00000000-0005-0000-0000-00004E4E0000}"/>
    <cellStyle name="Notas 7 5 5 2" xfId="6342" xr:uid="{00000000-0005-0000-0000-00004F4E0000}"/>
    <cellStyle name="Notas 7 5 5 2 2" xfId="12653" xr:uid="{00000000-0005-0000-0000-0000504E0000}"/>
    <cellStyle name="Notas 7 5 5 2 2 2" xfId="27761" xr:uid="{00000000-0005-0000-0000-0000514E0000}"/>
    <cellStyle name="Notas 7 5 5 2 3" xfId="7876" xr:uid="{00000000-0005-0000-0000-0000524E0000}"/>
    <cellStyle name="Notas 7 5 5 2 3 2" xfId="22984" xr:uid="{00000000-0005-0000-0000-0000534E0000}"/>
    <cellStyle name="Notas 7 5 5 2 4" xfId="21450" xr:uid="{00000000-0005-0000-0000-0000544E0000}"/>
    <cellStyle name="Notas 7 5 5 3" xfId="10087" xr:uid="{00000000-0005-0000-0000-0000554E0000}"/>
    <cellStyle name="Notas 7 5 5 3 2" xfId="25195" xr:uid="{00000000-0005-0000-0000-0000564E0000}"/>
    <cellStyle name="Notas 7 5 5 4" xfId="7542" xr:uid="{00000000-0005-0000-0000-0000574E0000}"/>
    <cellStyle name="Notas 7 5 5 4 2" xfId="22650" xr:uid="{00000000-0005-0000-0000-0000584E0000}"/>
    <cellStyle name="Notas 7 5 5 5" xfId="18813" xr:uid="{00000000-0005-0000-0000-0000594E0000}"/>
    <cellStyle name="Notas 7 5 6" xfId="4080" xr:uid="{00000000-0005-0000-0000-00005A4E0000}"/>
    <cellStyle name="Notas 7 5 6 2" xfId="6717" xr:uid="{00000000-0005-0000-0000-00005B4E0000}"/>
    <cellStyle name="Notas 7 5 6 2 2" xfId="13028" xr:uid="{00000000-0005-0000-0000-00005C4E0000}"/>
    <cellStyle name="Notas 7 5 6 2 2 2" xfId="28136" xr:uid="{00000000-0005-0000-0000-00005D4E0000}"/>
    <cellStyle name="Notas 7 5 6 2 3" xfId="16704" xr:uid="{00000000-0005-0000-0000-00005E4E0000}"/>
    <cellStyle name="Notas 7 5 6 2 3 2" xfId="31812" xr:uid="{00000000-0005-0000-0000-00005F4E0000}"/>
    <cellStyle name="Notas 7 5 6 2 4" xfId="21825" xr:uid="{00000000-0005-0000-0000-0000604E0000}"/>
    <cellStyle name="Notas 7 5 6 3" xfId="10462" xr:uid="{00000000-0005-0000-0000-0000614E0000}"/>
    <cellStyle name="Notas 7 5 6 3 2" xfId="25570" xr:uid="{00000000-0005-0000-0000-0000624E0000}"/>
    <cellStyle name="Notas 7 5 6 4" xfId="11805" xr:uid="{00000000-0005-0000-0000-0000634E0000}"/>
    <cellStyle name="Notas 7 5 6 4 2" xfId="26913" xr:uid="{00000000-0005-0000-0000-0000644E0000}"/>
    <cellStyle name="Notas 7 5 6 5" xfId="19188" xr:uid="{00000000-0005-0000-0000-0000654E0000}"/>
    <cellStyle name="Notas 7 5 7" xfId="4362" xr:uid="{00000000-0005-0000-0000-0000664E0000}"/>
    <cellStyle name="Notas 7 5 7 2" xfId="6999" xr:uid="{00000000-0005-0000-0000-0000674E0000}"/>
    <cellStyle name="Notas 7 5 7 2 2" xfId="13310" xr:uid="{00000000-0005-0000-0000-0000684E0000}"/>
    <cellStyle name="Notas 7 5 7 2 2 2" xfId="28418" xr:uid="{00000000-0005-0000-0000-0000694E0000}"/>
    <cellStyle name="Notas 7 5 7 2 3" xfId="16974" xr:uid="{00000000-0005-0000-0000-00006A4E0000}"/>
    <cellStyle name="Notas 7 5 7 2 3 2" xfId="32082" xr:uid="{00000000-0005-0000-0000-00006B4E0000}"/>
    <cellStyle name="Notas 7 5 7 2 4" xfId="22107" xr:uid="{00000000-0005-0000-0000-00006C4E0000}"/>
    <cellStyle name="Notas 7 5 7 3" xfId="10744" xr:uid="{00000000-0005-0000-0000-00006D4E0000}"/>
    <cellStyle name="Notas 7 5 7 3 2" xfId="25852" xr:uid="{00000000-0005-0000-0000-00006E4E0000}"/>
    <cellStyle name="Notas 7 5 7 4" xfId="14131" xr:uid="{00000000-0005-0000-0000-00006F4E0000}"/>
    <cellStyle name="Notas 7 5 7 4 2" xfId="29239" xr:uid="{00000000-0005-0000-0000-0000704E0000}"/>
    <cellStyle name="Notas 7 5 7 5" xfId="19470" xr:uid="{00000000-0005-0000-0000-0000714E0000}"/>
    <cellStyle name="Notas 7 5 8" xfId="4645" xr:uid="{00000000-0005-0000-0000-0000724E0000}"/>
    <cellStyle name="Notas 7 5 8 2" xfId="11027" xr:uid="{00000000-0005-0000-0000-0000734E0000}"/>
    <cellStyle name="Notas 7 5 8 2 2" xfId="26135" xr:uid="{00000000-0005-0000-0000-0000744E0000}"/>
    <cellStyle name="Notas 7 5 8 3" xfId="15705" xr:uid="{00000000-0005-0000-0000-0000754E0000}"/>
    <cellStyle name="Notas 7 5 8 3 2" xfId="30813" xr:uid="{00000000-0005-0000-0000-0000764E0000}"/>
    <cellStyle name="Notas 7 5 8 4" xfId="19753" xr:uid="{00000000-0005-0000-0000-0000774E0000}"/>
    <cellStyle name="Notas 7 5 9" xfId="8506" xr:uid="{00000000-0005-0000-0000-0000784E0000}"/>
    <cellStyle name="Notas 7 5 9 2" xfId="23614" xr:uid="{00000000-0005-0000-0000-0000794E0000}"/>
    <cellStyle name="Notas 8" xfId="1470" xr:uid="{00000000-0005-0000-0000-00007A4E0000}"/>
    <cellStyle name="Notas 8 2" xfId="1925" xr:uid="{00000000-0005-0000-0000-00007B4E0000}"/>
    <cellStyle name="Notas 8 2 10" xfId="15875" xr:uid="{00000000-0005-0000-0000-00007C4E0000}"/>
    <cellStyle name="Notas 8 2 10 2" xfId="30983" xr:uid="{00000000-0005-0000-0000-00007D4E0000}"/>
    <cellStyle name="Notas 8 2 11" xfId="14010" xr:uid="{00000000-0005-0000-0000-00007E4E0000}"/>
    <cellStyle name="Notas 8 2 11 2" xfId="29118" xr:uid="{00000000-0005-0000-0000-00007F4E0000}"/>
    <cellStyle name="Notas 8 2 12" xfId="17150" xr:uid="{00000000-0005-0000-0000-0000804E0000}"/>
    <cellStyle name="Notas 8 2 2" xfId="2485" xr:uid="{00000000-0005-0000-0000-0000814E0000}"/>
    <cellStyle name="Notas 8 2 2 2" xfId="5122" xr:uid="{00000000-0005-0000-0000-0000824E0000}"/>
    <cellStyle name="Notas 8 2 2 2 2" xfId="11486" xr:uid="{00000000-0005-0000-0000-0000834E0000}"/>
    <cellStyle name="Notas 8 2 2 2 2 2" xfId="26594" xr:uid="{00000000-0005-0000-0000-0000844E0000}"/>
    <cellStyle name="Notas 8 2 2 2 3" xfId="7806" xr:uid="{00000000-0005-0000-0000-0000854E0000}"/>
    <cellStyle name="Notas 8 2 2 2 3 2" xfId="22914" xr:uid="{00000000-0005-0000-0000-0000864E0000}"/>
    <cellStyle name="Notas 8 2 2 2 4" xfId="20230" xr:uid="{00000000-0005-0000-0000-0000874E0000}"/>
    <cellStyle name="Notas 8 2 2 3" xfId="8952" xr:uid="{00000000-0005-0000-0000-0000884E0000}"/>
    <cellStyle name="Notas 8 2 2 3 2" xfId="24060" xr:uid="{00000000-0005-0000-0000-0000894E0000}"/>
    <cellStyle name="Notas 8 2 3" xfId="2701" xr:uid="{00000000-0005-0000-0000-00008A4E0000}"/>
    <cellStyle name="Notas 8 2 3 2" xfId="5338" xr:uid="{00000000-0005-0000-0000-00008B4E0000}"/>
    <cellStyle name="Notas 8 2 3 2 2" xfId="14172" xr:uid="{00000000-0005-0000-0000-00008C4E0000}"/>
    <cellStyle name="Notas 8 2 3 2 2 2" xfId="29280" xr:uid="{00000000-0005-0000-0000-00008D4E0000}"/>
    <cellStyle name="Notas 8 2 3 2 3" xfId="20446" xr:uid="{00000000-0005-0000-0000-00008E4E0000}"/>
    <cellStyle name="Notas 8 2 3 3" xfId="16490" xr:uid="{00000000-0005-0000-0000-00008F4E0000}"/>
    <cellStyle name="Notas 8 2 3 3 2" xfId="31598" xr:uid="{00000000-0005-0000-0000-0000904E0000}"/>
    <cellStyle name="Notas 8 2 3 4" xfId="17809" xr:uid="{00000000-0005-0000-0000-0000914E0000}"/>
    <cellStyle name="Notas 8 2 4" xfId="3004" xr:uid="{00000000-0005-0000-0000-0000924E0000}"/>
    <cellStyle name="Notas 8 2 4 2" xfId="5641" xr:uid="{00000000-0005-0000-0000-0000934E0000}"/>
    <cellStyle name="Notas 8 2 4 2 2" xfId="11952" xr:uid="{00000000-0005-0000-0000-0000944E0000}"/>
    <cellStyle name="Notas 8 2 4 2 2 2" xfId="27060" xr:uid="{00000000-0005-0000-0000-0000954E0000}"/>
    <cellStyle name="Notas 8 2 4 2 3" xfId="14040" xr:uid="{00000000-0005-0000-0000-0000964E0000}"/>
    <cellStyle name="Notas 8 2 4 2 3 2" xfId="29148" xr:uid="{00000000-0005-0000-0000-0000974E0000}"/>
    <cellStyle name="Notas 8 2 4 2 4" xfId="20749" xr:uid="{00000000-0005-0000-0000-0000984E0000}"/>
    <cellStyle name="Notas 8 2 4 3" xfId="9386" xr:uid="{00000000-0005-0000-0000-0000994E0000}"/>
    <cellStyle name="Notas 8 2 4 3 2" xfId="24494" xr:uid="{00000000-0005-0000-0000-00009A4E0000}"/>
    <cellStyle name="Notas 8 2 4 4" xfId="13560" xr:uid="{00000000-0005-0000-0000-00009B4E0000}"/>
    <cellStyle name="Notas 8 2 4 4 2" xfId="28668" xr:uid="{00000000-0005-0000-0000-00009C4E0000}"/>
    <cellStyle name="Notas 8 2 4 5" xfId="18112" xr:uid="{00000000-0005-0000-0000-00009D4E0000}"/>
    <cellStyle name="Notas 8 2 5" xfId="3330" xr:uid="{00000000-0005-0000-0000-00009E4E0000}"/>
    <cellStyle name="Notas 8 2 5 2" xfId="5967" xr:uid="{00000000-0005-0000-0000-00009F4E0000}"/>
    <cellStyle name="Notas 8 2 5 2 2" xfId="12278" xr:uid="{00000000-0005-0000-0000-0000A04E0000}"/>
    <cellStyle name="Notas 8 2 5 2 2 2" xfId="27386" xr:uid="{00000000-0005-0000-0000-0000A14E0000}"/>
    <cellStyle name="Notas 8 2 5 2 3" xfId="14594" xr:uid="{00000000-0005-0000-0000-0000A24E0000}"/>
    <cellStyle name="Notas 8 2 5 2 3 2" xfId="29702" xr:uid="{00000000-0005-0000-0000-0000A34E0000}"/>
    <cellStyle name="Notas 8 2 5 2 4" xfId="21075" xr:uid="{00000000-0005-0000-0000-0000A44E0000}"/>
    <cellStyle name="Notas 8 2 5 3" xfId="9712" xr:uid="{00000000-0005-0000-0000-0000A54E0000}"/>
    <cellStyle name="Notas 8 2 5 3 2" xfId="24820" xr:uid="{00000000-0005-0000-0000-0000A64E0000}"/>
    <cellStyle name="Notas 8 2 5 4" xfId="16285" xr:uid="{00000000-0005-0000-0000-0000A74E0000}"/>
    <cellStyle name="Notas 8 2 5 4 2" xfId="31393" xr:uid="{00000000-0005-0000-0000-0000A84E0000}"/>
    <cellStyle name="Notas 8 2 5 5" xfId="18438" xr:uid="{00000000-0005-0000-0000-0000A94E0000}"/>
    <cellStyle name="Notas 8 2 6" xfId="3636" xr:uid="{00000000-0005-0000-0000-0000AA4E0000}"/>
    <cellStyle name="Notas 8 2 6 2" xfId="6273" xr:uid="{00000000-0005-0000-0000-0000AB4E0000}"/>
    <cellStyle name="Notas 8 2 6 2 2" xfId="12584" xr:uid="{00000000-0005-0000-0000-0000AC4E0000}"/>
    <cellStyle name="Notas 8 2 6 2 2 2" xfId="27692" xr:uid="{00000000-0005-0000-0000-0000AD4E0000}"/>
    <cellStyle name="Notas 8 2 6 2 3" xfId="15817" xr:uid="{00000000-0005-0000-0000-0000AE4E0000}"/>
    <cellStyle name="Notas 8 2 6 2 3 2" xfId="30925" xr:uid="{00000000-0005-0000-0000-0000AF4E0000}"/>
    <cellStyle name="Notas 8 2 6 2 4" xfId="21381" xr:uid="{00000000-0005-0000-0000-0000B04E0000}"/>
    <cellStyle name="Notas 8 2 6 3" xfId="10018" xr:uid="{00000000-0005-0000-0000-0000B14E0000}"/>
    <cellStyle name="Notas 8 2 6 3 2" xfId="25126" xr:uid="{00000000-0005-0000-0000-0000B24E0000}"/>
    <cellStyle name="Notas 8 2 6 4" xfId="7209" xr:uid="{00000000-0005-0000-0000-0000B34E0000}"/>
    <cellStyle name="Notas 8 2 6 4 2" xfId="22317" xr:uid="{00000000-0005-0000-0000-0000B44E0000}"/>
    <cellStyle name="Notas 8 2 6 5" xfId="18744" xr:uid="{00000000-0005-0000-0000-0000B54E0000}"/>
    <cellStyle name="Notas 8 2 7" xfId="3997" xr:uid="{00000000-0005-0000-0000-0000B64E0000}"/>
    <cellStyle name="Notas 8 2 7 2" xfId="6634" xr:uid="{00000000-0005-0000-0000-0000B74E0000}"/>
    <cellStyle name="Notas 8 2 7 2 2" xfId="12945" xr:uid="{00000000-0005-0000-0000-0000B84E0000}"/>
    <cellStyle name="Notas 8 2 7 2 2 2" xfId="28053" xr:uid="{00000000-0005-0000-0000-0000B94E0000}"/>
    <cellStyle name="Notas 8 2 7 2 3" xfId="16635" xr:uid="{00000000-0005-0000-0000-0000BA4E0000}"/>
    <cellStyle name="Notas 8 2 7 2 3 2" xfId="31743" xr:uid="{00000000-0005-0000-0000-0000BB4E0000}"/>
    <cellStyle name="Notas 8 2 7 2 4" xfId="21742" xr:uid="{00000000-0005-0000-0000-0000BC4E0000}"/>
    <cellStyle name="Notas 8 2 7 3" xfId="10379" xr:uid="{00000000-0005-0000-0000-0000BD4E0000}"/>
    <cellStyle name="Notas 8 2 7 3 2" xfId="25487" xr:uid="{00000000-0005-0000-0000-0000BE4E0000}"/>
    <cellStyle name="Notas 8 2 7 4" xfId="13798" xr:uid="{00000000-0005-0000-0000-0000BF4E0000}"/>
    <cellStyle name="Notas 8 2 7 4 2" xfId="28906" xr:uid="{00000000-0005-0000-0000-0000C04E0000}"/>
    <cellStyle name="Notas 8 2 7 5" xfId="19105" xr:uid="{00000000-0005-0000-0000-0000C14E0000}"/>
    <cellStyle name="Notas 8 2 8" xfId="4562" xr:uid="{00000000-0005-0000-0000-0000C24E0000}"/>
    <cellStyle name="Notas 8 2 8 2" xfId="10944" xr:uid="{00000000-0005-0000-0000-0000C34E0000}"/>
    <cellStyle name="Notas 8 2 8 2 2" xfId="26052" xr:uid="{00000000-0005-0000-0000-0000C44E0000}"/>
    <cellStyle name="Notas 8 2 8 3" xfId="16086" xr:uid="{00000000-0005-0000-0000-0000C54E0000}"/>
    <cellStyle name="Notas 8 2 8 3 2" xfId="31194" xr:uid="{00000000-0005-0000-0000-0000C64E0000}"/>
    <cellStyle name="Notas 8 2 8 4" xfId="19670" xr:uid="{00000000-0005-0000-0000-0000C74E0000}"/>
    <cellStyle name="Notas 8 2 9" xfId="8426" xr:uid="{00000000-0005-0000-0000-0000C84E0000}"/>
    <cellStyle name="Notas 8 2 9 2" xfId="23534" xr:uid="{00000000-0005-0000-0000-0000C94E0000}"/>
    <cellStyle name="Notas 8 3" xfId="1919" xr:uid="{00000000-0005-0000-0000-0000CA4E0000}"/>
    <cellStyle name="Notas 8 3 10" xfId="8420" xr:uid="{00000000-0005-0000-0000-0000CB4E0000}"/>
    <cellStyle name="Notas 8 3 10 2" xfId="23528" xr:uid="{00000000-0005-0000-0000-0000CC4E0000}"/>
    <cellStyle name="Notas 8 3 11" xfId="7865" xr:uid="{00000000-0005-0000-0000-0000CD4E0000}"/>
    <cellStyle name="Notas 8 3 11 2" xfId="22973" xr:uid="{00000000-0005-0000-0000-0000CE4E0000}"/>
    <cellStyle name="Notas 8 3 12" xfId="15338" xr:uid="{00000000-0005-0000-0000-0000CF4E0000}"/>
    <cellStyle name="Notas 8 3 12 2" xfId="30446" xr:uid="{00000000-0005-0000-0000-0000D04E0000}"/>
    <cellStyle name="Notas 8 3 13" xfId="17144" xr:uid="{00000000-0005-0000-0000-0000D14E0000}"/>
    <cellStyle name="Notas 8 3 2" xfId="2479" xr:uid="{00000000-0005-0000-0000-0000D24E0000}"/>
    <cellStyle name="Notas 8 3 2 2" xfId="5116" xr:uid="{00000000-0005-0000-0000-0000D34E0000}"/>
    <cellStyle name="Notas 8 3 2 2 2" xfId="11480" xr:uid="{00000000-0005-0000-0000-0000D44E0000}"/>
    <cellStyle name="Notas 8 3 2 2 2 2" xfId="26588" xr:uid="{00000000-0005-0000-0000-0000D54E0000}"/>
    <cellStyle name="Notas 8 3 2 2 3" xfId="7930" xr:uid="{00000000-0005-0000-0000-0000D64E0000}"/>
    <cellStyle name="Notas 8 3 2 2 3 2" xfId="23038" xr:uid="{00000000-0005-0000-0000-0000D74E0000}"/>
    <cellStyle name="Notas 8 3 2 2 4" xfId="20224" xr:uid="{00000000-0005-0000-0000-0000D84E0000}"/>
    <cellStyle name="Notas 8 3 2 3" xfId="8946" xr:uid="{00000000-0005-0000-0000-0000D94E0000}"/>
    <cellStyle name="Notas 8 3 2 3 2" xfId="24054" xr:uid="{00000000-0005-0000-0000-0000DA4E0000}"/>
    <cellStyle name="Notas 8 3 2 4" xfId="9183" xr:uid="{00000000-0005-0000-0000-0000DB4E0000}"/>
    <cellStyle name="Notas 8 3 2 4 2" xfId="24291" xr:uid="{00000000-0005-0000-0000-0000DC4E0000}"/>
    <cellStyle name="Notas 8 3 2 5" xfId="15369" xr:uid="{00000000-0005-0000-0000-0000DD4E0000}"/>
    <cellStyle name="Notas 8 3 2 5 2" xfId="30477" xr:uid="{00000000-0005-0000-0000-0000DE4E0000}"/>
    <cellStyle name="Notas 8 3 2 6" xfId="17641" xr:uid="{00000000-0005-0000-0000-0000DF4E0000}"/>
    <cellStyle name="Notas 8 3 3" xfId="2695" xr:uid="{00000000-0005-0000-0000-0000E04E0000}"/>
    <cellStyle name="Notas 8 3 3 2" xfId="5332" xr:uid="{00000000-0005-0000-0000-0000E14E0000}"/>
    <cellStyle name="Notas 8 3 3 2 2" xfId="14218" xr:uid="{00000000-0005-0000-0000-0000E24E0000}"/>
    <cellStyle name="Notas 8 3 3 2 2 2" xfId="29326" xr:uid="{00000000-0005-0000-0000-0000E34E0000}"/>
    <cellStyle name="Notas 8 3 3 2 3" xfId="20440" xr:uid="{00000000-0005-0000-0000-0000E44E0000}"/>
    <cellStyle name="Notas 8 3 3 3" xfId="7171" xr:uid="{00000000-0005-0000-0000-0000E54E0000}"/>
    <cellStyle name="Notas 8 3 3 3 2" xfId="22279" xr:uid="{00000000-0005-0000-0000-0000E64E0000}"/>
    <cellStyle name="Notas 8 3 3 4" xfId="17803" xr:uid="{00000000-0005-0000-0000-0000E74E0000}"/>
    <cellStyle name="Notas 8 3 4" xfId="2998" xr:uid="{00000000-0005-0000-0000-0000E84E0000}"/>
    <cellStyle name="Notas 8 3 4 2" xfId="5635" xr:uid="{00000000-0005-0000-0000-0000E94E0000}"/>
    <cellStyle name="Notas 8 3 4 2 2" xfId="11946" xr:uid="{00000000-0005-0000-0000-0000EA4E0000}"/>
    <cellStyle name="Notas 8 3 4 2 2 2" xfId="27054" xr:uid="{00000000-0005-0000-0000-0000EB4E0000}"/>
    <cellStyle name="Notas 8 3 4 2 3" xfId="15335" xr:uid="{00000000-0005-0000-0000-0000EC4E0000}"/>
    <cellStyle name="Notas 8 3 4 2 3 2" xfId="30443" xr:uid="{00000000-0005-0000-0000-0000ED4E0000}"/>
    <cellStyle name="Notas 8 3 4 2 4" xfId="20743" xr:uid="{00000000-0005-0000-0000-0000EE4E0000}"/>
    <cellStyle name="Notas 8 3 4 3" xfId="9380" xr:uid="{00000000-0005-0000-0000-0000EF4E0000}"/>
    <cellStyle name="Notas 8 3 4 3 2" xfId="24488" xr:uid="{00000000-0005-0000-0000-0000F04E0000}"/>
    <cellStyle name="Notas 8 3 4 4" xfId="14286" xr:uid="{00000000-0005-0000-0000-0000F14E0000}"/>
    <cellStyle name="Notas 8 3 4 4 2" xfId="29394" xr:uid="{00000000-0005-0000-0000-0000F24E0000}"/>
    <cellStyle name="Notas 8 3 4 5" xfId="18106" xr:uid="{00000000-0005-0000-0000-0000F34E0000}"/>
    <cellStyle name="Notas 8 3 5" xfId="3324" xr:uid="{00000000-0005-0000-0000-0000F44E0000}"/>
    <cellStyle name="Notas 8 3 5 2" xfId="5961" xr:uid="{00000000-0005-0000-0000-0000F54E0000}"/>
    <cellStyle name="Notas 8 3 5 2 2" xfId="12272" xr:uid="{00000000-0005-0000-0000-0000F64E0000}"/>
    <cellStyle name="Notas 8 3 5 2 2 2" xfId="27380" xr:uid="{00000000-0005-0000-0000-0000F74E0000}"/>
    <cellStyle name="Notas 8 3 5 2 3" xfId="8003" xr:uid="{00000000-0005-0000-0000-0000F84E0000}"/>
    <cellStyle name="Notas 8 3 5 2 3 2" xfId="23111" xr:uid="{00000000-0005-0000-0000-0000F94E0000}"/>
    <cellStyle name="Notas 8 3 5 2 4" xfId="21069" xr:uid="{00000000-0005-0000-0000-0000FA4E0000}"/>
    <cellStyle name="Notas 8 3 5 3" xfId="9706" xr:uid="{00000000-0005-0000-0000-0000FB4E0000}"/>
    <cellStyle name="Notas 8 3 5 3 2" xfId="24814" xr:uid="{00000000-0005-0000-0000-0000FC4E0000}"/>
    <cellStyle name="Notas 8 3 5 4" xfId="7340" xr:uid="{00000000-0005-0000-0000-0000FD4E0000}"/>
    <cellStyle name="Notas 8 3 5 4 2" xfId="22448" xr:uid="{00000000-0005-0000-0000-0000FE4E0000}"/>
    <cellStyle name="Notas 8 3 5 5" xfId="18432" xr:uid="{00000000-0005-0000-0000-0000FF4E0000}"/>
    <cellStyle name="Notas 8 3 6" xfId="3630" xr:uid="{00000000-0005-0000-0000-0000004F0000}"/>
    <cellStyle name="Notas 8 3 6 2" xfId="6267" xr:uid="{00000000-0005-0000-0000-0000014F0000}"/>
    <cellStyle name="Notas 8 3 6 2 2" xfId="12578" xr:uid="{00000000-0005-0000-0000-0000024F0000}"/>
    <cellStyle name="Notas 8 3 6 2 2 2" xfId="27686" xr:uid="{00000000-0005-0000-0000-0000034F0000}"/>
    <cellStyle name="Notas 8 3 6 2 3" xfId="7298" xr:uid="{00000000-0005-0000-0000-0000044F0000}"/>
    <cellStyle name="Notas 8 3 6 2 3 2" xfId="22406" xr:uid="{00000000-0005-0000-0000-0000054F0000}"/>
    <cellStyle name="Notas 8 3 6 2 4" xfId="21375" xr:uid="{00000000-0005-0000-0000-0000064F0000}"/>
    <cellStyle name="Notas 8 3 6 3" xfId="10012" xr:uid="{00000000-0005-0000-0000-0000074F0000}"/>
    <cellStyle name="Notas 8 3 6 3 2" xfId="25120" xr:uid="{00000000-0005-0000-0000-0000084F0000}"/>
    <cellStyle name="Notas 8 3 6 4" xfId="15036" xr:uid="{00000000-0005-0000-0000-0000094F0000}"/>
    <cellStyle name="Notas 8 3 6 4 2" xfId="30144" xr:uid="{00000000-0005-0000-0000-00000A4F0000}"/>
    <cellStyle name="Notas 8 3 6 5" xfId="18738" xr:uid="{00000000-0005-0000-0000-00000B4F0000}"/>
    <cellStyle name="Notas 8 3 7" xfId="3991" xr:uid="{00000000-0005-0000-0000-00000C4F0000}"/>
    <cellStyle name="Notas 8 3 7 2" xfId="6628" xr:uid="{00000000-0005-0000-0000-00000D4F0000}"/>
    <cellStyle name="Notas 8 3 7 2 2" xfId="12939" xr:uid="{00000000-0005-0000-0000-00000E4F0000}"/>
    <cellStyle name="Notas 8 3 7 2 2 2" xfId="28047" xr:uid="{00000000-0005-0000-0000-00000F4F0000}"/>
    <cellStyle name="Notas 8 3 7 2 3" xfId="16629" xr:uid="{00000000-0005-0000-0000-0000104F0000}"/>
    <cellStyle name="Notas 8 3 7 2 3 2" xfId="31737" xr:uid="{00000000-0005-0000-0000-0000114F0000}"/>
    <cellStyle name="Notas 8 3 7 2 4" xfId="21736" xr:uid="{00000000-0005-0000-0000-0000124F0000}"/>
    <cellStyle name="Notas 8 3 7 3" xfId="10373" xr:uid="{00000000-0005-0000-0000-0000134F0000}"/>
    <cellStyle name="Notas 8 3 7 3 2" xfId="25481" xr:uid="{00000000-0005-0000-0000-0000144F0000}"/>
    <cellStyle name="Notas 8 3 7 4" xfId="15509" xr:uid="{00000000-0005-0000-0000-0000154F0000}"/>
    <cellStyle name="Notas 8 3 7 4 2" xfId="30617" xr:uid="{00000000-0005-0000-0000-0000164F0000}"/>
    <cellStyle name="Notas 8 3 7 5" xfId="19099" xr:uid="{00000000-0005-0000-0000-0000174F0000}"/>
    <cellStyle name="Notas 8 3 8" xfId="4311" xr:uid="{00000000-0005-0000-0000-0000184F0000}"/>
    <cellStyle name="Notas 8 3 8 2" xfId="6948" xr:uid="{00000000-0005-0000-0000-0000194F0000}"/>
    <cellStyle name="Notas 8 3 8 2 2" xfId="13259" xr:uid="{00000000-0005-0000-0000-00001A4F0000}"/>
    <cellStyle name="Notas 8 3 8 2 2 2" xfId="28367" xr:uid="{00000000-0005-0000-0000-00001B4F0000}"/>
    <cellStyle name="Notas 8 3 8 2 3" xfId="16923" xr:uid="{00000000-0005-0000-0000-00001C4F0000}"/>
    <cellStyle name="Notas 8 3 8 2 3 2" xfId="32031" xr:uid="{00000000-0005-0000-0000-00001D4F0000}"/>
    <cellStyle name="Notas 8 3 8 2 4" xfId="22056" xr:uid="{00000000-0005-0000-0000-00001E4F0000}"/>
    <cellStyle name="Notas 8 3 8 3" xfId="10693" xr:uid="{00000000-0005-0000-0000-00001F4F0000}"/>
    <cellStyle name="Notas 8 3 8 3 2" xfId="25801" xr:uid="{00000000-0005-0000-0000-0000204F0000}"/>
    <cellStyle name="Notas 8 3 8 4" xfId="8259" xr:uid="{00000000-0005-0000-0000-0000214F0000}"/>
    <cellStyle name="Notas 8 3 8 4 2" xfId="23367" xr:uid="{00000000-0005-0000-0000-0000224F0000}"/>
    <cellStyle name="Notas 8 3 8 5" xfId="19419" xr:uid="{00000000-0005-0000-0000-0000234F0000}"/>
    <cellStyle name="Notas 8 3 9" xfId="4556" xr:uid="{00000000-0005-0000-0000-0000244F0000}"/>
    <cellStyle name="Notas 8 3 9 2" xfId="10938" xr:uid="{00000000-0005-0000-0000-0000254F0000}"/>
    <cellStyle name="Notas 8 3 9 2 2" xfId="26046" xr:uid="{00000000-0005-0000-0000-0000264F0000}"/>
    <cellStyle name="Notas 8 3 9 3" xfId="15324" xr:uid="{00000000-0005-0000-0000-0000274F0000}"/>
    <cellStyle name="Notas 8 3 9 3 2" xfId="30432" xr:uid="{00000000-0005-0000-0000-0000284F0000}"/>
    <cellStyle name="Notas 8 3 9 4" xfId="19664" xr:uid="{00000000-0005-0000-0000-0000294F0000}"/>
    <cellStyle name="Notas 8 4" xfId="2117" xr:uid="{00000000-0005-0000-0000-00002A4F0000}"/>
    <cellStyle name="Notas 8 4 10" xfId="8615" xr:uid="{00000000-0005-0000-0000-00002B4F0000}"/>
    <cellStyle name="Notas 8 4 10 2" xfId="23723" xr:uid="{00000000-0005-0000-0000-00002C4F0000}"/>
    <cellStyle name="Notas 8 4 11" xfId="16120" xr:uid="{00000000-0005-0000-0000-00002D4F0000}"/>
    <cellStyle name="Notas 8 4 11 2" xfId="31228" xr:uid="{00000000-0005-0000-0000-00002E4F0000}"/>
    <cellStyle name="Notas 8 4 12" xfId="7793" xr:uid="{00000000-0005-0000-0000-00002F4F0000}"/>
    <cellStyle name="Notas 8 4 12 2" xfId="22901" xr:uid="{00000000-0005-0000-0000-0000304F0000}"/>
    <cellStyle name="Notas 8 4 13" xfId="17342" xr:uid="{00000000-0005-0000-0000-0000314F0000}"/>
    <cellStyle name="Notas 8 4 2" xfId="2607" xr:uid="{00000000-0005-0000-0000-0000324F0000}"/>
    <cellStyle name="Notas 8 4 2 2" xfId="5244" xr:uid="{00000000-0005-0000-0000-0000334F0000}"/>
    <cellStyle name="Notas 8 4 2 2 2" xfId="11608" xr:uid="{00000000-0005-0000-0000-0000344F0000}"/>
    <cellStyle name="Notas 8 4 2 2 2 2" xfId="26716" xr:uid="{00000000-0005-0000-0000-0000354F0000}"/>
    <cellStyle name="Notas 8 4 2 2 3" xfId="15562" xr:uid="{00000000-0005-0000-0000-0000364F0000}"/>
    <cellStyle name="Notas 8 4 2 2 3 2" xfId="30670" xr:uid="{00000000-0005-0000-0000-0000374F0000}"/>
    <cellStyle name="Notas 8 4 2 2 4" xfId="20352" xr:uid="{00000000-0005-0000-0000-0000384F0000}"/>
    <cellStyle name="Notas 8 4 2 3" xfId="9074" xr:uid="{00000000-0005-0000-0000-0000394F0000}"/>
    <cellStyle name="Notas 8 4 2 3 2" xfId="24182" xr:uid="{00000000-0005-0000-0000-00003A4F0000}"/>
    <cellStyle name="Notas 8 4 2 4" xfId="7620" xr:uid="{00000000-0005-0000-0000-00003B4F0000}"/>
    <cellStyle name="Notas 8 4 2 4 2" xfId="22728" xr:uid="{00000000-0005-0000-0000-00003C4F0000}"/>
    <cellStyle name="Notas 8 4 2 5" xfId="13563" xr:uid="{00000000-0005-0000-0000-00003D4F0000}"/>
    <cellStyle name="Notas 8 4 2 5 2" xfId="28671" xr:uid="{00000000-0005-0000-0000-00003E4F0000}"/>
    <cellStyle name="Notas 8 4 2 6" xfId="17715" xr:uid="{00000000-0005-0000-0000-00003F4F0000}"/>
    <cellStyle name="Notas 8 4 3" xfId="2872" xr:uid="{00000000-0005-0000-0000-0000404F0000}"/>
    <cellStyle name="Notas 8 4 3 2" xfId="5509" xr:uid="{00000000-0005-0000-0000-0000414F0000}"/>
    <cellStyle name="Notas 8 4 3 2 2" xfId="15833" xr:uid="{00000000-0005-0000-0000-0000424F0000}"/>
    <cellStyle name="Notas 8 4 3 2 2 2" xfId="30941" xr:uid="{00000000-0005-0000-0000-0000434F0000}"/>
    <cellStyle name="Notas 8 4 3 2 3" xfId="20617" xr:uid="{00000000-0005-0000-0000-0000444F0000}"/>
    <cellStyle name="Notas 8 4 3 3" xfId="13629" xr:uid="{00000000-0005-0000-0000-0000454F0000}"/>
    <cellStyle name="Notas 8 4 3 3 2" xfId="28737" xr:uid="{00000000-0005-0000-0000-0000464F0000}"/>
    <cellStyle name="Notas 8 4 3 4" xfId="17980" xr:uid="{00000000-0005-0000-0000-0000474F0000}"/>
    <cellStyle name="Notas 8 4 4" xfId="3175" xr:uid="{00000000-0005-0000-0000-0000484F0000}"/>
    <cellStyle name="Notas 8 4 4 2" xfId="5812" xr:uid="{00000000-0005-0000-0000-0000494F0000}"/>
    <cellStyle name="Notas 8 4 4 2 2" xfId="12123" xr:uid="{00000000-0005-0000-0000-00004A4F0000}"/>
    <cellStyle name="Notas 8 4 4 2 2 2" xfId="27231" xr:uid="{00000000-0005-0000-0000-00004B4F0000}"/>
    <cellStyle name="Notas 8 4 4 2 3" xfId="14377" xr:uid="{00000000-0005-0000-0000-00004C4F0000}"/>
    <cellStyle name="Notas 8 4 4 2 3 2" xfId="29485" xr:uid="{00000000-0005-0000-0000-00004D4F0000}"/>
    <cellStyle name="Notas 8 4 4 2 4" xfId="20920" xr:uid="{00000000-0005-0000-0000-00004E4F0000}"/>
    <cellStyle name="Notas 8 4 4 3" xfId="9557" xr:uid="{00000000-0005-0000-0000-00004F4F0000}"/>
    <cellStyle name="Notas 8 4 4 3 2" xfId="24665" xr:uid="{00000000-0005-0000-0000-0000504F0000}"/>
    <cellStyle name="Notas 8 4 4 4" xfId="7810" xr:uid="{00000000-0005-0000-0000-0000514F0000}"/>
    <cellStyle name="Notas 8 4 4 4 2" xfId="22918" xr:uid="{00000000-0005-0000-0000-0000524F0000}"/>
    <cellStyle name="Notas 8 4 4 5" xfId="18283" xr:uid="{00000000-0005-0000-0000-0000534F0000}"/>
    <cellStyle name="Notas 8 4 5" xfId="3501" xr:uid="{00000000-0005-0000-0000-0000544F0000}"/>
    <cellStyle name="Notas 8 4 5 2" xfId="6138" xr:uid="{00000000-0005-0000-0000-0000554F0000}"/>
    <cellStyle name="Notas 8 4 5 2 2" xfId="12449" xr:uid="{00000000-0005-0000-0000-0000564F0000}"/>
    <cellStyle name="Notas 8 4 5 2 2 2" xfId="27557" xr:uid="{00000000-0005-0000-0000-0000574F0000}"/>
    <cellStyle name="Notas 8 4 5 2 3" xfId="7647" xr:uid="{00000000-0005-0000-0000-0000584F0000}"/>
    <cellStyle name="Notas 8 4 5 2 3 2" xfId="22755" xr:uid="{00000000-0005-0000-0000-0000594F0000}"/>
    <cellStyle name="Notas 8 4 5 2 4" xfId="21246" xr:uid="{00000000-0005-0000-0000-00005A4F0000}"/>
    <cellStyle name="Notas 8 4 5 3" xfId="9883" xr:uid="{00000000-0005-0000-0000-00005B4F0000}"/>
    <cellStyle name="Notas 8 4 5 3 2" xfId="24991" xr:uid="{00000000-0005-0000-0000-00005C4F0000}"/>
    <cellStyle name="Notas 8 4 5 4" xfId="15594" xr:uid="{00000000-0005-0000-0000-00005D4F0000}"/>
    <cellStyle name="Notas 8 4 5 4 2" xfId="30702" xr:uid="{00000000-0005-0000-0000-00005E4F0000}"/>
    <cellStyle name="Notas 8 4 5 5" xfId="18609" xr:uid="{00000000-0005-0000-0000-00005F4F0000}"/>
    <cellStyle name="Notas 8 4 6" xfId="3807" xr:uid="{00000000-0005-0000-0000-0000604F0000}"/>
    <cellStyle name="Notas 8 4 6 2" xfId="6444" xr:uid="{00000000-0005-0000-0000-0000614F0000}"/>
    <cellStyle name="Notas 8 4 6 2 2" xfId="12755" xr:uid="{00000000-0005-0000-0000-0000624F0000}"/>
    <cellStyle name="Notas 8 4 6 2 2 2" xfId="27863" xr:uid="{00000000-0005-0000-0000-0000634F0000}"/>
    <cellStyle name="Notas 8 4 6 2 3" xfId="13628" xr:uid="{00000000-0005-0000-0000-0000644F0000}"/>
    <cellStyle name="Notas 8 4 6 2 3 2" xfId="28736" xr:uid="{00000000-0005-0000-0000-0000654F0000}"/>
    <cellStyle name="Notas 8 4 6 2 4" xfId="21552" xr:uid="{00000000-0005-0000-0000-0000664F0000}"/>
    <cellStyle name="Notas 8 4 6 3" xfId="10189" xr:uid="{00000000-0005-0000-0000-0000674F0000}"/>
    <cellStyle name="Notas 8 4 6 3 2" xfId="25297" xr:uid="{00000000-0005-0000-0000-0000684F0000}"/>
    <cellStyle name="Notas 8 4 6 4" xfId="7745" xr:uid="{00000000-0005-0000-0000-0000694F0000}"/>
    <cellStyle name="Notas 8 4 6 4 2" xfId="22853" xr:uid="{00000000-0005-0000-0000-00006A4F0000}"/>
    <cellStyle name="Notas 8 4 6 5" xfId="18915" xr:uid="{00000000-0005-0000-0000-00006B4F0000}"/>
    <cellStyle name="Notas 8 4 7" xfId="4189" xr:uid="{00000000-0005-0000-0000-00006C4F0000}"/>
    <cellStyle name="Notas 8 4 7 2" xfId="6826" xr:uid="{00000000-0005-0000-0000-00006D4F0000}"/>
    <cellStyle name="Notas 8 4 7 2 2" xfId="13137" xr:uid="{00000000-0005-0000-0000-00006E4F0000}"/>
    <cellStyle name="Notas 8 4 7 2 2 2" xfId="28245" xr:uid="{00000000-0005-0000-0000-00006F4F0000}"/>
    <cellStyle name="Notas 8 4 7 2 3" xfId="16806" xr:uid="{00000000-0005-0000-0000-0000704F0000}"/>
    <cellStyle name="Notas 8 4 7 2 3 2" xfId="31914" xr:uid="{00000000-0005-0000-0000-0000714F0000}"/>
    <cellStyle name="Notas 8 4 7 2 4" xfId="21934" xr:uid="{00000000-0005-0000-0000-0000724F0000}"/>
    <cellStyle name="Notas 8 4 7 3" xfId="10571" xr:uid="{00000000-0005-0000-0000-0000734F0000}"/>
    <cellStyle name="Notas 8 4 7 3 2" xfId="25679" xr:uid="{00000000-0005-0000-0000-0000744F0000}"/>
    <cellStyle name="Notas 8 4 7 4" xfId="14536" xr:uid="{00000000-0005-0000-0000-0000754F0000}"/>
    <cellStyle name="Notas 8 4 7 4 2" xfId="29644" xr:uid="{00000000-0005-0000-0000-0000764F0000}"/>
    <cellStyle name="Notas 8 4 7 5" xfId="19297" xr:uid="{00000000-0005-0000-0000-0000774F0000}"/>
    <cellStyle name="Notas 8 4 8" xfId="4396" xr:uid="{00000000-0005-0000-0000-0000784F0000}"/>
    <cellStyle name="Notas 8 4 8 2" xfId="7033" xr:uid="{00000000-0005-0000-0000-0000794F0000}"/>
    <cellStyle name="Notas 8 4 8 2 2" xfId="13344" xr:uid="{00000000-0005-0000-0000-00007A4F0000}"/>
    <cellStyle name="Notas 8 4 8 2 2 2" xfId="28452" xr:uid="{00000000-0005-0000-0000-00007B4F0000}"/>
    <cellStyle name="Notas 8 4 8 2 3" xfId="17008" xr:uid="{00000000-0005-0000-0000-00007C4F0000}"/>
    <cellStyle name="Notas 8 4 8 2 3 2" xfId="32116" xr:uid="{00000000-0005-0000-0000-00007D4F0000}"/>
    <cellStyle name="Notas 8 4 8 2 4" xfId="22141" xr:uid="{00000000-0005-0000-0000-00007E4F0000}"/>
    <cellStyle name="Notas 8 4 8 3" xfId="10778" xr:uid="{00000000-0005-0000-0000-00007F4F0000}"/>
    <cellStyle name="Notas 8 4 8 3 2" xfId="25886" xr:uid="{00000000-0005-0000-0000-0000804F0000}"/>
    <cellStyle name="Notas 8 4 8 4" xfId="7348" xr:uid="{00000000-0005-0000-0000-0000814F0000}"/>
    <cellStyle name="Notas 8 4 8 4 2" xfId="22456" xr:uid="{00000000-0005-0000-0000-0000824F0000}"/>
    <cellStyle name="Notas 8 4 8 5" xfId="19504" xr:uid="{00000000-0005-0000-0000-0000834F0000}"/>
    <cellStyle name="Notas 8 4 9" xfId="4754" xr:uid="{00000000-0005-0000-0000-0000844F0000}"/>
    <cellStyle name="Notas 8 4 9 2" xfId="11136" xr:uid="{00000000-0005-0000-0000-0000854F0000}"/>
    <cellStyle name="Notas 8 4 9 2 2" xfId="26244" xr:uid="{00000000-0005-0000-0000-0000864F0000}"/>
    <cellStyle name="Notas 8 4 9 3" xfId="7361" xr:uid="{00000000-0005-0000-0000-0000874F0000}"/>
    <cellStyle name="Notas 8 4 9 3 2" xfId="22469" xr:uid="{00000000-0005-0000-0000-0000884F0000}"/>
    <cellStyle name="Notas 8 4 9 4" xfId="19862" xr:uid="{00000000-0005-0000-0000-0000894F0000}"/>
    <cellStyle name="Notas 8 5" xfId="2007" xr:uid="{00000000-0005-0000-0000-00008A4F0000}"/>
    <cellStyle name="Notas 8 5 10" xfId="14534" xr:uid="{00000000-0005-0000-0000-00008B4F0000}"/>
    <cellStyle name="Notas 8 5 10 2" xfId="29642" xr:uid="{00000000-0005-0000-0000-00008C4F0000}"/>
    <cellStyle name="Notas 8 5 11" xfId="8187" xr:uid="{00000000-0005-0000-0000-00008D4F0000}"/>
    <cellStyle name="Notas 8 5 11 2" xfId="23295" xr:uid="{00000000-0005-0000-0000-00008E4F0000}"/>
    <cellStyle name="Notas 8 5 12" xfId="17232" xr:uid="{00000000-0005-0000-0000-00008F4F0000}"/>
    <cellStyle name="Notas 8 5 2" xfId="2769" xr:uid="{00000000-0005-0000-0000-0000904F0000}"/>
    <cellStyle name="Notas 8 5 2 2" xfId="5406" xr:uid="{00000000-0005-0000-0000-0000914F0000}"/>
    <cellStyle name="Notas 8 5 2 2 2" xfId="14084" xr:uid="{00000000-0005-0000-0000-0000924F0000}"/>
    <cellStyle name="Notas 8 5 2 2 2 2" xfId="29192" xr:uid="{00000000-0005-0000-0000-0000934F0000}"/>
    <cellStyle name="Notas 8 5 2 2 3" xfId="20514" xr:uid="{00000000-0005-0000-0000-0000944F0000}"/>
    <cellStyle name="Notas 8 5 2 3" xfId="15175" xr:uid="{00000000-0005-0000-0000-0000954F0000}"/>
    <cellStyle name="Notas 8 5 2 3 2" xfId="30283" xr:uid="{00000000-0005-0000-0000-0000964F0000}"/>
    <cellStyle name="Notas 8 5 2 4" xfId="17877" xr:uid="{00000000-0005-0000-0000-0000974F0000}"/>
    <cellStyle name="Notas 8 5 3" xfId="3072" xr:uid="{00000000-0005-0000-0000-0000984F0000}"/>
    <cellStyle name="Notas 8 5 3 2" xfId="5709" xr:uid="{00000000-0005-0000-0000-0000994F0000}"/>
    <cellStyle name="Notas 8 5 3 2 2" xfId="12020" xr:uid="{00000000-0005-0000-0000-00009A4F0000}"/>
    <cellStyle name="Notas 8 5 3 2 2 2" xfId="27128" xr:uid="{00000000-0005-0000-0000-00009B4F0000}"/>
    <cellStyle name="Notas 8 5 3 2 3" xfId="7252" xr:uid="{00000000-0005-0000-0000-00009C4F0000}"/>
    <cellStyle name="Notas 8 5 3 2 3 2" xfId="22360" xr:uid="{00000000-0005-0000-0000-00009D4F0000}"/>
    <cellStyle name="Notas 8 5 3 2 4" xfId="20817" xr:uid="{00000000-0005-0000-0000-00009E4F0000}"/>
    <cellStyle name="Notas 8 5 3 3" xfId="9454" xr:uid="{00000000-0005-0000-0000-00009F4F0000}"/>
    <cellStyle name="Notas 8 5 3 3 2" xfId="24562" xr:uid="{00000000-0005-0000-0000-0000A04F0000}"/>
    <cellStyle name="Notas 8 5 3 4" xfId="7272" xr:uid="{00000000-0005-0000-0000-0000A14F0000}"/>
    <cellStyle name="Notas 8 5 3 4 2" xfId="22380" xr:uid="{00000000-0005-0000-0000-0000A24F0000}"/>
    <cellStyle name="Notas 8 5 3 5" xfId="18180" xr:uid="{00000000-0005-0000-0000-0000A34F0000}"/>
    <cellStyle name="Notas 8 5 4" xfId="3398" xr:uid="{00000000-0005-0000-0000-0000A44F0000}"/>
    <cellStyle name="Notas 8 5 4 2" xfId="6035" xr:uid="{00000000-0005-0000-0000-0000A54F0000}"/>
    <cellStyle name="Notas 8 5 4 2 2" xfId="12346" xr:uid="{00000000-0005-0000-0000-0000A64F0000}"/>
    <cellStyle name="Notas 8 5 4 2 2 2" xfId="27454" xr:uid="{00000000-0005-0000-0000-0000A74F0000}"/>
    <cellStyle name="Notas 8 5 4 2 3" xfId="15296" xr:uid="{00000000-0005-0000-0000-0000A84F0000}"/>
    <cellStyle name="Notas 8 5 4 2 3 2" xfId="30404" xr:uid="{00000000-0005-0000-0000-0000A94F0000}"/>
    <cellStyle name="Notas 8 5 4 2 4" xfId="21143" xr:uid="{00000000-0005-0000-0000-0000AA4F0000}"/>
    <cellStyle name="Notas 8 5 4 3" xfId="9780" xr:uid="{00000000-0005-0000-0000-0000AB4F0000}"/>
    <cellStyle name="Notas 8 5 4 3 2" xfId="24888" xr:uid="{00000000-0005-0000-0000-0000AC4F0000}"/>
    <cellStyle name="Notas 8 5 4 4" xfId="13945" xr:uid="{00000000-0005-0000-0000-0000AD4F0000}"/>
    <cellStyle name="Notas 8 5 4 4 2" xfId="29053" xr:uid="{00000000-0005-0000-0000-0000AE4F0000}"/>
    <cellStyle name="Notas 8 5 4 5" xfId="18506" xr:uid="{00000000-0005-0000-0000-0000AF4F0000}"/>
    <cellStyle name="Notas 8 5 5" xfId="3704" xr:uid="{00000000-0005-0000-0000-0000B04F0000}"/>
    <cellStyle name="Notas 8 5 5 2" xfId="6341" xr:uid="{00000000-0005-0000-0000-0000B14F0000}"/>
    <cellStyle name="Notas 8 5 5 2 2" xfId="12652" xr:uid="{00000000-0005-0000-0000-0000B24F0000}"/>
    <cellStyle name="Notas 8 5 5 2 2 2" xfId="27760" xr:uid="{00000000-0005-0000-0000-0000B34F0000}"/>
    <cellStyle name="Notas 8 5 5 2 3" xfId="7167" xr:uid="{00000000-0005-0000-0000-0000B44F0000}"/>
    <cellStyle name="Notas 8 5 5 2 3 2" xfId="22275" xr:uid="{00000000-0005-0000-0000-0000B54F0000}"/>
    <cellStyle name="Notas 8 5 5 2 4" xfId="21449" xr:uid="{00000000-0005-0000-0000-0000B64F0000}"/>
    <cellStyle name="Notas 8 5 5 3" xfId="10086" xr:uid="{00000000-0005-0000-0000-0000B74F0000}"/>
    <cellStyle name="Notas 8 5 5 3 2" xfId="25194" xr:uid="{00000000-0005-0000-0000-0000B84F0000}"/>
    <cellStyle name="Notas 8 5 5 4" xfId="7146" xr:uid="{00000000-0005-0000-0000-0000B94F0000}"/>
    <cellStyle name="Notas 8 5 5 4 2" xfId="22254" xr:uid="{00000000-0005-0000-0000-0000BA4F0000}"/>
    <cellStyle name="Notas 8 5 5 5" xfId="18812" xr:uid="{00000000-0005-0000-0000-0000BB4F0000}"/>
    <cellStyle name="Notas 8 5 6" xfId="4079" xr:uid="{00000000-0005-0000-0000-0000BC4F0000}"/>
    <cellStyle name="Notas 8 5 6 2" xfId="6716" xr:uid="{00000000-0005-0000-0000-0000BD4F0000}"/>
    <cellStyle name="Notas 8 5 6 2 2" xfId="13027" xr:uid="{00000000-0005-0000-0000-0000BE4F0000}"/>
    <cellStyle name="Notas 8 5 6 2 2 2" xfId="28135" xr:uid="{00000000-0005-0000-0000-0000BF4F0000}"/>
    <cellStyle name="Notas 8 5 6 2 3" xfId="16703" xr:uid="{00000000-0005-0000-0000-0000C04F0000}"/>
    <cellStyle name="Notas 8 5 6 2 3 2" xfId="31811" xr:uid="{00000000-0005-0000-0000-0000C14F0000}"/>
    <cellStyle name="Notas 8 5 6 2 4" xfId="21824" xr:uid="{00000000-0005-0000-0000-0000C24F0000}"/>
    <cellStyle name="Notas 8 5 6 3" xfId="10461" xr:uid="{00000000-0005-0000-0000-0000C34F0000}"/>
    <cellStyle name="Notas 8 5 6 3 2" xfId="25569" xr:uid="{00000000-0005-0000-0000-0000C44F0000}"/>
    <cellStyle name="Notas 8 5 6 4" xfId="15738" xr:uid="{00000000-0005-0000-0000-0000C54F0000}"/>
    <cellStyle name="Notas 8 5 6 4 2" xfId="30846" xr:uid="{00000000-0005-0000-0000-0000C64F0000}"/>
    <cellStyle name="Notas 8 5 6 5" xfId="19187" xr:uid="{00000000-0005-0000-0000-0000C74F0000}"/>
    <cellStyle name="Notas 8 5 7" xfId="4361" xr:uid="{00000000-0005-0000-0000-0000C84F0000}"/>
    <cellStyle name="Notas 8 5 7 2" xfId="6998" xr:uid="{00000000-0005-0000-0000-0000C94F0000}"/>
    <cellStyle name="Notas 8 5 7 2 2" xfId="13309" xr:uid="{00000000-0005-0000-0000-0000CA4F0000}"/>
    <cellStyle name="Notas 8 5 7 2 2 2" xfId="28417" xr:uid="{00000000-0005-0000-0000-0000CB4F0000}"/>
    <cellStyle name="Notas 8 5 7 2 3" xfId="16973" xr:uid="{00000000-0005-0000-0000-0000CC4F0000}"/>
    <cellStyle name="Notas 8 5 7 2 3 2" xfId="32081" xr:uid="{00000000-0005-0000-0000-0000CD4F0000}"/>
    <cellStyle name="Notas 8 5 7 2 4" xfId="22106" xr:uid="{00000000-0005-0000-0000-0000CE4F0000}"/>
    <cellStyle name="Notas 8 5 7 3" xfId="10743" xr:uid="{00000000-0005-0000-0000-0000CF4F0000}"/>
    <cellStyle name="Notas 8 5 7 3 2" xfId="25851" xr:uid="{00000000-0005-0000-0000-0000D04F0000}"/>
    <cellStyle name="Notas 8 5 7 4" xfId="15759" xr:uid="{00000000-0005-0000-0000-0000D14F0000}"/>
    <cellStyle name="Notas 8 5 7 4 2" xfId="30867" xr:uid="{00000000-0005-0000-0000-0000D24F0000}"/>
    <cellStyle name="Notas 8 5 7 5" xfId="19469" xr:uid="{00000000-0005-0000-0000-0000D34F0000}"/>
    <cellStyle name="Notas 8 5 8" xfId="4644" xr:uid="{00000000-0005-0000-0000-0000D44F0000}"/>
    <cellStyle name="Notas 8 5 8 2" xfId="11026" xr:uid="{00000000-0005-0000-0000-0000D54F0000}"/>
    <cellStyle name="Notas 8 5 8 2 2" xfId="26134" xr:uid="{00000000-0005-0000-0000-0000D64F0000}"/>
    <cellStyle name="Notas 8 5 8 3" xfId="16540" xr:uid="{00000000-0005-0000-0000-0000D74F0000}"/>
    <cellStyle name="Notas 8 5 8 3 2" xfId="31648" xr:uid="{00000000-0005-0000-0000-0000D84F0000}"/>
    <cellStyle name="Notas 8 5 8 4" xfId="19752" xr:uid="{00000000-0005-0000-0000-0000D94F0000}"/>
    <cellStyle name="Notas 8 5 9" xfId="8505" xr:uid="{00000000-0005-0000-0000-0000DA4F0000}"/>
    <cellStyle name="Notas 8 5 9 2" xfId="23613" xr:uid="{00000000-0005-0000-0000-0000DB4F0000}"/>
    <cellStyle name="Notas 9" xfId="1471" xr:uid="{00000000-0005-0000-0000-0000DC4F0000}"/>
    <cellStyle name="Notas 9 10" xfId="1472" xr:uid="{00000000-0005-0000-0000-0000DD4F0000}"/>
    <cellStyle name="Notas 9 11" xfId="1473" xr:uid="{00000000-0005-0000-0000-0000DE4F0000}"/>
    <cellStyle name="Notas 9 12" xfId="1474" xr:uid="{00000000-0005-0000-0000-0000DF4F0000}"/>
    <cellStyle name="Notas 9 13" xfId="1475" xr:uid="{00000000-0005-0000-0000-0000E04F0000}"/>
    <cellStyle name="Notas 9 14" xfId="1476" xr:uid="{00000000-0005-0000-0000-0000E14F0000}"/>
    <cellStyle name="Notas 9 15" xfId="1477" xr:uid="{00000000-0005-0000-0000-0000E24F0000}"/>
    <cellStyle name="Notas 9 16" xfId="1478" xr:uid="{00000000-0005-0000-0000-0000E34F0000}"/>
    <cellStyle name="Notas 9 17" xfId="1479" xr:uid="{00000000-0005-0000-0000-0000E44F0000}"/>
    <cellStyle name="Notas 9 18" xfId="1480" xr:uid="{00000000-0005-0000-0000-0000E54F0000}"/>
    <cellStyle name="Notas 9 19" xfId="1481" xr:uid="{00000000-0005-0000-0000-0000E64F0000}"/>
    <cellStyle name="Notas 9 2" xfId="1482" xr:uid="{00000000-0005-0000-0000-0000E74F0000}"/>
    <cellStyle name="Notas 9 20" xfId="1483" xr:uid="{00000000-0005-0000-0000-0000E84F0000}"/>
    <cellStyle name="Notas 9 21" xfId="1484" xr:uid="{00000000-0005-0000-0000-0000E94F0000}"/>
    <cellStyle name="Notas 9 22" xfId="1485" xr:uid="{00000000-0005-0000-0000-0000EA4F0000}"/>
    <cellStyle name="Notas 9 23" xfId="1926" xr:uid="{00000000-0005-0000-0000-0000EB4F0000}"/>
    <cellStyle name="Notas 9 23 10" xfId="14348" xr:uid="{00000000-0005-0000-0000-0000EC4F0000}"/>
    <cellStyle name="Notas 9 23 10 2" xfId="29456" xr:uid="{00000000-0005-0000-0000-0000ED4F0000}"/>
    <cellStyle name="Notas 9 23 11" xfId="15305" xr:uid="{00000000-0005-0000-0000-0000EE4F0000}"/>
    <cellStyle name="Notas 9 23 11 2" xfId="30413" xr:uid="{00000000-0005-0000-0000-0000EF4F0000}"/>
    <cellStyle name="Notas 9 23 12" xfId="17151" xr:uid="{00000000-0005-0000-0000-0000F04F0000}"/>
    <cellStyle name="Notas 9 23 2" xfId="2486" xr:uid="{00000000-0005-0000-0000-0000F14F0000}"/>
    <cellStyle name="Notas 9 23 2 2" xfId="5123" xr:uid="{00000000-0005-0000-0000-0000F24F0000}"/>
    <cellStyle name="Notas 9 23 2 2 2" xfId="11487" xr:uid="{00000000-0005-0000-0000-0000F34F0000}"/>
    <cellStyle name="Notas 9 23 2 2 2 2" xfId="26595" xr:uid="{00000000-0005-0000-0000-0000F44F0000}"/>
    <cellStyle name="Notas 9 23 2 2 3" xfId="7558" xr:uid="{00000000-0005-0000-0000-0000F54F0000}"/>
    <cellStyle name="Notas 9 23 2 2 3 2" xfId="22666" xr:uid="{00000000-0005-0000-0000-0000F64F0000}"/>
    <cellStyle name="Notas 9 23 2 2 4" xfId="20231" xr:uid="{00000000-0005-0000-0000-0000F74F0000}"/>
    <cellStyle name="Notas 9 23 2 3" xfId="8953" xr:uid="{00000000-0005-0000-0000-0000F84F0000}"/>
    <cellStyle name="Notas 9 23 2 3 2" xfId="24061" xr:uid="{00000000-0005-0000-0000-0000F94F0000}"/>
    <cellStyle name="Notas 9 23 3" xfId="2702" xr:uid="{00000000-0005-0000-0000-0000FA4F0000}"/>
    <cellStyle name="Notas 9 23 3 2" xfId="5339" xr:uid="{00000000-0005-0000-0000-0000FB4F0000}"/>
    <cellStyle name="Notas 9 23 3 2 2" xfId="15219" xr:uid="{00000000-0005-0000-0000-0000FC4F0000}"/>
    <cellStyle name="Notas 9 23 3 2 2 2" xfId="30327" xr:uid="{00000000-0005-0000-0000-0000FD4F0000}"/>
    <cellStyle name="Notas 9 23 3 2 3" xfId="20447" xr:uid="{00000000-0005-0000-0000-0000FE4F0000}"/>
    <cellStyle name="Notas 9 23 3 3" xfId="8076" xr:uid="{00000000-0005-0000-0000-0000FF4F0000}"/>
    <cellStyle name="Notas 9 23 3 3 2" xfId="23184" xr:uid="{00000000-0005-0000-0000-000000500000}"/>
    <cellStyle name="Notas 9 23 3 4" xfId="17810" xr:uid="{00000000-0005-0000-0000-000001500000}"/>
    <cellStyle name="Notas 9 23 4" xfId="3005" xr:uid="{00000000-0005-0000-0000-000002500000}"/>
    <cellStyle name="Notas 9 23 4 2" xfId="5642" xr:uid="{00000000-0005-0000-0000-000003500000}"/>
    <cellStyle name="Notas 9 23 4 2 2" xfId="11953" xr:uid="{00000000-0005-0000-0000-000004500000}"/>
    <cellStyle name="Notas 9 23 4 2 2 2" xfId="27061" xr:uid="{00000000-0005-0000-0000-000005500000}"/>
    <cellStyle name="Notas 9 23 4 2 3" xfId="15233" xr:uid="{00000000-0005-0000-0000-000006500000}"/>
    <cellStyle name="Notas 9 23 4 2 3 2" xfId="30341" xr:uid="{00000000-0005-0000-0000-000007500000}"/>
    <cellStyle name="Notas 9 23 4 2 4" xfId="20750" xr:uid="{00000000-0005-0000-0000-000008500000}"/>
    <cellStyle name="Notas 9 23 4 3" xfId="9387" xr:uid="{00000000-0005-0000-0000-000009500000}"/>
    <cellStyle name="Notas 9 23 4 3 2" xfId="24495" xr:uid="{00000000-0005-0000-0000-00000A500000}"/>
    <cellStyle name="Notas 9 23 4 4" xfId="14572" xr:uid="{00000000-0005-0000-0000-00000B500000}"/>
    <cellStyle name="Notas 9 23 4 4 2" xfId="29680" xr:uid="{00000000-0005-0000-0000-00000C500000}"/>
    <cellStyle name="Notas 9 23 4 5" xfId="18113" xr:uid="{00000000-0005-0000-0000-00000D500000}"/>
    <cellStyle name="Notas 9 23 5" xfId="3331" xr:uid="{00000000-0005-0000-0000-00000E500000}"/>
    <cellStyle name="Notas 9 23 5 2" xfId="5968" xr:uid="{00000000-0005-0000-0000-00000F500000}"/>
    <cellStyle name="Notas 9 23 5 2 2" xfId="12279" xr:uid="{00000000-0005-0000-0000-000010500000}"/>
    <cellStyle name="Notas 9 23 5 2 2 2" xfId="27387" xr:uid="{00000000-0005-0000-0000-000011500000}"/>
    <cellStyle name="Notas 9 23 5 2 3" xfId="8134" xr:uid="{00000000-0005-0000-0000-000012500000}"/>
    <cellStyle name="Notas 9 23 5 2 3 2" xfId="23242" xr:uid="{00000000-0005-0000-0000-000013500000}"/>
    <cellStyle name="Notas 9 23 5 2 4" xfId="21076" xr:uid="{00000000-0005-0000-0000-000014500000}"/>
    <cellStyle name="Notas 9 23 5 3" xfId="9713" xr:uid="{00000000-0005-0000-0000-000015500000}"/>
    <cellStyle name="Notas 9 23 5 3 2" xfId="24821" xr:uid="{00000000-0005-0000-0000-000016500000}"/>
    <cellStyle name="Notas 9 23 5 4" xfId="16243" xr:uid="{00000000-0005-0000-0000-000017500000}"/>
    <cellStyle name="Notas 9 23 5 4 2" xfId="31351" xr:uid="{00000000-0005-0000-0000-000018500000}"/>
    <cellStyle name="Notas 9 23 5 5" xfId="18439" xr:uid="{00000000-0005-0000-0000-000019500000}"/>
    <cellStyle name="Notas 9 23 6" xfId="3637" xr:uid="{00000000-0005-0000-0000-00001A500000}"/>
    <cellStyle name="Notas 9 23 6 2" xfId="6274" xr:uid="{00000000-0005-0000-0000-00001B500000}"/>
    <cellStyle name="Notas 9 23 6 2 2" xfId="12585" xr:uid="{00000000-0005-0000-0000-00001C500000}"/>
    <cellStyle name="Notas 9 23 6 2 2 2" xfId="27693" xr:uid="{00000000-0005-0000-0000-00001D500000}"/>
    <cellStyle name="Notas 9 23 6 2 3" xfId="16435" xr:uid="{00000000-0005-0000-0000-00001E500000}"/>
    <cellStyle name="Notas 9 23 6 2 3 2" xfId="31543" xr:uid="{00000000-0005-0000-0000-00001F500000}"/>
    <cellStyle name="Notas 9 23 6 2 4" xfId="21382" xr:uid="{00000000-0005-0000-0000-000020500000}"/>
    <cellStyle name="Notas 9 23 6 3" xfId="10019" xr:uid="{00000000-0005-0000-0000-000021500000}"/>
    <cellStyle name="Notas 9 23 6 3 2" xfId="25127" xr:uid="{00000000-0005-0000-0000-000022500000}"/>
    <cellStyle name="Notas 9 23 6 4" xfId="16310" xr:uid="{00000000-0005-0000-0000-000023500000}"/>
    <cellStyle name="Notas 9 23 6 4 2" xfId="31418" xr:uid="{00000000-0005-0000-0000-000024500000}"/>
    <cellStyle name="Notas 9 23 6 5" xfId="18745" xr:uid="{00000000-0005-0000-0000-000025500000}"/>
    <cellStyle name="Notas 9 23 7" xfId="3998" xr:uid="{00000000-0005-0000-0000-000026500000}"/>
    <cellStyle name="Notas 9 23 7 2" xfId="6635" xr:uid="{00000000-0005-0000-0000-000027500000}"/>
    <cellStyle name="Notas 9 23 7 2 2" xfId="12946" xr:uid="{00000000-0005-0000-0000-000028500000}"/>
    <cellStyle name="Notas 9 23 7 2 2 2" xfId="28054" xr:uid="{00000000-0005-0000-0000-000029500000}"/>
    <cellStyle name="Notas 9 23 7 2 3" xfId="16636" xr:uid="{00000000-0005-0000-0000-00002A500000}"/>
    <cellStyle name="Notas 9 23 7 2 3 2" xfId="31744" xr:uid="{00000000-0005-0000-0000-00002B500000}"/>
    <cellStyle name="Notas 9 23 7 2 4" xfId="21743" xr:uid="{00000000-0005-0000-0000-00002C500000}"/>
    <cellStyle name="Notas 9 23 7 3" xfId="10380" xr:uid="{00000000-0005-0000-0000-00002D500000}"/>
    <cellStyle name="Notas 9 23 7 3 2" xfId="25488" xr:uid="{00000000-0005-0000-0000-00002E500000}"/>
    <cellStyle name="Notas 9 23 7 4" xfId="7257" xr:uid="{00000000-0005-0000-0000-00002F500000}"/>
    <cellStyle name="Notas 9 23 7 4 2" xfId="22365" xr:uid="{00000000-0005-0000-0000-000030500000}"/>
    <cellStyle name="Notas 9 23 7 5" xfId="19106" xr:uid="{00000000-0005-0000-0000-000031500000}"/>
    <cellStyle name="Notas 9 23 8" xfId="4563" xr:uid="{00000000-0005-0000-0000-000032500000}"/>
    <cellStyle name="Notas 9 23 8 2" xfId="10945" xr:uid="{00000000-0005-0000-0000-000033500000}"/>
    <cellStyle name="Notas 9 23 8 2 2" xfId="26053" xr:uid="{00000000-0005-0000-0000-000034500000}"/>
    <cellStyle name="Notas 9 23 8 3" xfId="16266" xr:uid="{00000000-0005-0000-0000-000035500000}"/>
    <cellStyle name="Notas 9 23 8 3 2" xfId="31374" xr:uid="{00000000-0005-0000-0000-000036500000}"/>
    <cellStyle name="Notas 9 23 8 4" xfId="19671" xr:uid="{00000000-0005-0000-0000-000037500000}"/>
    <cellStyle name="Notas 9 23 9" xfId="8427" xr:uid="{00000000-0005-0000-0000-000038500000}"/>
    <cellStyle name="Notas 9 23 9 2" xfId="23535" xr:uid="{00000000-0005-0000-0000-000039500000}"/>
    <cellStyle name="Notas 9 24" xfId="1927" xr:uid="{00000000-0005-0000-0000-00003A500000}"/>
    <cellStyle name="Notas 9 24 10" xfId="8428" xr:uid="{00000000-0005-0000-0000-00003B500000}"/>
    <cellStyle name="Notas 9 24 10 2" xfId="23536" xr:uid="{00000000-0005-0000-0000-00003C500000}"/>
    <cellStyle name="Notas 9 24 11" xfId="14641" xr:uid="{00000000-0005-0000-0000-00003D500000}"/>
    <cellStyle name="Notas 9 24 11 2" xfId="29749" xr:uid="{00000000-0005-0000-0000-00003E500000}"/>
    <cellStyle name="Notas 9 24 12" xfId="16471" xr:uid="{00000000-0005-0000-0000-00003F500000}"/>
    <cellStyle name="Notas 9 24 12 2" xfId="31579" xr:uid="{00000000-0005-0000-0000-000040500000}"/>
    <cellStyle name="Notas 9 24 13" xfId="17152" xr:uid="{00000000-0005-0000-0000-000041500000}"/>
    <cellStyle name="Notas 9 24 2" xfId="2487" xr:uid="{00000000-0005-0000-0000-000042500000}"/>
    <cellStyle name="Notas 9 24 2 2" xfId="5124" xr:uid="{00000000-0005-0000-0000-000043500000}"/>
    <cellStyle name="Notas 9 24 2 2 2" xfId="11488" xr:uid="{00000000-0005-0000-0000-000044500000}"/>
    <cellStyle name="Notas 9 24 2 2 2 2" xfId="26596" xr:uid="{00000000-0005-0000-0000-000045500000}"/>
    <cellStyle name="Notas 9 24 2 2 3" xfId="7150" xr:uid="{00000000-0005-0000-0000-000046500000}"/>
    <cellStyle name="Notas 9 24 2 2 3 2" xfId="22258" xr:uid="{00000000-0005-0000-0000-000047500000}"/>
    <cellStyle name="Notas 9 24 2 2 4" xfId="20232" xr:uid="{00000000-0005-0000-0000-000048500000}"/>
    <cellStyle name="Notas 9 24 2 3" xfId="8954" xr:uid="{00000000-0005-0000-0000-000049500000}"/>
    <cellStyle name="Notas 9 24 2 3 2" xfId="24062" xr:uid="{00000000-0005-0000-0000-00004A500000}"/>
    <cellStyle name="Notas 9 24 2 4" xfId="15949" xr:uid="{00000000-0005-0000-0000-00004B500000}"/>
    <cellStyle name="Notas 9 24 2 4 2" xfId="31057" xr:uid="{00000000-0005-0000-0000-00004C500000}"/>
    <cellStyle name="Notas 9 24 2 5" xfId="15416" xr:uid="{00000000-0005-0000-0000-00004D500000}"/>
    <cellStyle name="Notas 9 24 2 5 2" xfId="30524" xr:uid="{00000000-0005-0000-0000-00004E500000}"/>
    <cellStyle name="Notas 9 24 2 6" xfId="17642" xr:uid="{00000000-0005-0000-0000-00004F500000}"/>
    <cellStyle name="Notas 9 24 3" xfId="2703" xr:uid="{00000000-0005-0000-0000-000050500000}"/>
    <cellStyle name="Notas 9 24 3 2" xfId="5340" xr:uid="{00000000-0005-0000-0000-000051500000}"/>
    <cellStyle name="Notas 9 24 3 2 2" xfId="7126" xr:uid="{00000000-0005-0000-0000-000052500000}"/>
    <cellStyle name="Notas 9 24 3 2 2 2" xfId="22234" xr:uid="{00000000-0005-0000-0000-000053500000}"/>
    <cellStyle name="Notas 9 24 3 2 3" xfId="20448" xr:uid="{00000000-0005-0000-0000-000054500000}"/>
    <cellStyle name="Notas 9 24 3 3" xfId="14191" xr:uid="{00000000-0005-0000-0000-000055500000}"/>
    <cellStyle name="Notas 9 24 3 3 2" xfId="29299" xr:uid="{00000000-0005-0000-0000-000056500000}"/>
    <cellStyle name="Notas 9 24 3 4" xfId="17811" xr:uid="{00000000-0005-0000-0000-000057500000}"/>
    <cellStyle name="Notas 9 24 4" xfId="3006" xr:uid="{00000000-0005-0000-0000-000058500000}"/>
    <cellStyle name="Notas 9 24 4 2" xfId="5643" xr:uid="{00000000-0005-0000-0000-000059500000}"/>
    <cellStyle name="Notas 9 24 4 2 2" xfId="11954" xr:uid="{00000000-0005-0000-0000-00005A500000}"/>
    <cellStyle name="Notas 9 24 4 2 2 2" xfId="27062" xr:uid="{00000000-0005-0000-0000-00005B500000}"/>
    <cellStyle name="Notas 9 24 4 2 3" xfId="7639" xr:uid="{00000000-0005-0000-0000-00005C500000}"/>
    <cellStyle name="Notas 9 24 4 2 3 2" xfId="22747" xr:uid="{00000000-0005-0000-0000-00005D500000}"/>
    <cellStyle name="Notas 9 24 4 2 4" xfId="20751" xr:uid="{00000000-0005-0000-0000-00005E500000}"/>
    <cellStyle name="Notas 9 24 4 3" xfId="9388" xr:uid="{00000000-0005-0000-0000-00005F500000}"/>
    <cellStyle name="Notas 9 24 4 3 2" xfId="24496" xr:uid="{00000000-0005-0000-0000-000060500000}"/>
    <cellStyle name="Notas 9 24 4 4" xfId="14207" xr:uid="{00000000-0005-0000-0000-000061500000}"/>
    <cellStyle name="Notas 9 24 4 4 2" xfId="29315" xr:uid="{00000000-0005-0000-0000-000062500000}"/>
    <cellStyle name="Notas 9 24 4 5" xfId="18114" xr:uid="{00000000-0005-0000-0000-000063500000}"/>
    <cellStyle name="Notas 9 24 5" xfId="3332" xr:uid="{00000000-0005-0000-0000-000064500000}"/>
    <cellStyle name="Notas 9 24 5 2" xfId="5969" xr:uid="{00000000-0005-0000-0000-000065500000}"/>
    <cellStyle name="Notas 9 24 5 2 2" xfId="12280" xr:uid="{00000000-0005-0000-0000-000066500000}"/>
    <cellStyle name="Notas 9 24 5 2 2 2" xfId="27388" xr:uid="{00000000-0005-0000-0000-000067500000}"/>
    <cellStyle name="Notas 9 24 5 2 3" xfId="15797" xr:uid="{00000000-0005-0000-0000-000068500000}"/>
    <cellStyle name="Notas 9 24 5 2 3 2" xfId="30905" xr:uid="{00000000-0005-0000-0000-000069500000}"/>
    <cellStyle name="Notas 9 24 5 2 4" xfId="21077" xr:uid="{00000000-0005-0000-0000-00006A500000}"/>
    <cellStyle name="Notas 9 24 5 3" xfId="9714" xr:uid="{00000000-0005-0000-0000-00006B500000}"/>
    <cellStyle name="Notas 9 24 5 3 2" xfId="24822" xr:uid="{00000000-0005-0000-0000-00006C500000}"/>
    <cellStyle name="Notas 9 24 5 4" xfId="7543" xr:uid="{00000000-0005-0000-0000-00006D500000}"/>
    <cellStyle name="Notas 9 24 5 4 2" xfId="22651" xr:uid="{00000000-0005-0000-0000-00006E500000}"/>
    <cellStyle name="Notas 9 24 5 5" xfId="18440" xr:uid="{00000000-0005-0000-0000-00006F500000}"/>
    <cellStyle name="Notas 9 24 6" xfId="3638" xr:uid="{00000000-0005-0000-0000-000070500000}"/>
    <cellStyle name="Notas 9 24 6 2" xfId="6275" xr:uid="{00000000-0005-0000-0000-000071500000}"/>
    <cellStyle name="Notas 9 24 6 2 2" xfId="12586" xr:uid="{00000000-0005-0000-0000-000072500000}"/>
    <cellStyle name="Notas 9 24 6 2 2 2" xfId="27694" xr:uid="{00000000-0005-0000-0000-000073500000}"/>
    <cellStyle name="Notas 9 24 6 2 3" xfId="7148" xr:uid="{00000000-0005-0000-0000-000074500000}"/>
    <cellStyle name="Notas 9 24 6 2 3 2" xfId="22256" xr:uid="{00000000-0005-0000-0000-000075500000}"/>
    <cellStyle name="Notas 9 24 6 2 4" xfId="21383" xr:uid="{00000000-0005-0000-0000-000076500000}"/>
    <cellStyle name="Notas 9 24 6 3" xfId="10020" xr:uid="{00000000-0005-0000-0000-000077500000}"/>
    <cellStyle name="Notas 9 24 6 3 2" xfId="25128" xr:uid="{00000000-0005-0000-0000-000078500000}"/>
    <cellStyle name="Notas 9 24 6 4" xfId="13452" xr:uid="{00000000-0005-0000-0000-000079500000}"/>
    <cellStyle name="Notas 9 24 6 4 2" xfId="28560" xr:uid="{00000000-0005-0000-0000-00007A500000}"/>
    <cellStyle name="Notas 9 24 6 5" xfId="18746" xr:uid="{00000000-0005-0000-0000-00007B500000}"/>
    <cellStyle name="Notas 9 24 7" xfId="3999" xr:uid="{00000000-0005-0000-0000-00007C500000}"/>
    <cellStyle name="Notas 9 24 7 2" xfId="6636" xr:uid="{00000000-0005-0000-0000-00007D500000}"/>
    <cellStyle name="Notas 9 24 7 2 2" xfId="12947" xr:uid="{00000000-0005-0000-0000-00007E500000}"/>
    <cellStyle name="Notas 9 24 7 2 2 2" xfId="28055" xr:uid="{00000000-0005-0000-0000-00007F500000}"/>
    <cellStyle name="Notas 9 24 7 2 3" xfId="16637" xr:uid="{00000000-0005-0000-0000-000080500000}"/>
    <cellStyle name="Notas 9 24 7 2 3 2" xfId="31745" xr:uid="{00000000-0005-0000-0000-000081500000}"/>
    <cellStyle name="Notas 9 24 7 2 4" xfId="21744" xr:uid="{00000000-0005-0000-0000-000082500000}"/>
    <cellStyle name="Notas 9 24 7 3" xfId="10381" xr:uid="{00000000-0005-0000-0000-000083500000}"/>
    <cellStyle name="Notas 9 24 7 3 2" xfId="25489" xr:uid="{00000000-0005-0000-0000-000084500000}"/>
    <cellStyle name="Notas 9 24 7 4" xfId="15334" xr:uid="{00000000-0005-0000-0000-000085500000}"/>
    <cellStyle name="Notas 9 24 7 4 2" xfId="30442" xr:uid="{00000000-0005-0000-0000-000086500000}"/>
    <cellStyle name="Notas 9 24 7 5" xfId="19107" xr:uid="{00000000-0005-0000-0000-000087500000}"/>
    <cellStyle name="Notas 9 24 8" xfId="4312" xr:uid="{00000000-0005-0000-0000-000088500000}"/>
    <cellStyle name="Notas 9 24 8 2" xfId="6949" xr:uid="{00000000-0005-0000-0000-000089500000}"/>
    <cellStyle name="Notas 9 24 8 2 2" xfId="13260" xr:uid="{00000000-0005-0000-0000-00008A500000}"/>
    <cellStyle name="Notas 9 24 8 2 2 2" xfId="28368" xr:uid="{00000000-0005-0000-0000-00008B500000}"/>
    <cellStyle name="Notas 9 24 8 2 3" xfId="16924" xr:uid="{00000000-0005-0000-0000-00008C500000}"/>
    <cellStyle name="Notas 9 24 8 2 3 2" xfId="32032" xr:uid="{00000000-0005-0000-0000-00008D500000}"/>
    <cellStyle name="Notas 9 24 8 2 4" xfId="22057" xr:uid="{00000000-0005-0000-0000-00008E500000}"/>
    <cellStyle name="Notas 9 24 8 3" xfId="10694" xr:uid="{00000000-0005-0000-0000-00008F500000}"/>
    <cellStyle name="Notas 9 24 8 3 2" xfId="25802" xr:uid="{00000000-0005-0000-0000-000090500000}"/>
    <cellStyle name="Notas 9 24 8 4" xfId="15747" xr:uid="{00000000-0005-0000-0000-000091500000}"/>
    <cellStyle name="Notas 9 24 8 4 2" xfId="30855" xr:uid="{00000000-0005-0000-0000-000092500000}"/>
    <cellStyle name="Notas 9 24 8 5" xfId="19420" xr:uid="{00000000-0005-0000-0000-000093500000}"/>
    <cellStyle name="Notas 9 24 9" xfId="4564" xr:uid="{00000000-0005-0000-0000-000094500000}"/>
    <cellStyle name="Notas 9 24 9 2" xfId="10946" xr:uid="{00000000-0005-0000-0000-000095500000}"/>
    <cellStyle name="Notas 9 24 9 2 2" xfId="26054" xr:uid="{00000000-0005-0000-0000-000096500000}"/>
    <cellStyle name="Notas 9 24 9 3" xfId="14378" xr:uid="{00000000-0005-0000-0000-000097500000}"/>
    <cellStyle name="Notas 9 24 9 3 2" xfId="29486" xr:uid="{00000000-0005-0000-0000-000098500000}"/>
    <cellStyle name="Notas 9 24 9 4" xfId="19672" xr:uid="{00000000-0005-0000-0000-000099500000}"/>
    <cellStyle name="Notas 9 25" xfId="2118" xr:uid="{00000000-0005-0000-0000-00009A500000}"/>
    <cellStyle name="Notas 9 25 10" xfId="8616" xr:uid="{00000000-0005-0000-0000-00009B500000}"/>
    <cellStyle name="Notas 9 25 10 2" xfId="23724" xr:uid="{00000000-0005-0000-0000-00009C500000}"/>
    <cellStyle name="Notas 9 25 11" xfId="15645" xr:uid="{00000000-0005-0000-0000-00009D500000}"/>
    <cellStyle name="Notas 9 25 11 2" xfId="30753" xr:uid="{00000000-0005-0000-0000-00009E500000}"/>
    <cellStyle name="Notas 9 25 12" xfId="14893" xr:uid="{00000000-0005-0000-0000-00009F500000}"/>
    <cellStyle name="Notas 9 25 12 2" xfId="30001" xr:uid="{00000000-0005-0000-0000-0000A0500000}"/>
    <cellStyle name="Notas 9 25 13" xfId="17343" xr:uid="{00000000-0005-0000-0000-0000A1500000}"/>
    <cellStyle name="Notas 9 25 2" xfId="2608" xr:uid="{00000000-0005-0000-0000-0000A2500000}"/>
    <cellStyle name="Notas 9 25 2 2" xfId="5245" xr:uid="{00000000-0005-0000-0000-0000A3500000}"/>
    <cellStyle name="Notas 9 25 2 2 2" xfId="11609" xr:uid="{00000000-0005-0000-0000-0000A4500000}"/>
    <cellStyle name="Notas 9 25 2 2 2 2" xfId="26717" xr:uid="{00000000-0005-0000-0000-0000A5500000}"/>
    <cellStyle name="Notas 9 25 2 2 3" xfId="15773" xr:uid="{00000000-0005-0000-0000-0000A6500000}"/>
    <cellStyle name="Notas 9 25 2 2 3 2" xfId="30881" xr:uid="{00000000-0005-0000-0000-0000A7500000}"/>
    <cellStyle name="Notas 9 25 2 2 4" xfId="20353" xr:uid="{00000000-0005-0000-0000-0000A8500000}"/>
    <cellStyle name="Notas 9 25 2 3" xfId="9075" xr:uid="{00000000-0005-0000-0000-0000A9500000}"/>
    <cellStyle name="Notas 9 25 2 3 2" xfId="24183" xr:uid="{00000000-0005-0000-0000-0000AA500000}"/>
    <cellStyle name="Notas 9 25 2 4" xfId="14108" xr:uid="{00000000-0005-0000-0000-0000AB500000}"/>
    <cellStyle name="Notas 9 25 2 4 2" xfId="29216" xr:uid="{00000000-0005-0000-0000-0000AC500000}"/>
    <cellStyle name="Notas 9 25 2 5" xfId="7577" xr:uid="{00000000-0005-0000-0000-0000AD500000}"/>
    <cellStyle name="Notas 9 25 2 5 2" xfId="22685" xr:uid="{00000000-0005-0000-0000-0000AE500000}"/>
    <cellStyle name="Notas 9 25 2 6" xfId="17716" xr:uid="{00000000-0005-0000-0000-0000AF500000}"/>
    <cellStyle name="Notas 9 25 3" xfId="2873" xr:uid="{00000000-0005-0000-0000-0000B0500000}"/>
    <cellStyle name="Notas 9 25 3 2" xfId="5510" xr:uid="{00000000-0005-0000-0000-0000B1500000}"/>
    <cellStyle name="Notas 9 25 3 2 2" xfId="16392" xr:uid="{00000000-0005-0000-0000-0000B2500000}"/>
    <cellStyle name="Notas 9 25 3 2 2 2" xfId="31500" xr:uid="{00000000-0005-0000-0000-0000B3500000}"/>
    <cellStyle name="Notas 9 25 3 2 3" xfId="20618" xr:uid="{00000000-0005-0000-0000-0000B4500000}"/>
    <cellStyle name="Notas 9 25 3 3" xfId="7623" xr:uid="{00000000-0005-0000-0000-0000B5500000}"/>
    <cellStyle name="Notas 9 25 3 3 2" xfId="22731" xr:uid="{00000000-0005-0000-0000-0000B6500000}"/>
    <cellStyle name="Notas 9 25 3 4" xfId="17981" xr:uid="{00000000-0005-0000-0000-0000B7500000}"/>
    <cellStyle name="Notas 9 25 4" xfId="3176" xr:uid="{00000000-0005-0000-0000-0000B8500000}"/>
    <cellStyle name="Notas 9 25 4 2" xfId="5813" xr:uid="{00000000-0005-0000-0000-0000B9500000}"/>
    <cellStyle name="Notas 9 25 4 2 2" xfId="12124" xr:uid="{00000000-0005-0000-0000-0000BA500000}"/>
    <cellStyle name="Notas 9 25 4 2 2 2" xfId="27232" xr:uid="{00000000-0005-0000-0000-0000BB500000}"/>
    <cellStyle name="Notas 9 25 4 2 3" xfId="14993" xr:uid="{00000000-0005-0000-0000-0000BC500000}"/>
    <cellStyle name="Notas 9 25 4 2 3 2" xfId="30101" xr:uid="{00000000-0005-0000-0000-0000BD500000}"/>
    <cellStyle name="Notas 9 25 4 2 4" xfId="20921" xr:uid="{00000000-0005-0000-0000-0000BE500000}"/>
    <cellStyle name="Notas 9 25 4 3" xfId="9558" xr:uid="{00000000-0005-0000-0000-0000BF500000}"/>
    <cellStyle name="Notas 9 25 4 3 2" xfId="24666" xr:uid="{00000000-0005-0000-0000-0000C0500000}"/>
    <cellStyle name="Notas 9 25 4 4" xfId="15820" xr:uid="{00000000-0005-0000-0000-0000C1500000}"/>
    <cellStyle name="Notas 9 25 4 4 2" xfId="30928" xr:uid="{00000000-0005-0000-0000-0000C2500000}"/>
    <cellStyle name="Notas 9 25 4 5" xfId="18284" xr:uid="{00000000-0005-0000-0000-0000C3500000}"/>
    <cellStyle name="Notas 9 25 5" xfId="3502" xr:uid="{00000000-0005-0000-0000-0000C4500000}"/>
    <cellStyle name="Notas 9 25 5 2" xfId="6139" xr:uid="{00000000-0005-0000-0000-0000C5500000}"/>
    <cellStyle name="Notas 9 25 5 2 2" xfId="12450" xr:uid="{00000000-0005-0000-0000-0000C6500000}"/>
    <cellStyle name="Notas 9 25 5 2 2 2" xfId="27558" xr:uid="{00000000-0005-0000-0000-0000C7500000}"/>
    <cellStyle name="Notas 9 25 5 2 3" xfId="8166" xr:uid="{00000000-0005-0000-0000-0000C8500000}"/>
    <cellStyle name="Notas 9 25 5 2 3 2" xfId="23274" xr:uid="{00000000-0005-0000-0000-0000C9500000}"/>
    <cellStyle name="Notas 9 25 5 2 4" xfId="21247" xr:uid="{00000000-0005-0000-0000-0000CA500000}"/>
    <cellStyle name="Notas 9 25 5 3" xfId="9884" xr:uid="{00000000-0005-0000-0000-0000CB500000}"/>
    <cellStyle name="Notas 9 25 5 3 2" xfId="24992" xr:uid="{00000000-0005-0000-0000-0000CC500000}"/>
    <cellStyle name="Notas 9 25 5 4" xfId="8247" xr:uid="{00000000-0005-0000-0000-0000CD500000}"/>
    <cellStyle name="Notas 9 25 5 4 2" xfId="23355" xr:uid="{00000000-0005-0000-0000-0000CE500000}"/>
    <cellStyle name="Notas 9 25 5 5" xfId="18610" xr:uid="{00000000-0005-0000-0000-0000CF500000}"/>
    <cellStyle name="Notas 9 25 6" xfId="3808" xr:uid="{00000000-0005-0000-0000-0000D0500000}"/>
    <cellStyle name="Notas 9 25 6 2" xfId="6445" xr:uid="{00000000-0005-0000-0000-0000D1500000}"/>
    <cellStyle name="Notas 9 25 6 2 2" xfId="12756" xr:uid="{00000000-0005-0000-0000-0000D2500000}"/>
    <cellStyle name="Notas 9 25 6 2 2 2" xfId="27864" xr:uid="{00000000-0005-0000-0000-0000D3500000}"/>
    <cellStyle name="Notas 9 25 6 2 3" xfId="7364" xr:uid="{00000000-0005-0000-0000-0000D4500000}"/>
    <cellStyle name="Notas 9 25 6 2 3 2" xfId="22472" xr:uid="{00000000-0005-0000-0000-0000D5500000}"/>
    <cellStyle name="Notas 9 25 6 2 4" xfId="21553" xr:uid="{00000000-0005-0000-0000-0000D6500000}"/>
    <cellStyle name="Notas 9 25 6 3" xfId="10190" xr:uid="{00000000-0005-0000-0000-0000D7500000}"/>
    <cellStyle name="Notas 9 25 6 3 2" xfId="25298" xr:uid="{00000000-0005-0000-0000-0000D8500000}"/>
    <cellStyle name="Notas 9 25 6 4" xfId="16313" xr:uid="{00000000-0005-0000-0000-0000D9500000}"/>
    <cellStyle name="Notas 9 25 6 4 2" xfId="31421" xr:uid="{00000000-0005-0000-0000-0000DA500000}"/>
    <cellStyle name="Notas 9 25 6 5" xfId="18916" xr:uid="{00000000-0005-0000-0000-0000DB500000}"/>
    <cellStyle name="Notas 9 25 7" xfId="4190" xr:uid="{00000000-0005-0000-0000-0000DC500000}"/>
    <cellStyle name="Notas 9 25 7 2" xfId="6827" xr:uid="{00000000-0005-0000-0000-0000DD500000}"/>
    <cellStyle name="Notas 9 25 7 2 2" xfId="13138" xr:uid="{00000000-0005-0000-0000-0000DE500000}"/>
    <cellStyle name="Notas 9 25 7 2 2 2" xfId="28246" xr:uid="{00000000-0005-0000-0000-0000DF500000}"/>
    <cellStyle name="Notas 9 25 7 2 3" xfId="16807" xr:uid="{00000000-0005-0000-0000-0000E0500000}"/>
    <cellStyle name="Notas 9 25 7 2 3 2" xfId="31915" xr:uid="{00000000-0005-0000-0000-0000E1500000}"/>
    <cellStyle name="Notas 9 25 7 2 4" xfId="21935" xr:uid="{00000000-0005-0000-0000-0000E2500000}"/>
    <cellStyle name="Notas 9 25 7 3" xfId="10572" xr:uid="{00000000-0005-0000-0000-0000E3500000}"/>
    <cellStyle name="Notas 9 25 7 3 2" xfId="25680" xr:uid="{00000000-0005-0000-0000-0000E4500000}"/>
    <cellStyle name="Notas 9 25 7 4" xfId="13856" xr:uid="{00000000-0005-0000-0000-0000E5500000}"/>
    <cellStyle name="Notas 9 25 7 4 2" xfId="28964" xr:uid="{00000000-0005-0000-0000-0000E6500000}"/>
    <cellStyle name="Notas 9 25 7 5" xfId="19298" xr:uid="{00000000-0005-0000-0000-0000E7500000}"/>
    <cellStyle name="Notas 9 25 8" xfId="4397" xr:uid="{00000000-0005-0000-0000-0000E8500000}"/>
    <cellStyle name="Notas 9 25 8 2" xfId="7034" xr:uid="{00000000-0005-0000-0000-0000E9500000}"/>
    <cellStyle name="Notas 9 25 8 2 2" xfId="13345" xr:uid="{00000000-0005-0000-0000-0000EA500000}"/>
    <cellStyle name="Notas 9 25 8 2 2 2" xfId="28453" xr:uid="{00000000-0005-0000-0000-0000EB500000}"/>
    <cellStyle name="Notas 9 25 8 2 3" xfId="17009" xr:uid="{00000000-0005-0000-0000-0000EC500000}"/>
    <cellStyle name="Notas 9 25 8 2 3 2" xfId="32117" xr:uid="{00000000-0005-0000-0000-0000ED500000}"/>
    <cellStyle name="Notas 9 25 8 2 4" xfId="22142" xr:uid="{00000000-0005-0000-0000-0000EE500000}"/>
    <cellStyle name="Notas 9 25 8 3" xfId="10779" xr:uid="{00000000-0005-0000-0000-0000EF500000}"/>
    <cellStyle name="Notas 9 25 8 3 2" xfId="25887" xr:uid="{00000000-0005-0000-0000-0000F0500000}"/>
    <cellStyle name="Notas 9 25 8 4" xfId="13693" xr:uid="{00000000-0005-0000-0000-0000F1500000}"/>
    <cellStyle name="Notas 9 25 8 4 2" xfId="28801" xr:uid="{00000000-0005-0000-0000-0000F2500000}"/>
    <cellStyle name="Notas 9 25 8 5" xfId="19505" xr:uid="{00000000-0005-0000-0000-0000F3500000}"/>
    <cellStyle name="Notas 9 25 9" xfId="4755" xr:uid="{00000000-0005-0000-0000-0000F4500000}"/>
    <cellStyle name="Notas 9 25 9 2" xfId="11137" xr:uid="{00000000-0005-0000-0000-0000F5500000}"/>
    <cellStyle name="Notas 9 25 9 2 2" xfId="26245" xr:uid="{00000000-0005-0000-0000-0000F6500000}"/>
    <cellStyle name="Notas 9 25 9 3" xfId="9148" xr:uid="{00000000-0005-0000-0000-0000F7500000}"/>
    <cellStyle name="Notas 9 25 9 3 2" xfId="24256" xr:uid="{00000000-0005-0000-0000-0000F8500000}"/>
    <cellStyle name="Notas 9 25 9 4" xfId="19863" xr:uid="{00000000-0005-0000-0000-0000F9500000}"/>
    <cellStyle name="Notas 9 26" xfId="2006" xr:uid="{00000000-0005-0000-0000-0000FA500000}"/>
    <cellStyle name="Notas 9 26 10" xfId="14243" xr:uid="{00000000-0005-0000-0000-0000FB500000}"/>
    <cellStyle name="Notas 9 26 10 2" xfId="29351" xr:uid="{00000000-0005-0000-0000-0000FC500000}"/>
    <cellStyle name="Notas 9 26 11" xfId="15816" xr:uid="{00000000-0005-0000-0000-0000FD500000}"/>
    <cellStyle name="Notas 9 26 11 2" xfId="30924" xr:uid="{00000000-0005-0000-0000-0000FE500000}"/>
    <cellStyle name="Notas 9 26 12" xfId="17231" xr:uid="{00000000-0005-0000-0000-0000FF500000}"/>
    <cellStyle name="Notas 9 26 2" xfId="2768" xr:uid="{00000000-0005-0000-0000-000000510000}"/>
    <cellStyle name="Notas 9 26 2 2" xfId="5405" xr:uid="{00000000-0005-0000-0000-000001510000}"/>
    <cellStyle name="Notas 9 26 2 2 2" xfId="13794" xr:uid="{00000000-0005-0000-0000-000002510000}"/>
    <cellStyle name="Notas 9 26 2 2 2 2" xfId="28902" xr:uid="{00000000-0005-0000-0000-000003510000}"/>
    <cellStyle name="Notas 9 26 2 2 3" xfId="20513" xr:uid="{00000000-0005-0000-0000-000004510000}"/>
    <cellStyle name="Notas 9 26 2 3" xfId="13578" xr:uid="{00000000-0005-0000-0000-000005510000}"/>
    <cellStyle name="Notas 9 26 2 3 2" xfId="28686" xr:uid="{00000000-0005-0000-0000-000006510000}"/>
    <cellStyle name="Notas 9 26 2 4" xfId="17876" xr:uid="{00000000-0005-0000-0000-000007510000}"/>
    <cellStyle name="Notas 9 26 3" xfId="3071" xr:uid="{00000000-0005-0000-0000-000008510000}"/>
    <cellStyle name="Notas 9 26 3 2" xfId="5708" xr:uid="{00000000-0005-0000-0000-000009510000}"/>
    <cellStyle name="Notas 9 26 3 2 2" xfId="12019" xr:uid="{00000000-0005-0000-0000-00000A510000}"/>
    <cellStyle name="Notas 9 26 3 2 2 2" xfId="27127" xr:uid="{00000000-0005-0000-0000-00000B510000}"/>
    <cellStyle name="Notas 9 26 3 2 3" xfId="9271" xr:uid="{00000000-0005-0000-0000-00000C510000}"/>
    <cellStyle name="Notas 9 26 3 2 3 2" xfId="24379" xr:uid="{00000000-0005-0000-0000-00000D510000}"/>
    <cellStyle name="Notas 9 26 3 2 4" xfId="20816" xr:uid="{00000000-0005-0000-0000-00000E510000}"/>
    <cellStyle name="Notas 9 26 3 3" xfId="9453" xr:uid="{00000000-0005-0000-0000-00000F510000}"/>
    <cellStyle name="Notas 9 26 3 3 2" xfId="24561" xr:uid="{00000000-0005-0000-0000-000010510000}"/>
    <cellStyle name="Notas 9 26 3 4" xfId="13867" xr:uid="{00000000-0005-0000-0000-000011510000}"/>
    <cellStyle name="Notas 9 26 3 4 2" xfId="28975" xr:uid="{00000000-0005-0000-0000-000012510000}"/>
    <cellStyle name="Notas 9 26 3 5" xfId="18179" xr:uid="{00000000-0005-0000-0000-000013510000}"/>
    <cellStyle name="Notas 9 26 4" xfId="3397" xr:uid="{00000000-0005-0000-0000-000014510000}"/>
    <cellStyle name="Notas 9 26 4 2" xfId="6034" xr:uid="{00000000-0005-0000-0000-000015510000}"/>
    <cellStyle name="Notas 9 26 4 2 2" xfId="12345" xr:uid="{00000000-0005-0000-0000-000016510000}"/>
    <cellStyle name="Notas 9 26 4 2 2 2" xfId="27453" xr:uid="{00000000-0005-0000-0000-000017510000}"/>
    <cellStyle name="Notas 9 26 4 2 3" xfId="7980" xr:uid="{00000000-0005-0000-0000-000018510000}"/>
    <cellStyle name="Notas 9 26 4 2 3 2" xfId="23088" xr:uid="{00000000-0005-0000-0000-000019510000}"/>
    <cellStyle name="Notas 9 26 4 2 4" xfId="21142" xr:uid="{00000000-0005-0000-0000-00001A510000}"/>
    <cellStyle name="Notas 9 26 4 3" xfId="9779" xr:uid="{00000000-0005-0000-0000-00001B510000}"/>
    <cellStyle name="Notas 9 26 4 3 2" xfId="24887" xr:uid="{00000000-0005-0000-0000-00001C510000}"/>
    <cellStyle name="Notas 9 26 4 4" xfId="14596" xr:uid="{00000000-0005-0000-0000-00001D510000}"/>
    <cellStyle name="Notas 9 26 4 4 2" xfId="29704" xr:uid="{00000000-0005-0000-0000-00001E510000}"/>
    <cellStyle name="Notas 9 26 4 5" xfId="18505" xr:uid="{00000000-0005-0000-0000-00001F510000}"/>
    <cellStyle name="Notas 9 26 5" xfId="3703" xr:uid="{00000000-0005-0000-0000-000020510000}"/>
    <cellStyle name="Notas 9 26 5 2" xfId="6340" xr:uid="{00000000-0005-0000-0000-000021510000}"/>
    <cellStyle name="Notas 9 26 5 2 2" xfId="12651" xr:uid="{00000000-0005-0000-0000-000022510000}"/>
    <cellStyle name="Notas 9 26 5 2 2 2" xfId="27759" xr:uid="{00000000-0005-0000-0000-000023510000}"/>
    <cellStyle name="Notas 9 26 5 2 3" xfId="14876" xr:uid="{00000000-0005-0000-0000-000024510000}"/>
    <cellStyle name="Notas 9 26 5 2 3 2" xfId="29984" xr:uid="{00000000-0005-0000-0000-000025510000}"/>
    <cellStyle name="Notas 9 26 5 2 4" xfId="21448" xr:uid="{00000000-0005-0000-0000-000026510000}"/>
    <cellStyle name="Notas 9 26 5 3" xfId="10085" xr:uid="{00000000-0005-0000-0000-000027510000}"/>
    <cellStyle name="Notas 9 26 5 3 2" xfId="25193" xr:uid="{00000000-0005-0000-0000-000028510000}"/>
    <cellStyle name="Notas 9 26 5 4" xfId="11758" xr:uid="{00000000-0005-0000-0000-000029510000}"/>
    <cellStyle name="Notas 9 26 5 4 2" xfId="26866" xr:uid="{00000000-0005-0000-0000-00002A510000}"/>
    <cellStyle name="Notas 9 26 5 5" xfId="18811" xr:uid="{00000000-0005-0000-0000-00002B510000}"/>
    <cellStyle name="Notas 9 26 6" xfId="4078" xr:uid="{00000000-0005-0000-0000-00002C510000}"/>
    <cellStyle name="Notas 9 26 6 2" xfId="6715" xr:uid="{00000000-0005-0000-0000-00002D510000}"/>
    <cellStyle name="Notas 9 26 6 2 2" xfId="13026" xr:uid="{00000000-0005-0000-0000-00002E510000}"/>
    <cellStyle name="Notas 9 26 6 2 2 2" xfId="28134" xr:uid="{00000000-0005-0000-0000-00002F510000}"/>
    <cellStyle name="Notas 9 26 6 2 3" xfId="16702" xr:uid="{00000000-0005-0000-0000-000030510000}"/>
    <cellStyle name="Notas 9 26 6 2 3 2" xfId="31810" xr:uid="{00000000-0005-0000-0000-000031510000}"/>
    <cellStyle name="Notas 9 26 6 2 4" xfId="21823" xr:uid="{00000000-0005-0000-0000-000032510000}"/>
    <cellStyle name="Notas 9 26 6 3" xfId="10460" xr:uid="{00000000-0005-0000-0000-000033510000}"/>
    <cellStyle name="Notas 9 26 6 3 2" xfId="25568" xr:uid="{00000000-0005-0000-0000-000034510000}"/>
    <cellStyle name="Notas 9 26 6 4" xfId="16351" xr:uid="{00000000-0005-0000-0000-000035510000}"/>
    <cellStyle name="Notas 9 26 6 4 2" xfId="31459" xr:uid="{00000000-0005-0000-0000-000036510000}"/>
    <cellStyle name="Notas 9 26 6 5" xfId="19186" xr:uid="{00000000-0005-0000-0000-000037510000}"/>
    <cellStyle name="Notas 9 26 7" xfId="4360" xr:uid="{00000000-0005-0000-0000-000038510000}"/>
    <cellStyle name="Notas 9 26 7 2" xfId="6997" xr:uid="{00000000-0005-0000-0000-000039510000}"/>
    <cellStyle name="Notas 9 26 7 2 2" xfId="13308" xr:uid="{00000000-0005-0000-0000-00003A510000}"/>
    <cellStyle name="Notas 9 26 7 2 2 2" xfId="28416" xr:uid="{00000000-0005-0000-0000-00003B510000}"/>
    <cellStyle name="Notas 9 26 7 2 3" xfId="16972" xr:uid="{00000000-0005-0000-0000-00003C510000}"/>
    <cellStyle name="Notas 9 26 7 2 3 2" xfId="32080" xr:uid="{00000000-0005-0000-0000-00003D510000}"/>
    <cellStyle name="Notas 9 26 7 2 4" xfId="22105" xr:uid="{00000000-0005-0000-0000-00003E510000}"/>
    <cellStyle name="Notas 9 26 7 3" xfId="10742" xr:uid="{00000000-0005-0000-0000-00003F510000}"/>
    <cellStyle name="Notas 9 26 7 3 2" xfId="25850" xr:uid="{00000000-0005-0000-0000-000040510000}"/>
    <cellStyle name="Notas 9 26 7 4" xfId="9146" xr:uid="{00000000-0005-0000-0000-000041510000}"/>
    <cellStyle name="Notas 9 26 7 4 2" xfId="24254" xr:uid="{00000000-0005-0000-0000-000042510000}"/>
    <cellStyle name="Notas 9 26 7 5" xfId="19468" xr:uid="{00000000-0005-0000-0000-000043510000}"/>
    <cellStyle name="Notas 9 26 8" xfId="4643" xr:uid="{00000000-0005-0000-0000-000044510000}"/>
    <cellStyle name="Notas 9 26 8 2" xfId="11025" xr:uid="{00000000-0005-0000-0000-000045510000}"/>
    <cellStyle name="Notas 9 26 8 2 2" xfId="26133" xr:uid="{00000000-0005-0000-0000-000046510000}"/>
    <cellStyle name="Notas 9 26 8 3" xfId="7803" xr:uid="{00000000-0005-0000-0000-000047510000}"/>
    <cellStyle name="Notas 9 26 8 3 2" xfId="22911" xr:uid="{00000000-0005-0000-0000-000048510000}"/>
    <cellStyle name="Notas 9 26 8 4" xfId="19751" xr:uid="{00000000-0005-0000-0000-000049510000}"/>
    <cellStyle name="Notas 9 26 9" xfId="8504" xr:uid="{00000000-0005-0000-0000-00004A510000}"/>
    <cellStyle name="Notas 9 26 9 2" xfId="23612" xr:uid="{00000000-0005-0000-0000-00004B510000}"/>
    <cellStyle name="Notas 9 3" xfId="1486" xr:uid="{00000000-0005-0000-0000-00004C510000}"/>
    <cellStyle name="Notas 9 4" xfId="1487" xr:uid="{00000000-0005-0000-0000-00004D510000}"/>
    <cellStyle name="Notas 9 5" xfId="1488" xr:uid="{00000000-0005-0000-0000-00004E510000}"/>
    <cellStyle name="Notas 9 6" xfId="1489" xr:uid="{00000000-0005-0000-0000-00004F510000}"/>
    <cellStyle name="Notas 9 7" xfId="1490" xr:uid="{00000000-0005-0000-0000-000050510000}"/>
    <cellStyle name="Notas 9 8" xfId="1491" xr:uid="{00000000-0005-0000-0000-000051510000}"/>
    <cellStyle name="Notas 9 9" xfId="1492" xr:uid="{00000000-0005-0000-0000-000052510000}"/>
    <cellStyle name="Porcentaje" xfId="1495" builtinId="5"/>
    <cellStyle name="Porcentaje 2" xfId="1493" xr:uid="{00000000-0005-0000-0000-000054510000}"/>
    <cellStyle name="Porcentaje 2 2" xfId="32123" xr:uid="{00000000-0005-0000-0000-000055510000}"/>
    <cellStyle name="Porcentaje 2 3" xfId="32125" xr:uid="{00000000-0005-0000-0000-000056510000}"/>
    <cellStyle name="Porcentaje 3" xfId="1494" xr:uid="{00000000-0005-0000-0000-000057510000}"/>
    <cellStyle name="Porcentaje 4" xfId="32122" xr:uid="{00000000-0005-0000-0000-000058510000}"/>
    <cellStyle name="Porcentual 2" xfId="1496" xr:uid="{00000000-0005-0000-0000-000059510000}"/>
    <cellStyle name="Porcentual 2 2" xfId="1497" xr:uid="{00000000-0005-0000-0000-00005A510000}"/>
    <cellStyle name="Porcentual 2 3" xfId="1498" xr:uid="{00000000-0005-0000-0000-00005B510000}"/>
    <cellStyle name="Porcentual 2 4" xfId="1499" xr:uid="{00000000-0005-0000-0000-00005C510000}"/>
    <cellStyle name="Porcentual 3" xfId="1500" xr:uid="{00000000-0005-0000-0000-00005D510000}"/>
    <cellStyle name="Salida" xfId="1501" builtinId="21" customBuiltin="1"/>
    <cellStyle name="Salida 10" xfId="1502" xr:uid="{00000000-0005-0000-0000-00005F510000}"/>
    <cellStyle name="Salida 10 2" xfId="1928" xr:uid="{00000000-0005-0000-0000-000060510000}"/>
    <cellStyle name="Salida 10 2 10" xfId="8429" xr:uid="{00000000-0005-0000-0000-000061510000}"/>
    <cellStyle name="Salida 10 2 10 2" xfId="23537" xr:uid="{00000000-0005-0000-0000-000062510000}"/>
    <cellStyle name="Salida 10 2 11" xfId="15671" xr:uid="{00000000-0005-0000-0000-000063510000}"/>
    <cellStyle name="Salida 10 2 11 2" xfId="30779" xr:uid="{00000000-0005-0000-0000-000064510000}"/>
    <cellStyle name="Salida 10 2 12" xfId="7685" xr:uid="{00000000-0005-0000-0000-000065510000}"/>
    <cellStyle name="Salida 10 2 12 2" xfId="22793" xr:uid="{00000000-0005-0000-0000-000066510000}"/>
    <cellStyle name="Salida 10 2 13" xfId="17153" xr:uid="{00000000-0005-0000-0000-000067510000}"/>
    <cellStyle name="Salida 10 2 2" xfId="2488" xr:uid="{00000000-0005-0000-0000-000068510000}"/>
    <cellStyle name="Salida 10 2 2 2" xfId="5125" xr:uid="{00000000-0005-0000-0000-000069510000}"/>
    <cellStyle name="Salida 10 2 2 2 2" xfId="11489" xr:uid="{00000000-0005-0000-0000-00006A510000}"/>
    <cellStyle name="Salida 10 2 2 2 2 2" xfId="26597" xr:uid="{00000000-0005-0000-0000-00006B510000}"/>
    <cellStyle name="Salida 10 2 2 2 3" xfId="15095" xr:uid="{00000000-0005-0000-0000-00006C510000}"/>
    <cellStyle name="Salida 10 2 2 2 3 2" xfId="30203" xr:uid="{00000000-0005-0000-0000-00006D510000}"/>
    <cellStyle name="Salida 10 2 2 2 4" xfId="20233" xr:uid="{00000000-0005-0000-0000-00006E510000}"/>
    <cellStyle name="Salida 10 2 2 3" xfId="8955" xr:uid="{00000000-0005-0000-0000-00006F510000}"/>
    <cellStyle name="Salida 10 2 2 3 2" xfId="24063" xr:uid="{00000000-0005-0000-0000-000070510000}"/>
    <cellStyle name="Salida 10 2 3" xfId="2704" xr:uid="{00000000-0005-0000-0000-000071510000}"/>
    <cellStyle name="Salida 10 2 3 2" xfId="5341" xr:uid="{00000000-0005-0000-0000-000072510000}"/>
    <cellStyle name="Salida 10 2 3 2 2" xfId="11690" xr:uid="{00000000-0005-0000-0000-000073510000}"/>
    <cellStyle name="Salida 10 2 3 2 2 2" xfId="26798" xr:uid="{00000000-0005-0000-0000-000074510000}"/>
    <cellStyle name="Salida 10 2 3 2 3" xfId="15198" xr:uid="{00000000-0005-0000-0000-000075510000}"/>
    <cellStyle name="Salida 10 2 3 2 3 2" xfId="30306" xr:uid="{00000000-0005-0000-0000-000076510000}"/>
    <cellStyle name="Salida 10 2 3 2 4" xfId="20449" xr:uid="{00000000-0005-0000-0000-000077510000}"/>
    <cellStyle name="Salida 10 2 3 3" xfId="16305" xr:uid="{00000000-0005-0000-0000-000078510000}"/>
    <cellStyle name="Salida 10 2 3 3 2" xfId="31413" xr:uid="{00000000-0005-0000-0000-000079510000}"/>
    <cellStyle name="Salida 10 2 3 4" xfId="17812" xr:uid="{00000000-0005-0000-0000-00007A510000}"/>
    <cellStyle name="Salida 10 2 4" xfId="3007" xr:uid="{00000000-0005-0000-0000-00007B510000}"/>
    <cellStyle name="Salida 10 2 4 2" xfId="5644" xr:uid="{00000000-0005-0000-0000-00007C510000}"/>
    <cellStyle name="Salida 10 2 4 2 2" xfId="11955" xr:uid="{00000000-0005-0000-0000-00007D510000}"/>
    <cellStyle name="Salida 10 2 4 2 2 2" xfId="27063" xr:uid="{00000000-0005-0000-0000-00007E510000}"/>
    <cellStyle name="Salida 10 2 4 2 3" xfId="15536" xr:uid="{00000000-0005-0000-0000-00007F510000}"/>
    <cellStyle name="Salida 10 2 4 2 3 2" xfId="30644" xr:uid="{00000000-0005-0000-0000-000080510000}"/>
    <cellStyle name="Salida 10 2 4 2 4" xfId="20752" xr:uid="{00000000-0005-0000-0000-000081510000}"/>
    <cellStyle name="Salida 10 2 4 3" xfId="9389" xr:uid="{00000000-0005-0000-0000-000082510000}"/>
    <cellStyle name="Salida 10 2 4 3 2" xfId="24497" xr:uid="{00000000-0005-0000-0000-000083510000}"/>
    <cellStyle name="Salida 10 2 4 4" xfId="14148" xr:uid="{00000000-0005-0000-0000-000084510000}"/>
    <cellStyle name="Salida 10 2 4 4 2" xfId="29256" xr:uid="{00000000-0005-0000-0000-000085510000}"/>
    <cellStyle name="Salida 10 2 4 5" xfId="18115" xr:uid="{00000000-0005-0000-0000-000086510000}"/>
    <cellStyle name="Salida 10 2 5" xfId="3333" xr:uid="{00000000-0005-0000-0000-000087510000}"/>
    <cellStyle name="Salida 10 2 5 2" xfId="5970" xr:uid="{00000000-0005-0000-0000-000088510000}"/>
    <cellStyle name="Salida 10 2 5 2 2" xfId="12281" xr:uid="{00000000-0005-0000-0000-000089510000}"/>
    <cellStyle name="Salida 10 2 5 2 2 2" xfId="27389" xr:uid="{00000000-0005-0000-0000-00008A510000}"/>
    <cellStyle name="Salida 10 2 5 2 3" xfId="16074" xr:uid="{00000000-0005-0000-0000-00008B510000}"/>
    <cellStyle name="Salida 10 2 5 2 3 2" xfId="31182" xr:uid="{00000000-0005-0000-0000-00008C510000}"/>
    <cellStyle name="Salida 10 2 5 2 4" xfId="21078" xr:uid="{00000000-0005-0000-0000-00008D510000}"/>
    <cellStyle name="Salida 10 2 5 3" xfId="9715" xr:uid="{00000000-0005-0000-0000-00008E510000}"/>
    <cellStyle name="Salida 10 2 5 3 2" xfId="24823" xr:uid="{00000000-0005-0000-0000-00008F510000}"/>
    <cellStyle name="Salida 10 2 5 4" xfId="7700" xr:uid="{00000000-0005-0000-0000-000090510000}"/>
    <cellStyle name="Salida 10 2 5 4 2" xfId="22808" xr:uid="{00000000-0005-0000-0000-000091510000}"/>
    <cellStyle name="Salida 10 2 5 5" xfId="18441" xr:uid="{00000000-0005-0000-0000-000092510000}"/>
    <cellStyle name="Salida 10 2 6" xfId="3639" xr:uid="{00000000-0005-0000-0000-000093510000}"/>
    <cellStyle name="Salida 10 2 6 2" xfId="6276" xr:uid="{00000000-0005-0000-0000-000094510000}"/>
    <cellStyle name="Salida 10 2 6 2 2" xfId="12587" xr:uid="{00000000-0005-0000-0000-000095510000}"/>
    <cellStyle name="Salida 10 2 6 2 2 2" xfId="27695" xr:uid="{00000000-0005-0000-0000-000096510000}"/>
    <cellStyle name="Salida 10 2 6 2 3" xfId="15170" xr:uid="{00000000-0005-0000-0000-000097510000}"/>
    <cellStyle name="Salida 10 2 6 2 3 2" xfId="30278" xr:uid="{00000000-0005-0000-0000-000098510000}"/>
    <cellStyle name="Salida 10 2 6 2 4" xfId="21384" xr:uid="{00000000-0005-0000-0000-000099510000}"/>
    <cellStyle name="Salida 10 2 6 3" xfId="10021" xr:uid="{00000000-0005-0000-0000-00009A510000}"/>
    <cellStyle name="Salida 10 2 6 3 2" xfId="25129" xr:uid="{00000000-0005-0000-0000-00009B510000}"/>
    <cellStyle name="Salida 10 2 6 4" xfId="14279" xr:uid="{00000000-0005-0000-0000-00009C510000}"/>
    <cellStyle name="Salida 10 2 6 4 2" xfId="29387" xr:uid="{00000000-0005-0000-0000-00009D510000}"/>
    <cellStyle name="Salida 10 2 6 5" xfId="18747" xr:uid="{00000000-0005-0000-0000-00009E510000}"/>
    <cellStyle name="Salida 10 2 7" xfId="4000" xr:uid="{00000000-0005-0000-0000-00009F510000}"/>
    <cellStyle name="Salida 10 2 7 2" xfId="6637" xr:uid="{00000000-0005-0000-0000-0000A0510000}"/>
    <cellStyle name="Salida 10 2 7 2 2" xfId="12948" xr:uid="{00000000-0005-0000-0000-0000A1510000}"/>
    <cellStyle name="Salida 10 2 7 2 2 2" xfId="28056" xr:uid="{00000000-0005-0000-0000-0000A2510000}"/>
    <cellStyle name="Salida 10 2 7 2 3" xfId="16638" xr:uid="{00000000-0005-0000-0000-0000A3510000}"/>
    <cellStyle name="Salida 10 2 7 2 3 2" xfId="31746" xr:uid="{00000000-0005-0000-0000-0000A4510000}"/>
    <cellStyle name="Salida 10 2 7 2 4" xfId="21745" xr:uid="{00000000-0005-0000-0000-0000A5510000}"/>
    <cellStyle name="Salida 10 2 7 3" xfId="10382" xr:uid="{00000000-0005-0000-0000-0000A6510000}"/>
    <cellStyle name="Salida 10 2 7 3 2" xfId="25490" xr:uid="{00000000-0005-0000-0000-0000A7510000}"/>
    <cellStyle name="Salida 10 2 7 4" xfId="14106" xr:uid="{00000000-0005-0000-0000-0000A8510000}"/>
    <cellStyle name="Salida 10 2 7 4 2" xfId="29214" xr:uid="{00000000-0005-0000-0000-0000A9510000}"/>
    <cellStyle name="Salida 10 2 7 5" xfId="19108" xr:uid="{00000000-0005-0000-0000-0000AA510000}"/>
    <cellStyle name="Salida 10 2 8" xfId="4313" xr:uid="{00000000-0005-0000-0000-0000AB510000}"/>
    <cellStyle name="Salida 10 2 8 2" xfId="6950" xr:uid="{00000000-0005-0000-0000-0000AC510000}"/>
    <cellStyle name="Salida 10 2 8 2 2" xfId="13261" xr:uid="{00000000-0005-0000-0000-0000AD510000}"/>
    <cellStyle name="Salida 10 2 8 2 2 2" xfId="28369" xr:uid="{00000000-0005-0000-0000-0000AE510000}"/>
    <cellStyle name="Salida 10 2 8 2 3" xfId="16925" xr:uid="{00000000-0005-0000-0000-0000AF510000}"/>
    <cellStyle name="Salida 10 2 8 2 3 2" xfId="32033" xr:uid="{00000000-0005-0000-0000-0000B0510000}"/>
    <cellStyle name="Salida 10 2 8 2 4" xfId="22058" xr:uid="{00000000-0005-0000-0000-0000B1510000}"/>
    <cellStyle name="Salida 10 2 8 3" xfId="10695" xr:uid="{00000000-0005-0000-0000-0000B2510000}"/>
    <cellStyle name="Salida 10 2 8 3 2" xfId="25803" xr:uid="{00000000-0005-0000-0000-0000B3510000}"/>
    <cellStyle name="Salida 10 2 8 4" xfId="14440" xr:uid="{00000000-0005-0000-0000-0000B4510000}"/>
    <cellStyle name="Salida 10 2 8 4 2" xfId="29548" xr:uid="{00000000-0005-0000-0000-0000B5510000}"/>
    <cellStyle name="Salida 10 2 8 5" xfId="19421" xr:uid="{00000000-0005-0000-0000-0000B6510000}"/>
    <cellStyle name="Salida 10 2 9" xfId="4565" xr:uid="{00000000-0005-0000-0000-0000B7510000}"/>
    <cellStyle name="Salida 10 2 9 2" xfId="10947" xr:uid="{00000000-0005-0000-0000-0000B8510000}"/>
    <cellStyle name="Salida 10 2 9 2 2" xfId="26055" xr:uid="{00000000-0005-0000-0000-0000B9510000}"/>
    <cellStyle name="Salida 10 2 9 3" xfId="16469" xr:uid="{00000000-0005-0000-0000-0000BA510000}"/>
    <cellStyle name="Salida 10 2 9 3 2" xfId="31577" xr:uid="{00000000-0005-0000-0000-0000BB510000}"/>
    <cellStyle name="Salida 10 2 9 4" xfId="19673" xr:uid="{00000000-0005-0000-0000-0000BC510000}"/>
    <cellStyle name="Salida 10 3" xfId="1805" xr:uid="{00000000-0005-0000-0000-0000BD510000}"/>
    <cellStyle name="Salida 10 3 10" xfId="8306" xr:uid="{00000000-0005-0000-0000-0000BE510000}"/>
    <cellStyle name="Salida 10 3 10 2" xfId="23414" xr:uid="{00000000-0005-0000-0000-0000BF510000}"/>
    <cellStyle name="Salida 10 3 11" xfId="14623" xr:uid="{00000000-0005-0000-0000-0000C0510000}"/>
    <cellStyle name="Salida 10 3 11 2" xfId="29731" xr:uid="{00000000-0005-0000-0000-0000C1510000}"/>
    <cellStyle name="Salida 10 3 12" xfId="15744" xr:uid="{00000000-0005-0000-0000-0000C2510000}"/>
    <cellStyle name="Salida 10 3 12 2" xfId="30852" xr:uid="{00000000-0005-0000-0000-0000C3510000}"/>
    <cellStyle name="Salida 10 3 13" xfId="17030" xr:uid="{00000000-0005-0000-0000-0000C4510000}"/>
    <cellStyle name="Salida 10 3 2" xfId="2365" xr:uid="{00000000-0005-0000-0000-0000C5510000}"/>
    <cellStyle name="Salida 10 3 2 2" xfId="5002" xr:uid="{00000000-0005-0000-0000-0000C6510000}"/>
    <cellStyle name="Salida 10 3 2 2 2" xfId="11366" xr:uid="{00000000-0005-0000-0000-0000C7510000}"/>
    <cellStyle name="Salida 10 3 2 2 2 2" xfId="26474" xr:uid="{00000000-0005-0000-0000-0000C8510000}"/>
    <cellStyle name="Salida 10 3 2 2 3" xfId="8151" xr:uid="{00000000-0005-0000-0000-0000C9510000}"/>
    <cellStyle name="Salida 10 3 2 2 3 2" xfId="23259" xr:uid="{00000000-0005-0000-0000-0000CA510000}"/>
    <cellStyle name="Salida 10 3 2 2 4" xfId="20110" xr:uid="{00000000-0005-0000-0000-0000CB510000}"/>
    <cellStyle name="Salida 10 3 2 3" xfId="8832" xr:uid="{00000000-0005-0000-0000-0000CC510000}"/>
    <cellStyle name="Salida 10 3 2 3 2" xfId="23940" xr:uid="{00000000-0005-0000-0000-0000CD510000}"/>
    <cellStyle name="Salida 10 3 3" xfId="2254" xr:uid="{00000000-0005-0000-0000-0000CE510000}"/>
    <cellStyle name="Salida 10 3 3 2" xfId="4891" xr:uid="{00000000-0005-0000-0000-0000CF510000}"/>
    <cellStyle name="Salida 10 3 3 2 2" xfId="11255" xr:uid="{00000000-0005-0000-0000-0000D0510000}"/>
    <cellStyle name="Salida 10 3 3 2 2 2" xfId="26363" xr:uid="{00000000-0005-0000-0000-0000D1510000}"/>
    <cellStyle name="Salida 10 3 3 2 3" xfId="7490" xr:uid="{00000000-0005-0000-0000-0000D2510000}"/>
    <cellStyle name="Salida 10 3 3 2 3 2" xfId="22598" xr:uid="{00000000-0005-0000-0000-0000D3510000}"/>
    <cellStyle name="Salida 10 3 3 2 4" xfId="19999" xr:uid="{00000000-0005-0000-0000-0000D4510000}"/>
    <cellStyle name="Salida 10 3 3 3" xfId="13439" xr:uid="{00000000-0005-0000-0000-0000D5510000}"/>
    <cellStyle name="Salida 10 3 3 3 2" xfId="28547" xr:uid="{00000000-0005-0000-0000-0000D6510000}"/>
    <cellStyle name="Salida 10 3 3 4" xfId="17479" xr:uid="{00000000-0005-0000-0000-0000D7510000}"/>
    <cellStyle name="Salida 10 3 4" xfId="2644" xr:uid="{00000000-0005-0000-0000-0000D8510000}"/>
    <cellStyle name="Salida 10 3 4 2" xfId="5281" xr:uid="{00000000-0005-0000-0000-0000D9510000}"/>
    <cellStyle name="Salida 10 3 4 2 2" xfId="11645" xr:uid="{00000000-0005-0000-0000-0000DA510000}"/>
    <cellStyle name="Salida 10 3 4 2 2 2" xfId="26753" xr:uid="{00000000-0005-0000-0000-0000DB510000}"/>
    <cellStyle name="Salida 10 3 4 2 3" xfId="15491" xr:uid="{00000000-0005-0000-0000-0000DC510000}"/>
    <cellStyle name="Salida 10 3 4 2 3 2" xfId="30599" xr:uid="{00000000-0005-0000-0000-0000DD510000}"/>
    <cellStyle name="Salida 10 3 4 2 4" xfId="20389" xr:uid="{00000000-0005-0000-0000-0000DE510000}"/>
    <cellStyle name="Salida 10 3 4 3" xfId="9111" xr:uid="{00000000-0005-0000-0000-0000DF510000}"/>
    <cellStyle name="Salida 10 3 4 3 2" xfId="24219" xr:uid="{00000000-0005-0000-0000-0000E0510000}"/>
    <cellStyle name="Salida 10 3 4 4" xfId="16296" xr:uid="{00000000-0005-0000-0000-0000E1510000}"/>
    <cellStyle name="Salida 10 3 4 4 2" xfId="31404" xr:uid="{00000000-0005-0000-0000-0000E2510000}"/>
    <cellStyle name="Salida 10 3 4 5" xfId="17752" xr:uid="{00000000-0005-0000-0000-0000E3510000}"/>
    <cellStyle name="Salida 10 3 5" xfId="3226" xr:uid="{00000000-0005-0000-0000-0000E4510000}"/>
    <cellStyle name="Salida 10 3 5 2" xfId="5863" xr:uid="{00000000-0005-0000-0000-0000E5510000}"/>
    <cellStyle name="Salida 10 3 5 2 2" xfId="12174" xr:uid="{00000000-0005-0000-0000-0000E6510000}"/>
    <cellStyle name="Salida 10 3 5 2 2 2" xfId="27282" xr:uid="{00000000-0005-0000-0000-0000E7510000}"/>
    <cellStyle name="Salida 10 3 5 2 3" xfId="7770" xr:uid="{00000000-0005-0000-0000-0000E8510000}"/>
    <cellStyle name="Salida 10 3 5 2 3 2" xfId="22878" xr:uid="{00000000-0005-0000-0000-0000E9510000}"/>
    <cellStyle name="Salida 10 3 5 2 4" xfId="20971" xr:uid="{00000000-0005-0000-0000-0000EA510000}"/>
    <cellStyle name="Salida 10 3 5 3" xfId="9608" xr:uid="{00000000-0005-0000-0000-0000EB510000}"/>
    <cellStyle name="Salida 10 3 5 3 2" xfId="24716" xr:uid="{00000000-0005-0000-0000-0000EC510000}"/>
    <cellStyle name="Salida 10 3 5 4" xfId="15214" xr:uid="{00000000-0005-0000-0000-0000ED510000}"/>
    <cellStyle name="Salida 10 3 5 4 2" xfId="30322" xr:uid="{00000000-0005-0000-0000-0000EE510000}"/>
    <cellStyle name="Salida 10 3 5 5" xfId="18334" xr:uid="{00000000-0005-0000-0000-0000EF510000}"/>
    <cellStyle name="Salida 10 3 6" xfId="2308" xr:uid="{00000000-0005-0000-0000-0000F0510000}"/>
    <cellStyle name="Salida 10 3 6 2" xfId="4945" xr:uid="{00000000-0005-0000-0000-0000F1510000}"/>
    <cellStyle name="Salida 10 3 6 2 2" xfId="11309" xr:uid="{00000000-0005-0000-0000-0000F2510000}"/>
    <cellStyle name="Salida 10 3 6 2 2 2" xfId="26417" xr:uid="{00000000-0005-0000-0000-0000F3510000}"/>
    <cellStyle name="Salida 10 3 6 2 3" xfId="15140" xr:uid="{00000000-0005-0000-0000-0000F4510000}"/>
    <cellStyle name="Salida 10 3 6 2 3 2" xfId="30248" xr:uid="{00000000-0005-0000-0000-0000F5510000}"/>
    <cellStyle name="Salida 10 3 6 2 4" xfId="20053" xr:uid="{00000000-0005-0000-0000-0000F6510000}"/>
    <cellStyle name="Salida 10 3 6 3" xfId="8775" xr:uid="{00000000-0005-0000-0000-0000F7510000}"/>
    <cellStyle name="Salida 10 3 6 3 2" xfId="23883" xr:uid="{00000000-0005-0000-0000-0000F8510000}"/>
    <cellStyle name="Salida 10 3 6 4" xfId="9280" xr:uid="{00000000-0005-0000-0000-0000F9510000}"/>
    <cellStyle name="Salida 10 3 6 4 2" xfId="24388" xr:uid="{00000000-0005-0000-0000-0000FA510000}"/>
    <cellStyle name="Salida 10 3 6 5" xfId="17533" xr:uid="{00000000-0005-0000-0000-0000FB510000}"/>
    <cellStyle name="Salida 10 3 7" xfId="3877" xr:uid="{00000000-0005-0000-0000-0000FC510000}"/>
    <cellStyle name="Salida 10 3 7 2" xfId="6514" xr:uid="{00000000-0005-0000-0000-0000FD510000}"/>
    <cellStyle name="Salida 10 3 7 2 2" xfId="12825" xr:uid="{00000000-0005-0000-0000-0000FE510000}"/>
    <cellStyle name="Salida 10 3 7 2 2 2" xfId="27933" xr:uid="{00000000-0005-0000-0000-0000FF510000}"/>
    <cellStyle name="Salida 10 3 7 2 3" xfId="15244" xr:uid="{00000000-0005-0000-0000-000000520000}"/>
    <cellStyle name="Salida 10 3 7 2 3 2" xfId="30352" xr:uid="{00000000-0005-0000-0000-000001520000}"/>
    <cellStyle name="Salida 10 3 7 2 4" xfId="21622" xr:uid="{00000000-0005-0000-0000-000002520000}"/>
    <cellStyle name="Salida 10 3 7 3" xfId="10259" xr:uid="{00000000-0005-0000-0000-000003520000}"/>
    <cellStyle name="Salida 10 3 7 3 2" xfId="25367" xr:uid="{00000000-0005-0000-0000-000004520000}"/>
    <cellStyle name="Salida 10 3 7 4" xfId="8045" xr:uid="{00000000-0005-0000-0000-000005520000}"/>
    <cellStyle name="Salida 10 3 7 4 2" xfId="23153" xr:uid="{00000000-0005-0000-0000-000006520000}"/>
    <cellStyle name="Salida 10 3 7 5" xfId="18985" xr:uid="{00000000-0005-0000-0000-000007520000}"/>
    <cellStyle name="Salida 10 3 8" xfId="4259" xr:uid="{00000000-0005-0000-0000-000008520000}"/>
    <cellStyle name="Salida 10 3 8 2" xfId="6896" xr:uid="{00000000-0005-0000-0000-000009520000}"/>
    <cellStyle name="Salida 10 3 8 2 2" xfId="13207" xr:uid="{00000000-0005-0000-0000-00000A520000}"/>
    <cellStyle name="Salida 10 3 8 2 2 2" xfId="28315" xr:uid="{00000000-0005-0000-0000-00000B520000}"/>
    <cellStyle name="Salida 10 3 8 2 3" xfId="16871" xr:uid="{00000000-0005-0000-0000-00000C520000}"/>
    <cellStyle name="Salida 10 3 8 2 3 2" xfId="31979" xr:uid="{00000000-0005-0000-0000-00000D520000}"/>
    <cellStyle name="Salida 10 3 8 2 4" xfId="22004" xr:uid="{00000000-0005-0000-0000-00000E520000}"/>
    <cellStyle name="Salida 10 3 8 3" xfId="10641" xr:uid="{00000000-0005-0000-0000-00000F520000}"/>
    <cellStyle name="Salida 10 3 8 3 2" xfId="25749" xr:uid="{00000000-0005-0000-0000-000010520000}"/>
    <cellStyle name="Salida 10 3 8 4" xfId="14230" xr:uid="{00000000-0005-0000-0000-000011520000}"/>
    <cellStyle name="Salida 10 3 8 4 2" xfId="29338" xr:uid="{00000000-0005-0000-0000-000012520000}"/>
    <cellStyle name="Salida 10 3 8 5" xfId="19367" xr:uid="{00000000-0005-0000-0000-000013520000}"/>
    <cellStyle name="Salida 10 3 9" xfId="4442" xr:uid="{00000000-0005-0000-0000-000014520000}"/>
    <cellStyle name="Salida 10 3 9 2" xfId="10824" xr:uid="{00000000-0005-0000-0000-000015520000}"/>
    <cellStyle name="Salida 10 3 9 2 2" xfId="25932" xr:uid="{00000000-0005-0000-0000-000016520000}"/>
    <cellStyle name="Salida 10 3 9 3" xfId="14831" xr:uid="{00000000-0005-0000-0000-000017520000}"/>
    <cellStyle name="Salida 10 3 9 3 2" xfId="29939" xr:uid="{00000000-0005-0000-0000-000018520000}"/>
    <cellStyle name="Salida 10 3 9 4" xfId="19550" xr:uid="{00000000-0005-0000-0000-000019520000}"/>
    <cellStyle name="Salida 10 4" xfId="2119" xr:uid="{00000000-0005-0000-0000-00001A520000}"/>
    <cellStyle name="Salida 10 4 10" xfId="13603" xr:uid="{00000000-0005-0000-0000-00001B520000}"/>
    <cellStyle name="Salida 10 4 10 2" xfId="28711" xr:uid="{00000000-0005-0000-0000-00001C520000}"/>
    <cellStyle name="Salida 10 4 11" xfId="8030" xr:uid="{00000000-0005-0000-0000-00001D520000}"/>
    <cellStyle name="Salida 10 4 11 2" xfId="23138" xr:uid="{00000000-0005-0000-0000-00001E520000}"/>
    <cellStyle name="Salida 10 4 12" xfId="17344" xr:uid="{00000000-0005-0000-0000-00001F520000}"/>
    <cellStyle name="Salida 10 4 2" xfId="2609" xr:uid="{00000000-0005-0000-0000-000020520000}"/>
    <cellStyle name="Salida 10 4 2 2" xfId="5246" xr:uid="{00000000-0005-0000-0000-000021520000}"/>
    <cellStyle name="Salida 10 4 2 2 2" xfId="11610" xr:uid="{00000000-0005-0000-0000-000022520000}"/>
    <cellStyle name="Salida 10 4 2 2 2 2" xfId="26718" xr:uid="{00000000-0005-0000-0000-000023520000}"/>
    <cellStyle name="Salida 10 4 2 2 3" xfId="14602" xr:uid="{00000000-0005-0000-0000-000024520000}"/>
    <cellStyle name="Salida 10 4 2 2 3 2" xfId="29710" xr:uid="{00000000-0005-0000-0000-000025520000}"/>
    <cellStyle name="Salida 10 4 2 2 4" xfId="20354" xr:uid="{00000000-0005-0000-0000-000026520000}"/>
    <cellStyle name="Salida 10 4 2 3" xfId="9076" xr:uid="{00000000-0005-0000-0000-000027520000}"/>
    <cellStyle name="Salida 10 4 2 3 2" xfId="24184" xr:uid="{00000000-0005-0000-0000-000028520000}"/>
    <cellStyle name="Salida 10 4 2 4" xfId="15975" xr:uid="{00000000-0005-0000-0000-000029520000}"/>
    <cellStyle name="Salida 10 4 2 4 2" xfId="31083" xr:uid="{00000000-0005-0000-0000-00002A520000}"/>
    <cellStyle name="Salida 10 4 2 5" xfId="13972" xr:uid="{00000000-0005-0000-0000-00002B520000}"/>
    <cellStyle name="Salida 10 4 2 5 2" xfId="29080" xr:uid="{00000000-0005-0000-0000-00002C520000}"/>
    <cellStyle name="Salida 10 4 2 6" xfId="17717" xr:uid="{00000000-0005-0000-0000-00002D520000}"/>
    <cellStyle name="Salida 10 4 3" xfId="2874" xr:uid="{00000000-0005-0000-0000-00002E520000}"/>
    <cellStyle name="Salida 10 4 3 2" xfId="5511" xr:uid="{00000000-0005-0000-0000-00002F520000}"/>
    <cellStyle name="Salida 10 4 3 2 2" xfId="11822" xr:uid="{00000000-0005-0000-0000-000030520000}"/>
    <cellStyle name="Salida 10 4 3 2 2 2" xfId="26930" xr:uid="{00000000-0005-0000-0000-000031520000}"/>
    <cellStyle name="Salida 10 4 3 2 3" xfId="7937" xr:uid="{00000000-0005-0000-0000-000032520000}"/>
    <cellStyle name="Salida 10 4 3 2 3 2" xfId="23045" xr:uid="{00000000-0005-0000-0000-000033520000}"/>
    <cellStyle name="Salida 10 4 3 2 4" xfId="20619" xr:uid="{00000000-0005-0000-0000-000034520000}"/>
    <cellStyle name="Salida 10 4 3 3" xfId="7223" xr:uid="{00000000-0005-0000-0000-000035520000}"/>
    <cellStyle name="Salida 10 4 3 3 2" xfId="22331" xr:uid="{00000000-0005-0000-0000-000036520000}"/>
    <cellStyle name="Salida 10 4 3 4" xfId="17982" xr:uid="{00000000-0005-0000-0000-000037520000}"/>
    <cellStyle name="Salida 10 4 4" xfId="3177" xr:uid="{00000000-0005-0000-0000-000038520000}"/>
    <cellStyle name="Salida 10 4 4 2" xfId="5814" xr:uid="{00000000-0005-0000-0000-000039520000}"/>
    <cellStyle name="Salida 10 4 4 2 2" xfId="12125" xr:uid="{00000000-0005-0000-0000-00003A520000}"/>
    <cellStyle name="Salida 10 4 4 2 2 2" xfId="27233" xr:uid="{00000000-0005-0000-0000-00003B520000}"/>
    <cellStyle name="Salida 10 4 4 2 3" xfId="16107" xr:uid="{00000000-0005-0000-0000-00003C520000}"/>
    <cellStyle name="Salida 10 4 4 2 3 2" xfId="31215" xr:uid="{00000000-0005-0000-0000-00003D520000}"/>
    <cellStyle name="Salida 10 4 4 2 4" xfId="20922" xr:uid="{00000000-0005-0000-0000-00003E520000}"/>
    <cellStyle name="Salida 10 4 4 3" xfId="9559" xr:uid="{00000000-0005-0000-0000-00003F520000}"/>
    <cellStyle name="Salida 10 4 4 3 2" xfId="24667" xr:uid="{00000000-0005-0000-0000-000040520000}"/>
    <cellStyle name="Salida 10 4 4 4" xfId="16486" xr:uid="{00000000-0005-0000-0000-000041520000}"/>
    <cellStyle name="Salida 10 4 4 4 2" xfId="31594" xr:uid="{00000000-0005-0000-0000-000042520000}"/>
    <cellStyle name="Salida 10 4 4 5" xfId="18285" xr:uid="{00000000-0005-0000-0000-000043520000}"/>
    <cellStyle name="Salida 10 4 5" xfId="3503" xr:uid="{00000000-0005-0000-0000-000044520000}"/>
    <cellStyle name="Salida 10 4 5 2" xfId="6140" xr:uid="{00000000-0005-0000-0000-000045520000}"/>
    <cellStyle name="Salida 10 4 5 2 2" xfId="12451" xr:uid="{00000000-0005-0000-0000-000046520000}"/>
    <cellStyle name="Salida 10 4 5 2 2 2" xfId="27559" xr:uid="{00000000-0005-0000-0000-000047520000}"/>
    <cellStyle name="Salida 10 4 5 2 3" xfId="14316" xr:uid="{00000000-0005-0000-0000-000048520000}"/>
    <cellStyle name="Salida 10 4 5 2 3 2" xfId="29424" xr:uid="{00000000-0005-0000-0000-000049520000}"/>
    <cellStyle name="Salida 10 4 5 2 4" xfId="21248" xr:uid="{00000000-0005-0000-0000-00004A520000}"/>
    <cellStyle name="Salida 10 4 5 3" xfId="9885" xr:uid="{00000000-0005-0000-0000-00004B520000}"/>
    <cellStyle name="Salida 10 4 5 3 2" xfId="24993" xr:uid="{00000000-0005-0000-0000-00004C520000}"/>
    <cellStyle name="Salida 10 4 5 4" xfId="14974" xr:uid="{00000000-0005-0000-0000-00004D520000}"/>
    <cellStyle name="Salida 10 4 5 4 2" xfId="30082" xr:uid="{00000000-0005-0000-0000-00004E520000}"/>
    <cellStyle name="Salida 10 4 5 5" xfId="18611" xr:uid="{00000000-0005-0000-0000-00004F520000}"/>
    <cellStyle name="Salida 10 4 6" xfId="3809" xr:uid="{00000000-0005-0000-0000-000050520000}"/>
    <cellStyle name="Salida 10 4 6 2" xfId="6446" xr:uid="{00000000-0005-0000-0000-000051520000}"/>
    <cellStyle name="Salida 10 4 6 2 2" xfId="12757" xr:uid="{00000000-0005-0000-0000-000052520000}"/>
    <cellStyle name="Salida 10 4 6 2 2 2" xfId="27865" xr:uid="{00000000-0005-0000-0000-000053520000}"/>
    <cellStyle name="Salida 10 4 6 2 3" xfId="15616" xr:uid="{00000000-0005-0000-0000-000054520000}"/>
    <cellStyle name="Salida 10 4 6 2 3 2" xfId="30724" xr:uid="{00000000-0005-0000-0000-000055520000}"/>
    <cellStyle name="Salida 10 4 6 2 4" xfId="21554" xr:uid="{00000000-0005-0000-0000-000056520000}"/>
    <cellStyle name="Salida 10 4 6 3" xfId="10191" xr:uid="{00000000-0005-0000-0000-000057520000}"/>
    <cellStyle name="Salida 10 4 6 3 2" xfId="25299" xr:uid="{00000000-0005-0000-0000-000058520000}"/>
    <cellStyle name="Salida 10 4 6 4" xfId="15343" xr:uid="{00000000-0005-0000-0000-000059520000}"/>
    <cellStyle name="Salida 10 4 6 4 2" xfId="30451" xr:uid="{00000000-0005-0000-0000-00005A520000}"/>
    <cellStyle name="Salida 10 4 6 5" xfId="18917" xr:uid="{00000000-0005-0000-0000-00005B520000}"/>
    <cellStyle name="Salida 10 4 7" xfId="4191" xr:uid="{00000000-0005-0000-0000-00005C520000}"/>
    <cellStyle name="Salida 10 4 7 2" xfId="6828" xr:uid="{00000000-0005-0000-0000-00005D520000}"/>
    <cellStyle name="Salida 10 4 7 2 2" xfId="13139" xr:uid="{00000000-0005-0000-0000-00005E520000}"/>
    <cellStyle name="Salida 10 4 7 2 2 2" xfId="28247" xr:uid="{00000000-0005-0000-0000-00005F520000}"/>
    <cellStyle name="Salida 10 4 7 2 3" xfId="16808" xr:uid="{00000000-0005-0000-0000-000060520000}"/>
    <cellStyle name="Salida 10 4 7 2 3 2" xfId="31916" xr:uid="{00000000-0005-0000-0000-000061520000}"/>
    <cellStyle name="Salida 10 4 7 2 4" xfId="21936" xr:uid="{00000000-0005-0000-0000-000062520000}"/>
    <cellStyle name="Salida 10 4 7 3" xfId="10573" xr:uid="{00000000-0005-0000-0000-000063520000}"/>
    <cellStyle name="Salida 10 4 7 3 2" xfId="25681" xr:uid="{00000000-0005-0000-0000-000064520000}"/>
    <cellStyle name="Salida 10 4 7 4" xfId="14840" xr:uid="{00000000-0005-0000-0000-000065520000}"/>
    <cellStyle name="Salida 10 4 7 4 2" xfId="29948" xr:uid="{00000000-0005-0000-0000-000066520000}"/>
    <cellStyle name="Salida 10 4 7 5" xfId="19299" xr:uid="{00000000-0005-0000-0000-000067520000}"/>
    <cellStyle name="Salida 10 4 8" xfId="4756" xr:uid="{00000000-0005-0000-0000-000068520000}"/>
    <cellStyle name="Salida 10 4 8 2" xfId="11138" xr:uid="{00000000-0005-0000-0000-000069520000}"/>
    <cellStyle name="Salida 10 4 8 2 2" xfId="26246" xr:uid="{00000000-0005-0000-0000-00006A520000}"/>
    <cellStyle name="Salida 10 4 8 3" xfId="15032" xr:uid="{00000000-0005-0000-0000-00006B520000}"/>
    <cellStyle name="Salida 10 4 8 3 2" xfId="30140" xr:uid="{00000000-0005-0000-0000-00006C520000}"/>
    <cellStyle name="Salida 10 4 8 4" xfId="19864" xr:uid="{00000000-0005-0000-0000-00006D520000}"/>
    <cellStyle name="Salida 10 4 9" xfId="8617" xr:uid="{00000000-0005-0000-0000-00006E520000}"/>
    <cellStyle name="Salida 10 4 9 2" xfId="23725" xr:uid="{00000000-0005-0000-0000-00006F520000}"/>
    <cellStyle name="Salida 10 5" xfId="2005" xr:uid="{00000000-0005-0000-0000-000070520000}"/>
    <cellStyle name="Salida 10 5 10" xfId="14162" xr:uid="{00000000-0005-0000-0000-000071520000}"/>
    <cellStyle name="Salida 10 5 10 2" xfId="29270" xr:uid="{00000000-0005-0000-0000-000072520000}"/>
    <cellStyle name="Salida 10 5 11" xfId="17230" xr:uid="{00000000-0005-0000-0000-000073520000}"/>
    <cellStyle name="Salida 10 5 2" xfId="2767" xr:uid="{00000000-0005-0000-0000-000074520000}"/>
    <cellStyle name="Salida 10 5 2 2" xfId="5404" xr:uid="{00000000-0005-0000-0000-000075520000}"/>
    <cellStyle name="Salida 10 5 2 2 2" xfId="11753" xr:uid="{00000000-0005-0000-0000-000076520000}"/>
    <cellStyle name="Salida 10 5 2 2 2 2" xfId="26861" xr:uid="{00000000-0005-0000-0000-000077520000}"/>
    <cellStyle name="Salida 10 5 2 2 3" xfId="13704" xr:uid="{00000000-0005-0000-0000-000078520000}"/>
    <cellStyle name="Salida 10 5 2 2 3 2" xfId="28812" xr:uid="{00000000-0005-0000-0000-000079520000}"/>
    <cellStyle name="Salida 10 5 2 2 4" xfId="20512" xr:uid="{00000000-0005-0000-0000-00007A520000}"/>
    <cellStyle name="Salida 10 5 2 3" xfId="15853" xr:uid="{00000000-0005-0000-0000-00007B520000}"/>
    <cellStyle name="Salida 10 5 2 3 2" xfId="30961" xr:uid="{00000000-0005-0000-0000-00007C520000}"/>
    <cellStyle name="Salida 10 5 2 4" xfId="17875" xr:uid="{00000000-0005-0000-0000-00007D520000}"/>
    <cellStyle name="Salida 10 5 3" xfId="3070" xr:uid="{00000000-0005-0000-0000-00007E520000}"/>
    <cellStyle name="Salida 10 5 3 2" xfId="5707" xr:uid="{00000000-0005-0000-0000-00007F520000}"/>
    <cellStyle name="Salida 10 5 3 2 2" xfId="12018" xr:uid="{00000000-0005-0000-0000-000080520000}"/>
    <cellStyle name="Salida 10 5 3 2 2 2" xfId="27126" xr:uid="{00000000-0005-0000-0000-000081520000}"/>
    <cellStyle name="Salida 10 5 3 2 3" xfId="7333" xr:uid="{00000000-0005-0000-0000-000082520000}"/>
    <cellStyle name="Salida 10 5 3 2 3 2" xfId="22441" xr:uid="{00000000-0005-0000-0000-000083520000}"/>
    <cellStyle name="Salida 10 5 3 2 4" xfId="20815" xr:uid="{00000000-0005-0000-0000-000084520000}"/>
    <cellStyle name="Salida 10 5 3 3" xfId="9452" xr:uid="{00000000-0005-0000-0000-000085520000}"/>
    <cellStyle name="Salida 10 5 3 3 2" xfId="24560" xr:uid="{00000000-0005-0000-0000-000086520000}"/>
    <cellStyle name="Salida 10 5 3 4" xfId="7268" xr:uid="{00000000-0005-0000-0000-000087520000}"/>
    <cellStyle name="Salida 10 5 3 4 2" xfId="22376" xr:uid="{00000000-0005-0000-0000-000088520000}"/>
    <cellStyle name="Salida 10 5 3 5" xfId="18178" xr:uid="{00000000-0005-0000-0000-000089520000}"/>
    <cellStyle name="Salida 10 5 4" xfId="3396" xr:uid="{00000000-0005-0000-0000-00008A520000}"/>
    <cellStyle name="Salida 10 5 4 2" xfId="6033" xr:uid="{00000000-0005-0000-0000-00008B520000}"/>
    <cellStyle name="Salida 10 5 4 2 2" xfId="12344" xr:uid="{00000000-0005-0000-0000-00008C520000}"/>
    <cellStyle name="Salida 10 5 4 2 2 2" xfId="27452" xr:uid="{00000000-0005-0000-0000-00008D520000}"/>
    <cellStyle name="Salida 10 5 4 2 3" xfId="7585" xr:uid="{00000000-0005-0000-0000-00008E520000}"/>
    <cellStyle name="Salida 10 5 4 2 3 2" xfId="22693" xr:uid="{00000000-0005-0000-0000-00008F520000}"/>
    <cellStyle name="Salida 10 5 4 2 4" xfId="21141" xr:uid="{00000000-0005-0000-0000-000090520000}"/>
    <cellStyle name="Salida 10 5 4 3" xfId="9778" xr:uid="{00000000-0005-0000-0000-000091520000}"/>
    <cellStyle name="Salida 10 5 4 3 2" xfId="24886" xr:uid="{00000000-0005-0000-0000-000092520000}"/>
    <cellStyle name="Salida 10 5 4 4" xfId="15711" xr:uid="{00000000-0005-0000-0000-000093520000}"/>
    <cellStyle name="Salida 10 5 4 4 2" xfId="30819" xr:uid="{00000000-0005-0000-0000-000094520000}"/>
    <cellStyle name="Salida 10 5 4 5" xfId="18504" xr:uid="{00000000-0005-0000-0000-000095520000}"/>
    <cellStyle name="Salida 10 5 5" xfId="3702" xr:uid="{00000000-0005-0000-0000-000096520000}"/>
    <cellStyle name="Salida 10 5 5 2" xfId="6339" xr:uid="{00000000-0005-0000-0000-000097520000}"/>
    <cellStyle name="Salida 10 5 5 2 2" xfId="12650" xr:uid="{00000000-0005-0000-0000-000098520000}"/>
    <cellStyle name="Salida 10 5 5 2 2 2" xfId="27758" xr:uid="{00000000-0005-0000-0000-000099520000}"/>
    <cellStyle name="Salida 10 5 5 2 3" xfId="14265" xr:uid="{00000000-0005-0000-0000-00009A520000}"/>
    <cellStyle name="Salida 10 5 5 2 3 2" xfId="29373" xr:uid="{00000000-0005-0000-0000-00009B520000}"/>
    <cellStyle name="Salida 10 5 5 2 4" xfId="21447" xr:uid="{00000000-0005-0000-0000-00009C520000}"/>
    <cellStyle name="Salida 10 5 5 3" xfId="10084" xr:uid="{00000000-0005-0000-0000-00009D520000}"/>
    <cellStyle name="Salida 10 5 5 3 2" xfId="25192" xr:uid="{00000000-0005-0000-0000-00009E520000}"/>
    <cellStyle name="Salida 10 5 5 4" xfId="13886" xr:uid="{00000000-0005-0000-0000-00009F520000}"/>
    <cellStyle name="Salida 10 5 5 4 2" xfId="28994" xr:uid="{00000000-0005-0000-0000-0000A0520000}"/>
    <cellStyle name="Salida 10 5 5 5" xfId="18810" xr:uid="{00000000-0005-0000-0000-0000A1520000}"/>
    <cellStyle name="Salida 10 5 6" xfId="4077" xr:uid="{00000000-0005-0000-0000-0000A2520000}"/>
    <cellStyle name="Salida 10 5 6 2" xfId="6714" xr:uid="{00000000-0005-0000-0000-0000A3520000}"/>
    <cellStyle name="Salida 10 5 6 2 2" xfId="13025" xr:uid="{00000000-0005-0000-0000-0000A4520000}"/>
    <cellStyle name="Salida 10 5 6 2 2 2" xfId="28133" xr:uid="{00000000-0005-0000-0000-0000A5520000}"/>
    <cellStyle name="Salida 10 5 6 2 3" xfId="16701" xr:uid="{00000000-0005-0000-0000-0000A6520000}"/>
    <cellStyle name="Salida 10 5 6 2 3 2" xfId="31809" xr:uid="{00000000-0005-0000-0000-0000A7520000}"/>
    <cellStyle name="Salida 10 5 6 2 4" xfId="21822" xr:uid="{00000000-0005-0000-0000-0000A8520000}"/>
    <cellStyle name="Salida 10 5 6 3" xfId="10459" xr:uid="{00000000-0005-0000-0000-0000A9520000}"/>
    <cellStyle name="Salida 10 5 6 3 2" xfId="25567" xr:uid="{00000000-0005-0000-0000-0000AA520000}"/>
    <cellStyle name="Salida 10 5 6 4" xfId="16254" xr:uid="{00000000-0005-0000-0000-0000AB520000}"/>
    <cellStyle name="Salida 10 5 6 4 2" xfId="31362" xr:uid="{00000000-0005-0000-0000-0000AC520000}"/>
    <cellStyle name="Salida 10 5 6 5" xfId="19185" xr:uid="{00000000-0005-0000-0000-0000AD520000}"/>
    <cellStyle name="Salida 10 5 7" xfId="4642" xr:uid="{00000000-0005-0000-0000-0000AE520000}"/>
    <cellStyle name="Salida 10 5 7 2" xfId="11024" xr:uid="{00000000-0005-0000-0000-0000AF520000}"/>
    <cellStyle name="Salida 10 5 7 2 2" xfId="26132" xr:uid="{00000000-0005-0000-0000-0000B0520000}"/>
    <cellStyle name="Salida 10 5 7 3" xfId="14287" xr:uid="{00000000-0005-0000-0000-0000B1520000}"/>
    <cellStyle name="Salida 10 5 7 3 2" xfId="29395" xr:uid="{00000000-0005-0000-0000-0000B2520000}"/>
    <cellStyle name="Salida 10 5 7 4" xfId="19750" xr:uid="{00000000-0005-0000-0000-0000B3520000}"/>
    <cellStyle name="Salida 10 5 8" xfId="8503" xr:uid="{00000000-0005-0000-0000-0000B4520000}"/>
    <cellStyle name="Salida 10 5 8 2" xfId="23611" xr:uid="{00000000-0005-0000-0000-0000B5520000}"/>
    <cellStyle name="Salida 10 5 9" xfId="16485" xr:uid="{00000000-0005-0000-0000-0000B6520000}"/>
    <cellStyle name="Salida 10 5 9 2" xfId="31593" xr:uid="{00000000-0005-0000-0000-0000B7520000}"/>
    <cellStyle name="Salida 11" xfId="1503" xr:uid="{00000000-0005-0000-0000-0000B8520000}"/>
    <cellStyle name="Salida 11 2" xfId="1929" xr:uid="{00000000-0005-0000-0000-0000B9520000}"/>
    <cellStyle name="Salida 11 2 10" xfId="8430" xr:uid="{00000000-0005-0000-0000-0000BA520000}"/>
    <cellStyle name="Salida 11 2 10 2" xfId="23538" xr:uid="{00000000-0005-0000-0000-0000BB520000}"/>
    <cellStyle name="Salida 11 2 11" xfId="15518" xr:uid="{00000000-0005-0000-0000-0000BC520000}"/>
    <cellStyle name="Salida 11 2 11 2" xfId="30626" xr:uid="{00000000-0005-0000-0000-0000BD520000}"/>
    <cellStyle name="Salida 11 2 12" xfId="7973" xr:uid="{00000000-0005-0000-0000-0000BE520000}"/>
    <cellStyle name="Salida 11 2 12 2" xfId="23081" xr:uid="{00000000-0005-0000-0000-0000BF520000}"/>
    <cellStyle name="Salida 11 2 13" xfId="17154" xr:uid="{00000000-0005-0000-0000-0000C0520000}"/>
    <cellStyle name="Salida 11 2 2" xfId="2489" xr:uid="{00000000-0005-0000-0000-0000C1520000}"/>
    <cellStyle name="Salida 11 2 2 2" xfId="5126" xr:uid="{00000000-0005-0000-0000-0000C2520000}"/>
    <cellStyle name="Salida 11 2 2 2 2" xfId="11490" xr:uid="{00000000-0005-0000-0000-0000C3520000}"/>
    <cellStyle name="Salida 11 2 2 2 2 2" xfId="26598" xr:uid="{00000000-0005-0000-0000-0000C4520000}"/>
    <cellStyle name="Salida 11 2 2 2 3" xfId="14474" xr:uid="{00000000-0005-0000-0000-0000C5520000}"/>
    <cellStyle name="Salida 11 2 2 2 3 2" xfId="29582" xr:uid="{00000000-0005-0000-0000-0000C6520000}"/>
    <cellStyle name="Salida 11 2 2 2 4" xfId="20234" xr:uid="{00000000-0005-0000-0000-0000C7520000}"/>
    <cellStyle name="Salida 11 2 2 3" xfId="8956" xr:uid="{00000000-0005-0000-0000-0000C8520000}"/>
    <cellStyle name="Salida 11 2 2 3 2" xfId="24064" xr:uid="{00000000-0005-0000-0000-0000C9520000}"/>
    <cellStyle name="Salida 11 2 3" xfId="2705" xr:uid="{00000000-0005-0000-0000-0000CA520000}"/>
    <cellStyle name="Salida 11 2 3 2" xfId="5342" xr:uid="{00000000-0005-0000-0000-0000CB520000}"/>
    <cellStyle name="Salida 11 2 3 2 2" xfId="11691" xr:uid="{00000000-0005-0000-0000-0000CC520000}"/>
    <cellStyle name="Salida 11 2 3 2 2 2" xfId="26799" xr:uid="{00000000-0005-0000-0000-0000CD520000}"/>
    <cellStyle name="Salida 11 2 3 2 3" xfId="9270" xr:uid="{00000000-0005-0000-0000-0000CE520000}"/>
    <cellStyle name="Salida 11 2 3 2 3 2" xfId="24378" xr:uid="{00000000-0005-0000-0000-0000CF520000}"/>
    <cellStyle name="Salida 11 2 3 2 4" xfId="20450" xr:uid="{00000000-0005-0000-0000-0000D0520000}"/>
    <cellStyle name="Salida 11 2 3 3" xfId="7371" xr:uid="{00000000-0005-0000-0000-0000D1520000}"/>
    <cellStyle name="Salida 11 2 3 3 2" xfId="22479" xr:uid="{00000000-0005-0000-0000-0000D2520000}"/>
    <cellStyle name="Salida 11 2 3 4" xfId="17813" xr:uid="{00000000-0005-0000-0000-0000D3520000}"/>
    <cellStyle name="Salida 11 2 4" xfId="3008" xr:uid="{00000000-0005-0000-0000-0000D4520000}"/>
    <cellStyle name="Salida 11 2 4 2" xfId="5645" xr:uid="{00000000-0005-0000-0000-0000D5520000}"/>
    <cellStyle name="Salida 11 2 4 2 2" xfId="11956" xr:uid="{00000000-0005-0000-0000-0000D6520000}"/>
    <cellStyle name="Salida 11 2 4 2 2 2" xfId="27064" xr:uid="{00000000-0005-0000-0000-0000D7520000}"/>
    <cellStyle name="Salida 11 2 4 2 3" xfId="14065" xr:uid="{00000000-0005-0000-0000-0000D8520000}"/>
    <cellStyle name="Salida 11 2 4 2 3 2" xfId="29173" xr:uid="{00000000-0005-0000-0000-0000D9520000}"/>
    <cellStyle name="Salida 11 2 4 2 4" xfId="20753" xr:uid="{00000000-0005-0000-0000-0000DA520000}"/>
    <cellStyle name="Salida 11 2 4 3" xfId="9390" xr:uid="{00000000-0005-0000-0000-0000DB520000}"/>
    <cellStyle name="Salida 11 2 4 3 2" xfId="24498" xr:uid="{00000000-0005-0000-0000-0000DC520000}"/>
    <cellStyle name="Salida 11 2 4 4" xfId="7133" xr:uid="{00000000-0005-0000-0000-0000DD520000}"/>
    <cellStyle name="Salida 11 2 4 4 2" xfId="22241" xr:uid="{00000000-0005-0000-0000-0000DE520000}"/>
    <cellStyle name="Salida 11 2 4 5" xfId="18116" xr:uid="{00000000-0005-0000-0000-0000DF520000}"/>
    <cellStyle name="Salida 11 2 5" xfId="3334" xr:uid="{00000000-0005-0000-0000-0000E0520000}"/>
    <cellStyle name="Salida 11 2 5 2" xfId="5971" xr:uid="{00000000-0005-0000-0000-0000E1520000}"/>
    <cellStyle name="Salida 11 2 5 2 2" xfId="12282" xr:uid="{00000000-0005-0000-0000-0000E2520000}"/>
    <cellStyle name="Salida 11 2 5 2 2 2" xfId="27390" xr:uid="{00000000-0005-0000-0000-0000E3520000}"/>
    <cellStyle name="Salida 11 2 5 2 3" xfId="7878" xr:uid="{00000000-0005-0000-0000-0000E4520000}"/>
    <cellStyle name="Salida 11 2 5 2 3 2" xfId="22986" xr:uid="{00000000-0005-0000-0000-0000E5520000}"/>
    <cellStyle name="Salida 11 2 5 2 4" xfId="21079" xr:uid="{00000000-0005-0000-0000-0000E6520000}"/>
    <cellStyle name="Salida 11 2 5 3" xfId="9716" xr:uid="{00000000-0005-0000-0000-0000E7520000}"/>
    <cellStyle name="Salida 11 2 5 3 2" xfId="24824" xr:uid="{00000000-0005-0000-0000-0000E8520000}"/>
    <cellStyle name="Salida 11 2 5 4" xfId="8183" xr:uid="{00000000-0005-0000-0000-0000E9520000}"/>
    <cellStyle name="Salida 11 2 5 4 2" xfId="23291" xr:uid="{00000000-0005-0000-0000-0000EA520000}"/>
    <cellStyle name="Salida 11 2 5 5" xfId="18442" xr:uid="{00000000-0005-0000-0000-0000EB520000}"/>
    <cellStyle name="Salida 11 2 6" xfId="3640" xr:uid="{00000000-0005-0000-0000-0000EC520000}"/>
    <cellStyle name="Salida 11 2 6 2" xfId="6277" xr:uid="{00000000-0005-0000-0000-0000ED520000}"/>
    <cellStyle name="Salida 11 2 6 2 2" xfId="12588" xr:uid="{00000000-0005-0000-0000-0000EE520000}"/>
    <cellStyle name="Salida 11 2 6 2 2 2" xfId="27696" xr:uid="{00000000-0005-0000-0000-0000EF520000}"/>
    <cellStyle name="Salida 11 2 6 2 3" xfId="7041" xr:uid="{00000000-0005-0000-0000-0000F0520000}"/>
    <cellStyle name="Salida 11 2 6 2 3 2" xfId="22149" xr:uid="{00000000-0005-0000-0000-0000F1520000}"/>
    <cellStyle name="Salida 11 2 6 2 4" xfId="21385" xr:uid="{00000000-0005-0000-0000-0000F2520000}"/>
    <cellStyle name="Salida 11 2 6 3" xfId="10022" xr:uid="{00000000-0005-0000-0000-0000F3520000}"/>
    <cellStyle name="Salida 11 2 6 3 2" xfId="25130" xr:uid="{00000000-0005-0000-0000-0000F4520000}"/>
    <cellStyle name="Salida 11 2 6 4" xfId="15687" xr:uid="{00000000-0005-0000-0000-0000F5520000}"/>
    <cellStyle name="Salida 11 2 6 4 2" xfId="30795" xr:uid="{00000000-0005-0000-0000-0000F6520000}"/>
    <cellStyle name="Salida 11 2 6 5" xfId="18748" xr:uid="{00000000-0005-0000-0000-0000F7520000}"/>
    <cellStyle name="Salida 11 2 7" xfId="4001" xr:uid="{00000000-0005-0000-0000-0000F8520000}"/>
    <cellStyle name="Salida 11 2 7 2" xfId="6638" xr:uid="{00000000-0005-0000-0000-0000F9520000}"/>
    <cellStyle name="Salida 11 2 7 2 2" xfId="12949" xr:uid="{00000000-0005-0000-0000-0000FA520000}"/>
    <cellStyle name="Salida 11 2 7 2 2 2" xfId="28057" xr:uid="{00000000-0005-0000-0000-0000FB520000}"/>
    <cellStyle name="Salida 11 2 7 2 3" xfId="16639" xr:uid="{00000000-0005-0000-0000-0000FC520000}"/>
    <cellStyle name="Salida 11 2 7 2 3 2" xfId="31747" xr:uid="{00000000-0005-0000-0000-0000FD520000}"/>
    <cellStyle name="Salida 11 2 7 2 4" xfId="21746" xr:uid="{00000000-0005-0000-0000-0000FE520000}"/>
    <cellStyle name="Salida 11 2 7 3" xfId="10383" xr:uid="{00000000-0005-0000-0000-0000FF520000}"/>
    <cellStyle name="Salida 11 2 7 3 2" xfId="25491" xr:uid="{00000000-0005-0000-0000-000000530000}"/>
    <cellStyle name="Salida 11 2 7 4" xfId="15780" xr:uid="{00000000-0005-0000-0000-000001530000}"/>
    <cellStyle name="Salida 11 2 7 4 2" xfId="30888" xr:uid="{00000000-0005-0000-0000-000002530000}"/>
    <cellStyle name="Salida 11 2 7 5" xfId="19109" xr:uid="{00000000-0005-0000-0000-000003530000}"/>
    <cellStyle name="Salida 11 2 8" xfId="4314" xr:uid="{00000000-0005-0000-0000-000004530000}"/>
    <cellStyle name="Salida 11 2 8 2" xfId="6951" xr:uid="{00000000-0005-0000-0000-000005530000}"/>
    <cellStyle name="Salida 11 2 8 2 2" xfId="13262" xr:uid="{00000000-0005-0000-0000-000006530000}"/>
    <cellStyle name="Salida 11 2 8 2 2 2" xfId="28370" xr:uid="{00000000-0005-0000-0000-000007530000}"/>
    <cellStyle name="Salida 11 2 8 2 3" xfId="16926" xr:uid="{00000000-0005-0000-0000-000008530000}"/>
    <cellStyle name="Salida 11 2 8 2 3 2" xfId="32034" xr:uid="{00000000-0005-0000-0000-000009530000}"/>
    <cellStyle name="Salida 11 2 8 2 4" xfId="22059" xr:uid="{00000000-0005-0000-0000-00000A530000}"/>
    <cellStyle name="Salida 11 2 8 3" xfId="10696" xr:uid="{00000000-0005-0000-0000-00000B530000}"/>
    <cellStyle name="Salida 11 2 8 3 2" xfId="25804" xr:uid="{00000000-0005-0000-0000-00000C530000}"/>
    <cellStyle name="Salida 11 2 8 4" xfId="14888" xr:uid="{00000000-0005-0000-0000-00000D530000}"/>
    <cellStyle name="Salida 11 2 8 4 2" xfId="29996" xr:uid="{00000000-0005-0000-0000-00000E530000}"/>
    <cellStyle name="Salida 11 2 8 5" xfId="19422" xr:uid="{00000000-0005-0000-0000-00000F530000}"/>
    <cellStyle name="Salida 11 2 9" xfId="4566" xr:uid="{00000000-0005-0000-0000-000010530000}"/>
    <cellStyle name="Salida 11 2 9 2" xfId="10948" xr:uid="{00000000-0005-0000-0000-000011530000}"/>
    <cellStyle name="Salida 11 2 9 2 2" xfId="26056" xr:uid="{00000000-0005-0000-0000-000012530000}"/>
    <cellStyle name="Salida 11 2 9 3" xfId="14861" xr:uid="{00000000-0005-0000-0000-000013530000}"/>
    <cellStyle name="Salida 11 2 9 3 2" xfId="29969" xr:uid="{00000000-0005-0000-0000-000014530000}"/>
    <cellStyle name="Salida 11 2 9 4" xfId="19674" xr:uid="{00000000-0005-0000-0000-000015530000}"/>
    <cellStyle name="Salida 11 3" xfId="1804" xr:uid="{00000000-0005-0000-0000-000016530000}"/>
    <cellStyle name="Salida 11 3 10" xfId="8305" xr:uid="{00000000-0005-0000-0000-000017530000}"/>
    <cellStyle name="Salida 11 3 10 2" xfId="23413" xr:uid="{00000000-0005-0000-0000-000018530000}"/>
    <cellStyle name="Salida 11 3 11" xfId="15614" xr:uid="{00000000-0005-0000-0000-000019530000}"/>
    <cellStyle name="Salida 11 3 11 2" xfId="30722" xr:uid="{00000000-0005-0000-0000-00001A530000}"/>
    <cellStyle name="Salida 11 3 12" xfId="15248" xr:uid="{00000000-0005-0000-0000-00001B530000}"/>
    <cellStyle name="Salida 11 3 12 2" xfId="30356" xr:uid="{00000000-0005-0000-0000-00001C530000}"/>
    <cellStyle name="Salida 11 3 13" xfId="17029" xr:uid="{00000000-0005-0000-0000-00001D530000}"/>
    <cellStyle name="Salida 11 3 2" xfId="2364" xr:uid="{00000000-0005-0000-0000-00001E530000}"/>
    <cellStyle name="Salida 11 3 2 2" xfId="5001" xr:uid="{00000000-0005-0000-0000-00001F530000}"/>
    <cellStyle name="Salida 11 3 2 2 2" xfId="11365" xr:uid="{00000000-0005-0000-0000-000020530000}"/>
    <cellStyle name="Salida 11 3 2 2 2 2" xfId="26473" xr:uid="{00000000-0005-0000-0000-000021530000}"/>
    <cellStyle name="Salida 11 3 2 2 3" xfId="9178" xr:uid="{00000000-0005-0000-0000-000022530000}"/>
    <cellStyle name="Salida 11 3 2 2 3 2" xfId="24286" xr:uid="{00000000-0005-0000-0000-000023530000}"/>
    <cellStyle name="Salida 11 3 2 2 4" xfId="20109" xr:uid="{00000000-0005-0000-0000-000024530000}"/>
    <cellStyle name="Salida 11 3 2 3" xfId="8831" xr:uid="{00000000-0005-0000-0000-000025530000}"/>
    <cellStyle name="Salida 11 3 2 3 2" xfId="23939" xr:uid="{00000000-0005-0000-0000-000026530000}"/>
    <cellStyle name="Salida 11 3 3" xfId="2255" xr:uid="{00000000-0005-0000-0000-000027530000}"/>
    <cellStyle name="Salida 11 3 3 2" xfId="4892" xr:uid="{00000000-0005-0000-0000-000028530000}"/>
    <cellStyle name="Salida 11 3 3 2 2" xfId="11256" xr:uid="{00000000-0005-0000-0000-000029530000}"/>
    <cellStyle name="Salida 11 3 3 2 2 2" xfId="26364" xr:uid="{00000000-0005-0000-0000-00002A530000}"/>
    <cellStyle name="Salida 11 3 3 2 3" xfId="8265" xr:uid="{00000000-0005-0000-0000-00002B530000}"/>
    <cellStyle name="Salida 11 3 3 2 3 2" xfId="23373" xr:uid="{00000000-0005-0000-0000-00002C530000}"/>
    <cellStyle name="Salida 11 3 3 2 4" xfId="20000" xr:uid="{00000000-0005-0000-0000-00002D530000}"/>
    <cellStyle name="Salida 11 3 3 3" xfId="8258" xr:uid="{00000000-0005-0000-0000-00002E530000}"/>
    <cellStyle name="Salida 11 3 3 3 2" xfId="23366" xr:uid="{00000000-0005-0000-0000-00002F530000}"/>
    <cellStyle name="Salida 11 3 3 4" xfId="17480" xr:uid="{00000000-0005-0000-0000-000030530000}"/>
    <cellStyle name="Salida 11 3 4" xfId="2338" xr:uid="{00000000-0005-0000-0000-000031530000}"/>
    <cellStyle name="Salida 11 3 4 2" xfId="4975" xr:uid="{00000000-0005-0000-0000-000032530000}"/>
    <cellStyle name="Salida 11 3 4 2 2" xfId="11339" xr:uid="{00000000-0005-0000-0000-000033530000}"/>
    <cellStyle name="Salida 11 3 4 2 2 2" xfId="26447" xr:uid="{00000000-0005-0000-0000-000034530000}"/>
    <cellStyle name="Salida 11 3 4 2 3" xfId="14488" xr:uid="{00000000-0005-0000-0000-000035530000}"/>
    <cellStyle name="Salida 11 3 4 2 3 2" xfId="29596" xr:uid="{00000000-0005-0000-0000-000036530000}"/>
    <cellStyle name="Salida 11 3 4 2 4" xfId="20083" xr:uid="{00000000-0005-0000-0000-000037530000}"/>
    <cellStyle name="Salida 11 3 4 3" xfId="8805" xr:uid="{00000000-0005-0000-0000-000038530000}"/>
    <cellStyle name="Salida 11 3 4 3 2" xfId="23913" xr:uid="{00000000-0005-0000-0000-000039530000}"/>
    <cellStyle name="Salida 11 3 4 4" xfId="15575" xr:uid="{00000000-0005-0000-0000-00003A530000}"/>
    <cellStyle name="Salida 11 3 4 4 2" xfId="30683" xr:uid="{00000000-0005-0000-0000-00003B530000}"/>
    <cellStyle name="Salida 11 3 4 5" xfId="17563" xr:uid="{00000000-0005-0000-0000-00003C530000}"/>
    <cellStyle name="Salida 11 3 5" xfId="3225" xr:uid="{00000000-0005-0000-0000-00003D530000}"/>
    <cellStyle name="Salida 11 3 5 2" xfId="5862" xr:uid="{00000000-0005-0000-0000-00003E530000}"/>
    <cellStyle name="Salida 11 3 5 2 2" xfId="12173" xr:uid="{00000000-0005-0000-0000-00003F530000}"/>
    <cellStyle name="Salida 11 3 5 2 2 2" xfId="27281" xr:uid="{00000000-0005-0000-0000-000040530000}"/>
    <cellStyle name="Salida 11 3 5 2 3" xfId="15728" xr:uid="{00000000-0005-0000-0000-000041530000}"/>
    <cellStyle name="Salida 11 3 5 2 3 2" xfId="30836" xr:uid="{00000000-0005-0000-0000-000042530000}"/>
    <cellStyle name="Salida 11 3 5 2 4" xfId="20970" xr:uid="{00000000-0005-0000-0000-000043530000}"/>
    <cellStyle name="Salida 11 3 5 3" xfId="9607" xr:uid="{00000000-0005-0000-0000-000044530000}"/>
    <cellStyle name="Salida 11 3 5 3 2" xfId="24715" xr:uid="{00000000-0005-0000-0000-000045530000}"/>
    <cellStyle name="Salida 11 3 5 4" xfId="15253" xr:uid="{00000000-0005-0000-0000-000046530000}"/>
    <cellStyle name="Salida 11 3 5 4 2" xfId="30361" xr:uid="{00000000-0005-0000-0000-000047530000}"/>
    <cellStyle name="Salida 11 3 5 5" xfId="18333" xr:uid="{00000000-0005-0000-0000-000048530000}"/>
    <cellStyle name="Salida 11 3 6" xfId="2307" xr:uid="{00000000-0005-0000-0000-000049530000}"/>
    <cellStyle name="Salida 11 3 6 2" xfId="4944" xr:uid="{00000000-0005-0000-0000-00004A530000}"/>
    <cellStyle name="Salida 11 3 6 2 2" xfId="11308" xr:uid="{00000000-0005-0000-0000-00004B530000}"/>
    <cellStyle name="Salida 11 3 6 2 2 2" xfId="26416" xr:uid="{00000000-0005-0000-0000-00004C530000}"/>
    <cellStyle name="Salida 11 3 6 2 3" xfId="16238" xr:uid="{00000000-0005-0000-0000-00004D530000}"/>
    <cellStyle name="Salida 11 3 6 2 3 2" xfId="31346" xr:uid="{00000000-0005-0000-0000-00004E530000}"/>
    <cellStyle name="Salida 11 3 6 2 4" xfId="20052" xr:uid="{00000000-0005-0000-0000-00004F530000}"/>
    <cellStyle name="Salida 11 3 6 3" xfId="8774" xr:uid="{00000000-0005-0000-0000-000050530000}"/>
    <cellStyle name="Salida 11 3 6 3 2" xfId="23882" xr:uid="{00000000-0005-0000-0000-000051530000}"/>
    <cellStyle name="Salida 11 3 6 4" xfId="15455" xr:uid="{00000000-0005-0000-0000-000052530000}"/>
    <cellStyle name="Salida 11 3 6 4 2" xfId="30563" xr:uid="{00000000-0005-0000-0000-000053530000}"/>
    <cellStyle name="Salida 11 3 6 5" xfId="17532" xr:uid="{00000000-0005-0000-0000-000054530000}"/>
    <cellStyle name="Salida 11 3 7" xfId="3876" xr:uid="{00000000-0005-0000-0000-000055530000}"/>
    <cellStyle name="Salida 11 3 7 2" xfId="6513" xr:uid="{00000000-0005-0000-0000-000056530000}"/>
    <cellStyle name="Salida 11 3 7 2 2" xfId="12824" xr:uid="{00000000-0005-0000-0000-000057530000}"/>
    <cellStyle name="Salida 11 3 7 2 2 2" xfId="27932" xr:uid="{00000000-0005-0000-0000-000058530000}"/>
    <cellStyle name="Salida 11 3 7 2 3" xfId="7065" xr:uid="{00000000-0005-0000-0000-000059530000}"/>
    <cellStyle name="Salida 11 3 7 2 3 2" xfId="22173" xr:uid="{00000000-0005-0000-0000-00005A530000}"/>
    <cellStyle name="Salida 11 3 7 2 4" xfId="21621" xr:uid="{00000000-0005-0000-0000-00005B530000}"/>
    <cellStyle name="Salida 11 3 7 3" xfId="10258" xr:uid="{00000000-0005-0000-0000-00005C530000}"/>
    <cellStyle name="Salida 11 3 7 3 2" xfId="25366" xr:uid="{00000000-0005-0000-0000-00005D530000}"/>
    <cellStyle name="Salida 11 3 7 4" xfId="15010" xr:uid="{00000000-0005-0000-0000-00005E530000}"/>
    <cellStyle name="Salida 11 3 7 4 2" xfId="30118" xr:uid="{00000000-0005-0000-0000-00005F530000}"/>
    <cellStyle name="Salida 11 3 7 5" xfId="18984" xr:uid="{00000000-0005-0000-0000-000060530000}"/>
    <cellStyle name="Salida 11 3 8" xfId="4258" xr:uid="{00000000-0005-0000-0000-000061530000}"/>
    <cellStyle name="Salida 11 3 8 2" xfId="6895" xr:uid="{00000000-0005-0000-0000-000062530000}"/>
    <cellStyle name="Salida 11 3 8 2 2" xfId="13206" xr:uid="{00000000-0005-0000-0000-000063530000}"/>
    <cellStyle name="Salida 11 3 8 2 2 2" xfId="28314" xr:uid="{00000000-0005-0000-0000-000064530000}"/>
    <cellStyle name="Salida 11 3 8 2 3" xfId="16870" xr:uid="{00000000-0005-0000-0000-000065530000}"/>
    <cellStyle name="Salida 11 3 8 2 3 2" xfId="31978" xr:uid="{00000000-0005-0000-0000-000066530000}"/>
    <cellStyle name="Salida 11 3 8 2 4" xfId="22003" xr:uid="{00000000-0005-0000-0000-000067530000}"/>
    <cellStyle name="Salida 11 3 8 3" xfId="10640" xr:uid="{00000000-0005-0000-0000-000068530000}"/>
    <cellStyle name="Salida 11 3 8 3 2" xfId="25748" xr:uid="{00000000-0005-0000-0000-000069530000}"/>
    <cellStyle name="Salida 11 3 8 4" xfId="16374" xr:uid="{00000000-0005-0000-0000-00006A530000}"/>
    <cellStyle name="Salida 11 3 8 4 2" xfId="31482" xr:uid="{00000000-0005-0000-0000-00006B530000}"/>
    <cellStyle name="Salida 11 3 8 5" xfId="19366" xr:uid="{00000000-0005-0000-0000-00006C530000}"/>
    <cellStyle name="Salida 11 3 9" xfId="4441" xr:uid="{00000000-0005-0000-0000-00006D530000}"/>
    <cellStyle name="Salida 11 3 9 2" xfId="10823" xr:uid="{00000000-0005-0000-0000-00006E530000}"/>
    <cellStyle name="Salida 11 3 9 2 2" xfId="25931" xr:uid="{00000000-0005-0000-0000-00006F530000}"/>
    <cellStyle name="Salida 11 3 9 3" xfId="16371" xr:uid="{00000000-0005-0000-0000-000070530000}"/>
    <cellStyle name="Salida 11 3 9 3 2" xfId="31479" xr:uid="{00000000-0005-0000-0000-000071530000}"/>
    <cellStyle name="Salida 11 3 9 4" xfId="19549" xr:uid="{00000000-0005-0000-0000-000072530000}"/>
    <cellStyle name="Salida 11 4" xfId="2120" xr:uid="{00000000-0005-0000-0000-000073530000}"/>
    <cellStyle name="Salida 11 4 10" xfId="15413" xr:uid="{00000000-0005-0000-0000-000074530000}"/>
    <cellStyle name="Salida 11 4 10 2" xfId="30521" xr:uid="{00000000-0005-0000-0000-000075530000}"/>
    <cellStyle name="Salida 11 4 11" xfId="7049" xr:uid="{00000000-0005-0000-0000-000076530000}"/>
    <cellStyle name="Salida 11 4 11 2" xfId="22157" xr:uid="{00000000-0005-0000-0000-000077530000}"/>
    <cellStyle name="Salida 11 4 12" xfId="17345" xr:uid="{00000000-0005-0000-0000-000078530000}"/>
    <cellStyle name="Salida 11 4 2" xfId="2610" xr:uid="{00000000-0005-0000-0000-000079530000}"/>
    <cellStyle name="Salida 11 4 2 2" xfId="5247" xr:uid="{00000000-0005-0000-0000-00007A530000}"/>
    <cellStyle name="Salida 11 4 2 2 2" xfId="11611" xr:uid="{00000000-0005-0000-0000-00007B530000}"/>
    <cellStyle name="Salida 11 4 2 2 2 2" xfId="26719" xr:uid="{00000000-0005-0000-0000-00007C530000}"/>
    <cellStyle name="Salida 11 4 2 2 3" xfId="13611" xr:uid="{00000000-0005-0000-0000-00007D530000}"/>
    <cellStyle name="Salida 11 4 2 2 3 2" xfId="28719" xr:uid="{00000000-0005-0000-0000-00007E530000}"/>
    <cellStyle name="Salida 11 4 2 2 4" xfId="20355" xr:uid="{00000000-0005-0000-0000-00007F530000}"/>
    <cellStyle name="Salida 11 4 2 3" xfId="9077" xr:uid="{00000000-0005-0000-0000-000080530000}"/>
    <cellStyle name="Salida 11 4 2 3 2" xfId="24185" xr:uid="{00000000-0005-0000-0000-000081530000}"/>
    <cellStyle name="Salida 11 4 2 4" xfId="9261" xr:uid="{00000000-0005-0000-0000-000082530000}"/>
    <cellStyle name="Salida 11 4 2 4 2" xfId="24369" xr:uid="{00000000-0005-0000-0000-000083530000}"/>
    <cellStyle name="Salida 11 4 2 5" xfId="14715" xr:uid="{00000000-0005-0000-0000-000084530000}"/>
    <cellStyle name="Salida 11 4 2 5 2" xfId="29823" xr:uid="{00000000-0005-0000-0000-000085530000}"/>
    <cellStyle name="Salida 11 4 2 6" xfId="17718" xr:uid="{00000000-0005-0000-0000-000086530000}"/>
    <cellStyle name="Salida 11 4 3" xfId="2875" xr:uid="{00000000-0005-0000-0000-000087530000}"/>
    <cellStyle name="Salida 11 4 3 2" xfId="5512" xr:uid="{00000000-0005-0000-0000-000088530000}"/>
    <cellStyle name="Salida 11 4 3 2 2" xfId="11823" xr:uid="{00000000-0005-0000-0000-000089530000}"/>
    <cellStyle name="Salida 11 4 3 2 2 2" xfId="26931" xr:uid="{00000000-0005-0000-0000-00008A530000}"/>
    <cellStyle name="Salida 11 4 3 2 3" xfId="15910" xr:uid="{00000000-0005-0000-0000-00008B530000}"/>
    <cellStyle name="Salida 11 4 3 2 3 2" xfId="31018" xr:uid="{00000000-0005-0000-0000-00008C530000}"/>
    <cellStyle name="Salida 11 4 3 2 4" xfId="20620" xr:uid="{00000000-0005-0000-0000-00008D530000}"/>
    <cellStyle name="Salida 11 4 3 3" xfId="14296" xr:uid="{00000000-0005-0000-0000-00008E530000}"/>
    <cellStyle name="Salida 11 4 3 3 2" xfId="29404" xr:uid="{00000000-0005-0000-0000-00008F530000}"/>
    <cellStyle name="Salida 11 4 3 4" xfId="17983" xr:uid="{00000000-0005-0000-0000-000090530000}"/>
    <cellStyle name="Salida 11 4 4" xfId="3178" xr:uid="{00000000-0005-0000-0000-000091530000}"/>
    <cellStyle name="Salida 11 4 4 2" xfId="5815" xr:uid="{00000000-0005-0000-0000-000092530000}"/>
    <cellStyle name="Salida 11 4 4 2 2" xfId="12126" xr:uid="{00000000-0005-0000-0000-000093530000}"/>
    <cellStyle name="Salida 11 4 4 2 2 2" xfId="27234" xr:uid="{00000000-0005-0000-0000-000094530000}"/>
    <cellStyle name="Salida 11 4 4 2 3" xfId="9294" xr:uid="{00000000-0005-0000-0000-000095530000}"/>
    <cellStyle name="Salida 11 4 4 2 3 2" xfId="24402" xr:uid="{00000000-0005-0000-0000-000096530000}"/>
    <cellStyle name="Salida 11 4 4 2 4" xfId="20923" xr:uid="{00000000-0005-0000-0000-000097530000}"/>
    <cellStyle name="Salida 11 4 4 3" xfId="9560" xr:uid="{00000000-0005-0000-0000-000098530000}"/>
    <cellStyle name="Salida 11 4 4 3 2" xfId="24668" xr:uid="{00000000-0005-0000-0000-000099530000}"/>
    <cellStyle name="Salida 11 4 4 4" xfId="15394" xr:uid="{00000000-0005-0000-0000-00009A530000}"/>
    <cellStyle name="Salida 11 4 4 4 2" xfId="30502" xr:uid="{00000000-0005-0000-0000-00009B530000}"/>
    <cellStyle name="Salida 11 4 4 5" xfId="18286" xr:uid="{00000000-0005-0000-0000-00009C530000}"/>
    <cellStyle name="Salida 11 4 5" xfId="3504" xr:uid="{00000000-0005-0000-0000-00009D530000}"/>
    <cellStyle name="Salida 11 4 5 2" xfId="6141" xr:uid="{00000000-0005-0000-0000-00009E530000}"/>
    <cellStyle name="Salida 11 4 5 2 2" xfId="12452" xr:uid="{00000000-0005-0000-0000-00009F530000}"/>
    <cellStyle name="Salida 11 4 5 2 2 2" xfId="27560" xr:uid="{00000000-0005-0000-0000-0000A0530000}"/>
    <cellStyle name="Salida 11 4 5 2 3" xfId="13416" xr:uid="{00000000-0005-0000-0000-0000A1530000}"/>
    <cellStyle name="Salida 11 4 5 2 3 2" xfId="28524" xr:uid="{00000000-0005-0000-0000-0000A2530000}"/>
    <cellStyle name="Salida 11 4 5 2 4" xfId="21249" xr:uid="{00000000-0005-0000-0000-0000A3530000}"/>
    <cellStyle name="Salida 11 4 5 3" xfId="9886" xr:uid="{00000000-0005-0000-0000-0000A4530000}"/>
    <cellStyle name="Salida 11 4 5 3 2" xfId="24994" xr:uid="{00000000-0005-0000-0000-0000A5530000}"/>
    <cellStyle name="Salida 11 4 5 4" xfId="8123" xr:uid="{00000000-0005-0000-0000-0000A6530000}"/>
    <cellStyle name="Salida 11 4 5 4 2" xfId="23231" xr:uid="{00000000-0005-0000-0000-0000A7530000}"/>
    <cellStyle name="Salida 11 4 5 5" xfId="18612" xr:uid="{00000000-0005-0000-0000-0000A8530000}"/>
    <cellStyle name="Salida 11 4 6" xfId="3810" xr:uid="{00000000-0005-0000-0000-0000A9530000}"/>
    <cellStyle name="Salida 11 4 6 2" xfId="6447" xr:uid="{00000000-0005-0000-0000-0000AA530000}"/>
    <cellStyle name="Salida 11 4 6 2 2" xfId="12758" xr:uid="{00000000-0005-0000-0000-0000AB530000}"/>
    <cellStyle name="Salida 11 4 6 2 2 2" xfId="27866" xr:uid="{00000000-0005-0000-0000-0000AC530000}"/>
    <cellStyle name="Salida 11 4 6 2 3" xfId="16545" xr:uid="{00000000-0005-0000-0000-0000AD530000}"/>
    <cellStyle name="Salida 11 4 6 2 3 2" xfId="31653" xr:uid="{00000000-0005-0000-0000-0000AE530000}"/>
    <cellStyle name="Salida 11 4 6 2 4" xfId="21555" xr:uid="{00000000-0005-0000-0000-0000AF530000}"/>
    <cellStyle name="Salida 11 4 6 3" xfId="10192" xr:uid="{00000000-0005-0000-0000-0000B0530000}"/>
    <cellStyle name="Salida 11 4 6 3 2" xfId="25300" xr:uid="{00000000-0005-0000-0000-0000B1530000}"/>
    <cellStyle name="Salida 11 4 6 4" xfId="14843" xr:uid="{00000000-0005-0000-0000-0000B2530000}"/>
    <cellStyle name="Salida 11 4 6 4 2" xfId="29951" xr:uid="{00000000-0005-0000-0000-0000B3530000}"/>
    <cellStyle name="Salida 11 4 6 5" xfId="18918" xr:uid="{00000000-0005-0000-0000-0000B4530000}"/>
    <cellStyle name="Salida 11 4 7" xfId="4192" xr:uid="{00000000-0005-0000-0000-0000B5530000}"/>
    <cellStyle name="Salida 11 4 7 2" xfId="6829" xr:uid="{00000000-0005-0000-0000-0000B6530000}"/>
    <cellStyle name="Salida 11 4 7 2 2" xfId="13140" xr:uid="{00000000-0005-0000-0000-0000B7530000}"/>
    <cellStyle name="Salida 11 4 7 2 2 2" xfId="28248" xr:uid="{00000000-0005-0000-0000-0000B8530000}"/>
    <cellStyle name="Salida 11 4 7 2 3" xfId="16809" xr:uid="{00000000-0005-0000-0000-0000B9530000}"/>
    <cellStyle name="Salida 11 4 7 2 3 2" xfId="31917" xr:uid="{00000000-0005-0000-0000-0000BA530000}"/>
    <cellStyle name="Salida 11 4 7 2 4" xfId="21937" xr:uid="{00000000-0005-0000-0000-0000BB530000}"/>
    <cellStyle name="Salida 11 4 7 3" xfId="10574" xr:uid="{00000000-0005-0000-0000-0000BC530000}"/>
    <cellStyle name="Salida 11 4 7 3 2" xfId="25682" xr:uid="{00000000-0005-0000-0000-0000BD530000}"/>
    <cellStyle name="Salida 11 4 7 4" xfId="15313" xr:uid="{00000000-0005-0000-0000-0000BE530000}"/>
    <cellStyle name="Salida 11 4 7 4 2" xfId="30421" xr:uid="{00000000-0005-0000-0000-0000BF530000}"/>
    <cellStyle name="Salida 11 4 7 5" xfId="19300" xr:uid="{00000000-0005-0000-0000-0000C0530000}"/>
    <cellStyle name="Salida 11 4 8" xfId="4757" xr:uid="{00000000-0005-0000-0000-0000C1530000}"/>
    <cellStyle name="Salida 11 4 8 2" xfId="11139" xr:uid="{00000000-0005-0000-0000-0000C2530000}"/>
    <cellStyle name="Salida 11 4 8 2 2" xfId="26247" xr:uid="{00000000-0005-0000-0000-0000C3530000}"/>
    <cellStyle name="Salida 11 4 8 3" xfId="7779" xr:uid="{00000000-0005-0000-0000-0000C4530000}"/>
    <cellStyle name="Salida 11 4 8 3 2" xfId="22887" xr:uid="{00000000-0005-0000-0000-0000C5530000}"/>
    <cellStyle name="Salida 11 4 8 4" xfId="19865" xr:uid="{00000000-0005-0000-0000-0000C6530000}"/>
    <cellStyle name="Salida 11 4 9" xfId="8618" xr:uid="{00000000-0005-0000-0000-0000C7530000}"/>
    <cellStyle name="Salida 11 4 9 2" xfId="23726" xr:uid="{00000000-0005-0000-0000-0000C8530000}"/>
    <cellStyle name="Salida 11 5" xfId="2004" xr:uid="{00000000-0005-0000-0000-0000C9530000}"/>
    <cellStyle name="Salida 11 5 10" xfId="16017" xr:uid="{00000000-0005-0000-0000-0000CA530000}"/>
    <cellStyle name="Salida 11 5 10 2" xfId="31125" xr:uid="{00000000-0005-0000-0000-0000CB530000}"/>
    <cellStyle name="Salida 11 5 11" xfId="17229" xr:uid="{00000000-0005-0000-0000-0000CC530000}"/>
    <cellStyle name="Salida 11 5 2" xfId="2766" xr:uid="{00000000-0005-0000-0000-0000CD530000}"/>
    <cellStyle name="Salida 11 5 2 2" xfId="5403" xr:uid="{00000000-0005-0000-0000-0000CE530000}"/>
    <cellStyle name="Salida 11 5 2 2 2" xfId="11752" xr:uid="{00000000-0005-0000-0000-0000CF530000}"/>
    <cellStyle name="Salida 11 5 2 2 2 2" xfId="26860" xr:uid="{00000000-0005-0000-0000-0000D0530000}"/>
    <cellStyle name="Salida 11 5 2 2 3" xfId="14654" xr:uid="{00000000-0005-0000-0000-0000D1530000}"/>
    <cellStyle name="Salida 11 5 2 2 3 2" xfId="29762" xr:uid="{00000000-0005-0000-0000-0000D2530000}"/>
    <cellStyle name="Salida 11 5 2 2 4" xfId="20511" xr:uid="{00000000-0005-0000-0000-0000D3530000}"/>
    <cellStyle name="Salida 11 5 2 3" xfId="15714" xr:uid="{00000000-0005-0000-0000-0000D4530000}"/>
    <cellStyle name="Salida 11 5 2 3 2" xfId="30822" xr:uid="{00000000-0005-0000-0000-0000D5530000}"/>
    <cellStyle name="Salida 11 5 2 4" xfId="17874" xr:uid="{00000000-0005-0000-0000-0000D6530000}"/>
    <cellStyle name="Salida 11 5 3" xfId="3069" xr:uid="{00000000-0005-0000-0000-0000D7530000}"/>
    <cellStyle name="Salida 11 5 3 2" xfId="5706" xr:uid="{00000000-0005-0000-0000-0000D8530000}"/>
    <cellStyle name="Salida 11 5 3 2 2" xfId="12017" xr:uid="{00000000-0005-0000-0000-0000D9530000}"/>
    <cellStyle name="Salida 11 5 3 2 2 2" xfId="27125" xr:uid="{00000000-0005-0000-0000-0000DA530000}"/>
    <cellStyle name="Salida 11 5 3 2 3" xfId="15063" xr:uid="{00000000-0005-0000-0000-0000DB530000}"/>
    <cellStyle name="Salida 11 5 3 2 3 2" xfId="30171" xr:uid="{00000000-0005-0000-0000-0000DC530000}"/>
    <cellStyle name="Salida 11 5 3 2 4" xfId="20814" xr:uid="{00000000-0005-0000-0000-0000DD530000}"/>
    <cellStyle name="Salida 11 5 3 3" xfId="9451" xr:uid="{00000000-0005-0000-0000-0000DE530000}"/>
    <cellStyle name="Salida 11 5 3 3 2" xfId="24559" xr:uid="{00000000-0005-0000-0000-0000DF530000}"/>
    <cellStyle name="Salida 11 5 3 4" xfId="15034" xr:uid="{00000000-0005-0000-0000-0000E0530000}"/>
    <cellStyle name="Salida 11 5 3 4 2" xfId="30142" xr:uid="{00000000-0005-0000-0000-0000E1530000}"/>
    <cellStyle name="Salida 11 5 3 5" xfId="18177" xr:uid="{00000000-0005-0000-0000-0000E2530000}"/>
    <cellStyle name="Salida 11 5 4" xfId="3395" xr:uid="{00000000-0005-0000-0000-0000E3530000}"/>
    <cellStyle name="Salida 11 5 4 2" xfId="6032" xr:uid="{00000000-0005-0000-0000-0000E4530000}"/>
    <cellStyle name="Salida 11 5 4 2 2" xfId="12343" xr:uid="{00000000-0005-0000-0000-0000E5530000}"/>
    <cellStyle name="Salida 11 5 4 2 2 2" xfId="27451" xr:uid="{00000000-0005-0000-0000-0000E6530000}"/>
    <cellStyle name="Salida 11 5 4 2 3" xfId="7222" xr:uid="{00000000-0005-0000-0000-0000E7530000}"/>
    <cellStyle name="Salida 11 5 4 2 3 2" xfId="22330" xr:uid="{00000000-0005-0000-0000-0000E8530000}"/>
    <cellStyle name="Salida 11 5 4 2 4" xfId="21140" xr:uid="{00000000-0005-0000-0000-0000E9530000}"/>
    <cellStyle name="Salida 11 5 4 3" xfId="9777" xr:uid="{00000000-0005-0000-0000-0000EA530000}"/>
    <cellStyle name="Salida 11 5 4 3 2" xfId="24885" xr:uid="{00000000-0005-0000-0000-0000EB530000}"/>
    <cellStyle name="Salida 11 5 4 4" xfId="15359" xr:uid="{00000000-0005-0000-0000-0000EC530000}"/>
    <cellStyle name="Salida 11 5 4 4 2" xfId="30467" xr:uid="{00000000-0005-0000-0000-0000ED530000}"/>
    <cellStyle name="Salida 11 5 4 5" xfId="18503" xr:uid="{00000000-0005-0000-0000-0000EE530000}"/>
    <cellStyle name="Salida 11 5 5" xfId="3701" xr:uid="{00000000-0005-0000-0000-0000EF530000}"/>
    <cellStyle name="Salida 11 5 5 2" xfId="6338" xr:uid="{00000000-0005-0000-0000-0000F0530000}"/>
    <cellStyle name="Salida 11 5 5 2 2" xfId="12649" xr:uid="{00000000-0005-0000-0000-0000F1530000}"/>
    <cellStyle name="Salida 11 5 5 2 2 2" xfId="27757" xr:uid="{00000000-0005-0000-0000-0000F2530000}"/>
    <cellStyle name="Salida 11 5 5 2 3" xfId="7884" xr:uid="{00000000-0005-0000-0000-0000F3530000}"/>
    <cellStyle name="Salida 11 5 5 2 3 2" xfId="22992" xr:uid="{00000000-0005-0000-0000-0000F4530000}"/>
    <cellStyle name="Salida 11 5 5 2 4" xfId="21446" xr:uid="{00000000-0005-0000-0000-0000F5530000}"/>
    <cellStyle name="Salida 11 5 5 3" xfId="10083" xr:uid="{00000000-0005-0000-0000-0000F6530000}"/>
    <cellStyle name="Salida 11 5 5 3 2" xfId="25191" xr:uid="{00000000-0005-0000-0000-0000F7530000}"/>
    <cellStyle name="Salida 11 5 5 4" xfId="15053" xr:uid="{00000000-0005-0000-0000-0000F8530000}"/>
    <cellStyle name="Salida 11 5 5 4 2" xfId="30161" xr:uid="{00000000-0005-0000-0000-0000F9530000}"/>
    <cellStyle name="Salida 11 5 5 5" xfId="18809" xr:uid="{00000000-0005-0000-0000-0000FA530000}"/>
    <cellStyle name="Salida 11 5 6" xfId="4076" xr:uid="{00000000-0005-0000-0000-0000FB530000}"/>
    <cellStyle name="Salida 11 5 6 2" xfId="6713" xr:uid="{00000000-0005-0000-0000-0000FC530000}"/>
    <cellStyle name="Salida 11 5 6 2 2" xfId="13024" xr:uid="{00000000-0005-0000-0000-0000FD530000}"/>
    <cellStyle name="Salida 11 5 6 2 2 2" xfId="28132" xr:uid="{00000000-0005-0000-0000-0000FE530000}"/>
    <cellStyle name="Salida 11 5 6 2 3" xfId="16700" xr:uid="{00000000-0005-0000-0000-0000FF530000}"/>
    <cellStyle name="Salida 11 5 6 2 3 2" xfId="31808" xr:uid="{00000000-0005-0000-0000-000000540000}"/>
    <cellStyle name="Salida 11 5 6 2 4" xfId="21821" xr:uid="{00000000-0005-0000-0000-000001540000}"/>
    <cellStyle name="Salida 11 5 6 3" xfId="10458" xr:uid="{00000000-0005-0000-0000-000002540000}"/>
    <cellStyle name="Salida 11 5 6 3 2" xfId="25566" xr:uid="{00000000-0005-0000-0000-000003540000}"/>
    <cellStyle name="Salida 11 5 6 4" xfId="14028" xr:uid="{00000000-0005-0000-0000-000004540000}"/>
    <cellStyle name="Salida 11 5 6 4 2" xfId="29136" xr:uid="{00000000-0005-0000-0000-000005540000}"/>
    <cellStyle name="Salida 11 5 6 5" xfId="19184" xr:uid="{00000000-0005-0000-0000-000006540000}"/>
    <cellStyle name="Salida 11 5 7" xfId="4641" xr:uid="{00000000-0005-0000-0000-000007540000}"/>
    <cellStyle name="Salida 11 5 7 2" xfId="11023" xr:uid="{00000000-0005-0000-0000-000008540000}"/>
    <cellStyle name="Salida 11 5 7 2 2" xfId="26131" xr:uid="{00000000-0005-0000-0000-000009540000}"/>
    <cellStyle name="Salida 11 5 7 3" xfId="15565" xr:uid="{00000000-0005-0000-0000-00000A540000}"/>
    <cellStyle name="Salida 11 5 7 3 2" xfId="30673" xr:uid="{00000000-0005-0000-0000-00000B540000}"/>
    <cellStyle name="Salida 11 5 7 4" xfId="19749" xr:uid="{00000000-0005-0000-0000-00000C540000}"/>
    <cellStyle name="Salida 11 5 8" xfId="8502" xr:uid="{00000000-0005-0000-0000-00000D540000}"/>
    <cellStyle name="Salida 11 5 8 2" xfId="23610" xr:uid="{00000000-0005-0000-0000-00000E540000}"/>
    <cellStyle name="Salida 11 5 9" xfId="15281" xr:uid="{00000000-0005-0000-0000-00000F540000}"/>
    <cellStyle name="Salida 11 5 9 2" xfId="30389" xr:uid="{00000000-0005-0000-0000-000010540000}"/>
    <cellStyle name="Salida 12" xfId="1504" xr:uid="{00000000-0005-0000-0000-000011540000}"/>
    <cellStyle name="Salida 12 2" xfId="1930" xr:uid="{00000000-0005-0000-0000-000012540000}"/>
    <cellStyle name="Salida 12 2 10" xfId="8431" xr:uid="{00000000-0005-0000-0000-000013540000}"/>
    <cellStyle name="Salida 12 2 10 2" xfId="23539" xr:uid="{00000000-0005-0000-0000-000014540000}"/>
    <cellStyle name="Salida 12 2 11" xfId="15325" xr:uid="{00000000-0005-0000-0000-000015540000}"/>
    <cellStyle name="Salida 12 2 11 2" xfId="30433" xr:uid="{00000000-0005-0000-0000-000016540000}"/>
    <cellStyle name="Salida 12 2 12" xfId="7900" xr:uid="{00000000-0005-0000-0000-000017540000}"/>
    <cellStyle name="Salida 12 2 12 2" xfId="23008" xr:uid="{00000000-0005-0000-0000-000018540000}"/>
    <cellStyle name="Salida 12 2 13" xfId="17155" xr:uid="{00000000-0005-0000-0000-000019540000}"/>
    <cellStyle name="Salida 12 2 2" xfId="2490" xr:uid="{00000000-0005-0000-0000-00001A540000}"/>
    <cellStyle name="Salida 12 2 2 2" xfId="5127" xr:uid="{00000000-0005-0000-0000-00001B540000}"/>
    <cellStyle name="Salida 12 2 2 2 2" xfId="11491" xr:uid="{00000000-0005-0000-0000-00001C540000}"/>
    <cellStyle name="Salida 12 2 2 2 2 2" xfId="26599" xr:uid="{00000000-0005-0000-0000-00001D540000}"/>
    <cellStyle name="Salida 12 2 2 2 3" xfId="15913" xr:uid="{00000000-0005-0000-0000-00001E540000}"/>
    <cellStyle name="Salida 12 2 2 2 3 2" xfId="31021" xr:uid="{00000000-0005-0000-0000-00001F540000}"/>
    <cellStyle name="Salida 12 2 2 2 4" xfId="20235" xr:uid="{00000000-0005-0000-0000-000020540000}"/>
    <cellStyle name="Salida 12 2 2 3" xfId="8957" xr:uid="{00000000-0005-0000-0000-000021540000}"/>
    <cellStyle name="Salida 12 2 2 3 2" xfId="24065" xr:uid="{00000000-0005-0000-0000-000022540000}"/>
    <cellStyle name="Salida 12 2 3" xfId="2706" xr:uid="{00000000-0005-0000-0000-000023540000}"/>
    <cellStyle name="Salida 12 2 3 2" xfId="5343" xr:uid="{00000000-0005-0000-0000-000024540000}"/>
    <cellStyle name="Salida 12 2 3 2 2" xfId="11692" xr:uid="{00000000-0005-0000-0000-000025540000}"/>
    <cellStyle name="Salida 12 2 3 2 2 2" xfId="26800" xr:uid="{00000000-0005-0000-0000-000026540000}"/>
    <cellStyle name="Salida 12 2 3 2 3" xfId="14499" xr:uid="{00000000-0005-0000-0000-000027540000}"/>
    <cellStyle name="Salida 12 2 3 2 3 2" xfId="29607" xr:uid="{00000000-0005-0000-0000-000028540000}"/>
    <cellStyle name="Salida 12 2 3 2 4" xfId="20451" xr:uid="{00000000-0005-0000-0000-000029540000}"/>
    <cellStyle name="Salida 12 2 3 3" xfId="15794" xr:uid="{00000000-0005-0000-0000-00002A540000}"/>
    <cellStyle name="Salida 12 2 3 3 2" xfId="30902" xr:uid="{00000000-0005-0000-0000-00002B540000}"/>
    <cellStyle name="Salida 12 2 3 4" xfId="17814" xr:uid="{00000000-0005-0000-0000-00002C540000}"/>
    <cellStyle name="Salida 12 2 4" xfId="3009" xr:uid="{00000000-0005-0000-0000-00002D540000}"/>
    <cellStyle name="Salida 12 2 4 2" xfId="5646" xr:uid="{00000000-0005-0000-0000-00002E540000}"/>
    <cellStyle name="Salida 12 2 4 2 2" xfId="11957" xr:uid="{00000000-0005-0000-0000-00002F540000}"/>
    <cellStyle name="Salida 12 2 4 2 2 2" xfId="27065" xr:uid="{00000000-0005-0000-0000-000030540000}"/>
    <cellStyle name="Salida 12 2 4 2 3" xfId="15189" xr:uid="{00000000-0005-0000-0000-000031540000}"/>
    <cellStyle name="Salida 12 2 4 2 3 2" xfId="30297" xr:uid="{00000000-0005-0000-0000-000032540000}"/>
    <cellStyle name="Salida 12 2 4 2 4" xfId="20754" xr:uid="{00000000-0005-0000-0000-000033540000}"/>
    <cellStyle name="Salida 12 2 4 3" xfId="9391" xr:uid="{00000000-0005-0000-0000-000034540000}"/>
    <cellStyle name="Salida 12 2 4 3 2" xfId="24499" xr:uid="{00000000-0005-0000-0000-000035540000}"/>
    <cellStyle name="Salida 12 2 4 4" xfId="13537" xr:uid="{00000000-0005-0000-0000-000036540000}"/>
    <cellStyle name="Salida 12 2 4 4 2" xfId="28645" xr:uid="{00000000-0005-0000-0000-000037540000}"/>
    <cellStyle name="Salida 12 2 4 5" xfId="18117" xr:uid="{00000000-0005-0000-0000-000038540000}"/>
    <cellStyle name="Salida 12 2 5" xfId="3335" xr:uid="{00000000-0005-0000-0000-000039540000}"/>
    <cellStyle name="Salida 12 2 5 2" xfId="5972" xr:uid="{00000000-0005-0000-0000-00003A540000}"/>
    <cellStyle name="Salida 12 2 5 2 2" xfId="12283" xr:uid="{00000000-0005-0000-0000-00003B540000}"/>
    <cellStyle name="Salida 12 2 5 2 2 2" xfId="27391" xr:uid="{00000000-0005-0000-0000-00003C540000}"/>
    <cellStyle name="Salida 12 2 5 2 3" xfId="16192" xr:uid="{00000000-0005-0000-0000-00003D540000}"/>
    <cellStyle name="Salida 12 2 5 2 3 2" xfId="31300" xr:uid="{00000000-0005-0000-0000-00003E540000}"/>
    <cellStyle name="Salida 12 2 5 2 4" xfId="21080" xr:uid="{00000000-0005-0000-0000-00003F540000}"/>
    <cellStyle name="Salida 12 2 5 3" xfId="9717" xr:uid="{00000000-0005-0000-0000-000040540000}"/>
    <cellStyle name="Salida 12 2 5 3 2" xfId="24825" xr:uid="{00000000-0005-0000-0000-000041540000}"/>
    <cellStyle name="Salida 12 2 5 4" xfId="15011" xr:uid="{00000000-0005-0000-0000-000042540000}"/>
    <cellStyle name="Salida 12 2 5 4 2" xfId="30119" xr:uid="{00000000-0005-0000-0000-000043540000}"/>
    <cellStyle name="Salida 12 2 5 5" xfId="18443" xr:uid="{00000000-0005-0000-0000-000044540000}"/>
    <cellStyle name="Salida 12 2 6" xfId="3641" xr:uid="{00000000-0005-0000-0000-000045540000}"/>
    <cellStyle name="Salida 12 2 6 2" xfId="6278" xr:uid="{00000000-0005-0000-0000-000046540000}"/>
    <cellStyle name="Salida 12 2 6 2 2" xfId="12589" xr:uid="{00000000-0005-0000-0000-000047540000}"/>
    <cellStyle name="Salida 12 2 6 2 2 2" xfId="27697" xr:uid="{00000000-0005-0000-0000-000048540000}"/>
    <cellStyle name="Salida 12 2 6 2 3" xfId="15821" xr:uid="{00000000-0005-0000-0000-000049540000}"/>
    <cellStyle name="Salida 12 2 6 2 3 2" xfId="30929" xr:uid="{00000000-0005-0000-0000-00004A540000}"/>
    <cellStyle name="Salida 12 2 6 2 4" xfId="21386" xr:uid="{00000000-0005-0000-0000-00004B540000}"/>
    <cellStyle name="Salida 12 2 6 3" xfId="10023" xr:uid="{00000000-0005-0000-0000-00004C540000}"/>
    <cellStyle name="Salida 12 2 6 3 2" xfId="25131" xr:uid="{00000000-0005-0000-0000-00004D540000}"/>
    <cellStyle name="Salida 12 2 6 4" xfId="15976" xr:uid="{00000000-0005-0000-0000-00004E540000}"/>
    <cellStyle name="Salida 12 2 6 4 2" xfId="31084" xr:uid="{00000000-0005-0000-0000-00004F540000}"/>
    <cellStyle name="Salida 12 2 6 5" xfId="18749" xr:uid="{00000000-0005-0000-0000-000050540000}"/>
    <cellStyle name="Salida 12 2 7" xfId="4002" xr:uid="{00000000-0005-0000-0000-000051540000}"/>
    <cellStyle name="Salida 12 2 7 2" xfId="6639" xr:uid="{00000000-0005-0000-0000-000052540000}"/>
    <cellStyle name="Salida 12 2 7 2 2" xfId="12950" xr:uid="{00000000-0005-0000-0000-000053540000}"/>
    <cellStyle name="Salida 12 2 7 2 2 2" xfId="28058" xr:uid="{00000000-0005-0000-0000-000054540000}"/>
    <cellStyle name="Salida 12 2 7 2 3" xfId="16640" xr:uid="{00000000-0005-0000-0000-000055540000}"/>
    <cellStyle name="Salida 12 2 7 2 3 2" xfId="31748" xr:uid="{00000000-0005-0000-0000-000056540000}"/>
    <cellStyle name="Salida 12 2 7 2 4" xfId="21747" xr:uid="{00000000-0005-0000-0000-000057540000}"/>
    <cellStyle name="Salida 12 2 7 3" xfId="10384" xr:uid="{00000000-0005-0000-0000-000058540000}"/>
    <cellStyle name="Salida 12 2 7 3 2" xfId="25492" xr:uid="{00000000-0005-0000-0000-000059540000}"/>
    <cellStyle name="Salida 12 2 7 4" xfId="16452" xr:uid="{00000000-0005-0000-0000-00005A540000}"/>
    <cellStyle name="Salida 12 2 7 4 2" xfId="31560" xr:uid="{00000000-0005-0000-0000-00005B540000}"/>
    <cellStyle name="Salida 12 2 7 5" xfId="19110" xr:uid="{00000000-0005-0000-0000-00005C540000}"/>
    <cellStyle name="Salida 12 2 8" xfId="4315" xr:uid="{00000000-0005-0000-0000-00005D540000}"/>
    <cellStyle name="Salida 12 2 8 2" xfId="6952" xr:uid="{00000000-0005-0000-0000-00005E540000}"/>
    <cellStyle name="Salida 12 2 8 2 2" xfId="13263" xr:uid="{00000000-0005-0000-0000-00005F540000}"/>
    <cellStyle name="Salida 12 2 8 2 2 2" xfId="28371" xr:uid="{00000000-0005-0000-0000-000060540000}"/>
    <cellStyle name="Salida 12 2 8 2 3" xfId="16927" xr:uid="{00000000-0005-0000-0000-000061540000}"/>
    <cellStyle name="Salida 12 2 8 2 3 2" xfId="32035" xr:uid="{00000000-0005-0000-0000-000062540000}"/>
    <cellStyle name="Salida 12 2 8 2 4" xfId="22060" xr:uid="{00000000-0005-0000-0000-000063540000}"/>
    <cellStyle name="Salida 12 2 8 3" xfId="10697" xr:uid="{00000000-0005-0000-0000-000064540000}"/>
    <cellStyle name="Salida 12 2 8 3 2" xfId="25805" xr:uid="{00000000-0005-0000-0000-000065540000}"/>
    <cellStyle name="Salida 12 2 8 4" xfId="15365" xr:uid="{00000000-0005-0000-0000-000066540000}"/>
    <cellStyle name="Salida 12 2 8 4 2" xfId="30473" xr:uid="{00000000-0005-0000-0000-000067540000}"/>
    <cellStyle name="Salida 12 2 8 5" xfId="19423" xr:uid="{00000000-0005-0000-0000-000068540000}"/>
    <cellStyle name="Salida 12 2 9" xfId="4567" xr:uid="{00000000-0005-0000-0000-000069540000}"/>
    <cellStyle name="Salida 12 2 9 2" xfId="10949" xr:uid="{00000000-0005-0000-0000-00006A540000}"/>
    <cellStyle name="Salida 12 2 9 2 2" xfId="26057" xr:uid="{00000000-0005-0000-0000-00006B540000}"/>
    <cellStyle name="Salida 12 2 9 3" xfId="11803" xr:uid="{00000000-0005-0000-0000-00006C540000}"/>
    <cellStyle name="Salida 12 2 9 3 2" xfId="26911" xr:uid="{00000000-0005-0000-0000-00006D540000}"/>
    <cellStyle name="Salida 12 2 9 4" xfId="19675" xr:uid="{00000000-0005-0000-0000-00006E540000}"/>
    <cellStyle name="Salida 12 3" xfId="1803" xr:uid="{00000000-0005-0000-0000-00006F540000}"/>
    <cellStyle name="Salida 12 3 10" xfId="8304" xr:uid="{00000000-0005-0000-0000-000070540000}"/>
    <cellStyle name="Salida 12 3 10 2" xfId="23412" xr:uid="{00000000-0005-0000-0000-000071540000}"/>
    <cellStyle name="Salida 12 3 11" xfId="16173" xr:uid="{00000000-0005-0000-0000-000072540000}"/>
    <cellStyle name="Salida 12 3 11 2" xfId="31281" xr:uid="{00000000-0005-0000-0000-000073540000}"/>
    <cellStyle name="Salida 12 3 12" xfId="11665" xr:uid="{00000000-0005-0000-0000-000074540000}"/>
    <cellStyle name="Salida 12 3 12 2" xfId="26773" xr:uid="{00000000-0005-0000-0000-000075540000}"/>
    <cellStyle name="Salida 12 3 13" xfId="17028" xr:uid="{00000000-0005-0000-0000-000076540000}"/>
    <cellStyle name="Salida 12 3 2" xfId="2363" xr:uid="{00000000-0005-0000-0000-000077540000}"/>
    <cellStyle name="Salida 12 3 2 2" xfId="5000" xr:uid="{00000000-0005-0000-0000-000078540000}"/>
    <cellStyle name="Salida 12 3 2 2 2" xfId="11364" xr:uid="{00000000-0005-0000-0000-000079540000}"/>
    <cellStyle name="Salida 12 3 2 2 2 2" xfId="26472" xr:uid="{00000000-0005-0000-0000-00007A540000}"/>
    <cellStyle name="Salida 12 3 2 2 3" xfId="14171" xr:uid="{00000000-0005-0000-0000-00007B540000}"/>
    <cellStyle name="Salida 12 3 2 2 3 2" xfId="29279" xr:uid="{00000000-0005-0000-0000-00007C540000}"/>
    <cellStyle name="Salida 12 3 2 2 4" xfId="20108" xr:uid="{00000000-0005-0000-0000-00007D540000}"/>
    <cellStyle name="Salida 12 3 2 3" xfId="8830" xr:uid="{00000000-0005-0000-0000-00007E540000}"/>
    <cellStyle name="Salida 12 3 2 3 2" xfId="23938" xr:uid="{00000000-0005-0000-0000-00007F540000}"/>
    <cellStyle name="Salida 12 3 3" xfId="2256" xr:uid="{00000000-0005-0000-0000-000080540000}"/>
    <cellStyle name="Salida 12 3 3 2" xfId="4893" xr:uid="{00000000-0005-0000-0000-000081540000}"/>
    <cellStyle name="Salida 12 3 3 2 2" xfId="11257" xr:uid="{00000000-0005-0000-0000-000082540000}"/>
    <cellStyle name="Salida 12 3 3 2 2 2" xfId="26365" xr:uid="{00000000-0005-0000-0000-000083540000}"/>
    <cellStyle name="Salida 12 3 3 2 3" xfId="11228" xr:uid="{00000000-0005-0000-0000-000084540000}"/>
    <cellStyle name="Salida 12 3 3 2 3 2" xfId="26336" xr:uid="{00000000-0005-0000-0000-000085540000}"/>
    <cellStyle name="Salida 12 3 3 2 4" xfId="20001" xr:uid="{00000000-0005-0000-0000-000086540000}"/>
    <cellStyle name="Salida 12 3 3 3" xfId="15443" xr:uid="{00000000-0005-0000-0000-000087540000}"/>
    <cellStyle name="Salida 12 3 3 3 2" xfId="30551" xr:uid="{00000000-0005-0000-0000-000088540000}"/>
    <cellStyle name="Salida 12 3 3 4" xfId="17481" xr:uid="{00000000-0005-0000-0000-000089540000}"/>
    <cellStyle name="Salida 12 3 4" xfId="2643" xr:uid="{00000000-0005-0000-0000-00008A540000}"/>
    <cellStyle name="Salida 12 3 4 2" xfId="5280" xr:uid="{00000000-0005-0000-0000-00008B540000}"/>
    <cellStyle name="Salida 12 3 4 2 2" xfId="11644" xr:uid="{00000000-0005-0000-0000-00008C540000}"/>
    <cellStyle name="Salida 12 3 4 2 2 2" xfId="26752" xr:uid="{00000000-0005-0000-0000-00008D540000}"/>
    <cellStyle name="Salida 12 3 4 2 3" xfId="16413" xr:uid="{00000000-0005-0000-0000-00008E540000}"/>
    <cellStyle name="Salida 12 3 4 2 3 2" xfId="31521" xr:uid="{00000000-0005-0000-0000-00008F540000}"/>
    <cellStyle name="Salida 12 3 4 2 4" xfId="20388" xr:uid="{00000000-0005-0000-0000-000090540000}"/>
    <cellStyle name="Salida 12 3 4 3" xfId="9110" xr:uid="{00000000-0005-0000-0000-000091540000}"/>
    <cellStyle name="Salida 12 3 4 3 2" xfId="24218" xr:uid="{00000000-0005-0000-0000-000092540000}"/>
    <cellStyle name="Salida 12 3 4 4" xfId="15485" xr:uid="{00000000-0005-0000-0000-000093540000}"/>
    <cellStyle name="Salida 12 3 4 4 2" xfId="30593" xr:uid="{00000000-0005-0000-0000-000094540000}"/>
    <cellStyle name="Salida 12 3 4 5" xfId="17751" xr:uid="{00000000-0005-0000-0000-000095540000}"/>
    <cellStyle name="Salida 12 3 5" xfId="3224" xr:uid="{00000000-0005-0000-0000-000096540000}"/>
    <cellStyle name="Salida 12 3 5 2" xfId="5861" xr:uid="{00000000-0005-0000-0000-000097540000}"/>
    <cellStyle name="Salida 12 3 5 2 2" xfId="12172" xr:uid="{00000000-0005-0000-0000-000098540000}"/>
    <cellStyle name="Salida 12 3 5 2 2 2" xfId="27280" xr:uid="{00000000-0005-0000-0000-000099540000}"/>
    <cellStyle name="Salida 12 3 5 2 3" xfId="14357" xr:uid="{00000000-0005-0000-0000-00009A540000}"/>
    <cellStyle name="Salida 12 3 5 2 3 2" xfId="29465" xr:uid="{00000000-0005-0000-0000-00009B540000}"/>
    <cellStyle name="Salida 12 3 5 2 4" xfId="20969" xr:uid="{00000000-0005-0000-0000-00009C540000}"/>
    <cellStyle name="Salida 12 3 5 3" xfId="9606" xr:uid="{00000000-0005-0000-0000-00009D540000}"/>
    <cellStyle name="Salida 12 3 5 3 2" xfId="24714" xr:uid="{00000000-0005-0000-0000-00009E540000}"/>
    <cellStyle name="Salida 12 3 5 4" xfId="13543" xr:uid="{00000000-0005-0000-0000-00009F540000}"/>
    <cellStyle name="Salida 12 3 5 4 2" xfId="28651" xr:uid="{00000000-0005-0000-0000-0000A0540000}"/>
    <cellStyle name="Salida 12 3 5 5" xfId="18332" xr:uid="{00000000-0005-0000-0000-0000A1540000}"/>
    <cellStyle name="Salida 12 3 6" xfId="2306" xr:uid="{00000000-0005-0000-0000-0000A2540000}"/>
    <cellStyle name="Salida 12 3 6 2" xfId="4943" xr:uid="{00000000-0005-0000-0000-0000A3540000}"/>
    <cellStyle name="Salida 12 3 6 2 2" xfId="11307" xr:uid="{00000000-0005-0000-0000-0000A4540000}"/>
    <cellStyle name="Salida 12 3 6 2 2 2" xfId="26415" xr:uid="{00000000-0005-0000-0000-0000A5540000}"/>
    <cellStyle name="Salida 12 3 6 2 3" xfId="13425" xr:uid="{00000000-0005-0000-0000-0000A6540000}"/>
    <cellStyle name="Salida 12 3 6 2 3 2" xfId="28533" xr:uid="{00000000-0005-0000-0000-0000A7540000}"/>
    <cellStyle name="Salida 12 3 6 2 4" xfId="20051" xr:uid="{00000000-0005-0000-0000-0000A8540000}"/>
    <cellStyle name="Salida 12 3 6 3" xfId="8773" xr:uid="{00000000-0005-0000-0000-0000A9540000}"/>
    <cellStyle name="Salida 12 3 6 3 2" xfId="23881" xr:uid="{00000000-0005-0000-0000-0000AA540000}"/>
    <cellStyle name="Salida 12 3 6 4" xfId="7785" xr:uid="{00000000-0005-0000-0000-0000AB540000}"/>
    <cellStyle name="Salida 12 3 6 4 2" xfId="22893" xr:uid="{00000000-0005-0000-0000-0000AC540000}"/>
    <cellStyle name="Salida 12 3 6 5" xfId="17531" xr:uid="{00000000-0005-0000-0000-0000AD540000}"/>
    <cellStyle name="Salida 12 3 7" xfId="3875" xr:uid="{00000000-0005-0000-0000-0000AE540000}"/>
    <cellStyle name="Salida 12 3 7 2" xfId="6512" xr:uid="{00000000-0005-0000-0000-0000AF540000}"/>
    <cellStyle name="Salida 12 3 7 2 2" xfId="12823" xr:uid="{00000000-0005-0000-0000-0000B0540000}"/>
    <cellStyle name="Salida 12 3 7 2 2 2" xfId="27931" xr:uid="{00000000-0005-0000-0000-0000B1540000}"/>
    <cellStyle name="Salida 12 3 7 2 3" xfId="8118" xr:uid="{00000000-0005-0000-0000-0000B2540000}"/>
    <cellStyle name="Salida 12 3 7 2 3 2" xfId="23226" xr:uid="{00000000-0005-0000-0000-0000B3540000}"/>
    <cellStyle name="Salida 12 3 7 2 4" xfId="21620" xr:uid="{00000000-0005-0000-0000-0000B4540000}"/>
    <cellStyle name="Salida 12 3 7 3" xfId="10257" xr:uid="{00000000-0005-0000-0000-0000B5540000}"/>
    <cellStyle name="Salida 12 3 7 3 2" xfId="25365" xr:uid="{00000000-0005-0000-0000-0000B6540000}"/>
    <cellStyle name="Salida 12 3 7 4" xfId="9226" xr:uid="{00000000-0005-0000-0000-0000B7540000}"/>
    <cellStyle name="Salida 12 3 7 4 2" xfId="24334" xr:uid="{00000000-0005-0000-0000-0000B8540000}"/>
    <cellStyle name="Salida 12 3 7 5" xfId="18983" xr:uid="{00000000-0005-0000-0000-0000B9540000}"/>
    <cellStyle name="Salida 12 3 8" xfId="4257" xr:uid="{00000000-0005-0000-0000-0000BA540000}"/>
    <cellStyle name="Salida 12 3 8 2" xfId="6894" xr:uid="{00000000-0005-0000-0000-0000BB540000}"/>
    <cellStyle name="Salida 12 3 8 2 2" xfId="13205" xr:uid="{00000000-0005-0000-0000-0000BC540000}"/>
    <cellStyle name="Salida 12 3 8 2 2 2" xfId="28313" xr:uid="{00000000-0005-0000-0000-0000BD540000}"/>
    <cellStyle name="Salida 12 3 8 2 3" xfId="16869" xr:uid="{00000000-0005-0000-0000-0000BE540000}"/>
    <cellStyle name="Salida 12 3 8 2 3 2" xfId="31977" xr:uid="{00000000-0005-0000-0000-0000BF540000}"/>
    <cellStyle name="Salida 12 3 8 2 4" xfId="22002" xr:uid="{00000000-0005-0000-0000-0000C0540000}"/>
    <cellStyle name="Salida 12 3 8 3" xfId="10639" xr:uid="{00000000-0005-0000-0000-0000C1540000}"/>
    <cellStyle name="Salida 12 3 8 3 2" xfId="25747" xr:uid="{00000000-0005-0000-0000-0000C2540000}"/>
    <cellStyle name="Salida 12 3 8 4" xfId="16462" xr:uid="{00000000-0005-0000-0000-0000C3540000}"/>
    <cellStyle name="Salida 12 3 8 4 2" xfId="31570" xr:uid="{00000000-0005-0000-0000-0000C4540000}"/>
    <cellStyle name="Salida 12 3 8 5" xfId="19365" xr:uid="{00000000-0005-0000-0000-0000C5540000}"/>
    <cellStyle name="Salida 12 3 9" xfId="4440" xr:uid="{00000000-0005-0000-0000-0000C6540000}"/>
    <cellStyle name="Salida 12 3 9 2" xfId="10822" xr:uid="{00000000-0005-0000-0000-0000C7540000}"/>
    <cellStyle name="Salida 12 3 9 2 2" xfId="25930" xr:uid="{00000000-0005-0000-0000-0000C8540000}"/>
    <cellStyle name="Salida 12 3 9 3" xfId="15917" xr:uid="{00000000-0005-0000-0000-0000C9540000}"/>
    <cellStyle name="Salida 12 3 9 3 2" xfId="31025" xr:uid="{00000000-0005-0000-0000-0000CA540000}"/>
    <cellStyle name="Salida 12 3 9 4" xfId="19548" xr:uid="{00000000-0005-0000-0000-0000CB540000}"/>
    <cellStyle name="Salida 12 4" xfId="2121" xr:uid="{00000000-0005-0000-0000-0000CC540000}"/>
    <cellStyle name="Salida 12 4 10" xfId="13930" xr:uid="{00000000-0005-0000-0000-0000CD540000}"/>
    <cellStyle name="Salida 12 4 10 2" xfId="29038" xr:uid="{00000000-0005-0000-0000-0000CE540000}"/>
    <cellStyle name="Salida 12 4 11" xfId="8163" xr:uid="{00000000-0005-0000-0000-0000CF540000}"/>
    <cellStyle name="Salida 12 4 11 2" xfId="23271" xr:uid="{00000000-0005-0000-0000-0000D0540000}"/>
    <cellStyle name="Salida 12 4 12" xfId="17346" xr:uid="{00000000-0005-0000-0000-0000D1540000}"/>
    <cellStyle name="Salida 12 4 2" xfId="2611" xr:uid="{00000000-0005-0000-0000-0000D2540000}"/>
    <cellStyle name="Salida 12 4 2 2" xfId="5248" xr:uid="{00000000-0005-0000-0000-0000D3540000}"/>
    <cellStyle name="Salida 12 4 2 2 2" xfId="11612" xr:uid="{00000000-0005-0000-0000-0000D4540000}"/>
    <cellStyle name="Salida 12 4 2 2 2 2" xfId="26720" xr:uid="{00000000-0005-0000-0000-0000D5540000}"/>
    <cellStyle name="Salida 12 4 2 2 3" xfId="7583" xr:uid="{00000000-0005-0000-0000-0000D6540000}"/>
    <cellStyle name="Salida 12 4 2 2 3 2" xfId="22691" xr:uid="{00000000-0005-0000-0000-0000D7540000}"/>
    <cellStyle name="Salida 12 4 2 2 4" xfId="20356" xr:uid="{00000000-0005-0000-0000-0000D8540000}"/>
    <cellStyle name="Salida 12 4 2 3" xfId="9078" xr:uid="{00000000-0005-0000-0000-0000D9540000}"/>
    <cellStyle name="Salida 12 4 2 3 2" xfId="24186" xr:uid="{00000000-0005-0000-0000-0000DA540000}"/>
    <cellStyle name="Salida 12 4 2 4" xfId="16067" xr:uid="{00000000-0005-0000-0000-0000DB540000}"/>
    <cellStyle name="Salida 12 4 2 4 2" xfId="31175" xr:uid="{00000000-0005-0000-0000-0000DC540000}"/>
    <cellStyle name="Salida 12 4 2 5" xfId="15666" xr:uid="{00000000-0005-0000-0000-0000DD540000}"/>
    <cellStyle name="Salida 12 4 2 5 2" xfId="30774" xr:uid="{00000000-0005-0000-0000-0000DE540000}"/>
    <cellStyle name="Salida 12 4 2 6" xfId="17719" xr:uid="{00000000-0005-0000-0000-0000DF540000}"/>
    <cellStyle name="Salida 12 4 3" xfId="2876" xr:uid="{00000000-0005-0000-0000-0000E0540000}"/>
    <cellStyle name="Salida 12 4 3 2" xfId="5513" xr:uid="{00000000-0005-0000-0000-0000E1540000}"/>
    <cellStyle name="Salida 12 4 3 2 2" xfId="11824" xr:uid="{00000000-0005-0000-0000-0000E2540000}"/>
    <cellStyle name="Salida 12 4 3 2 2 2" xfId="26932" xr:uid="{00000000-0005-0000-0000-0000E3540000}"/>
    <cellStyle name="Salida 12 4 3 2 3" xfId="15143" xr:uid="{00000000-0005-0000-0000-0000E4540000}"/>
    <cellStyle name="Salida 12 4 3 2 3 2" xfId="30251" xr:uid="{00000000-0005-0000-0000-0000E5540000}"/>
    <cellStyle name="Salida 12 4 3 2 4" xfId="20621" xr:uid="{00000000-0005-0000-0000-0000E6540000}"/>
    <cellStyle name="Salida 12 4 3 3" xfId="7134" xr:uid="{00000000-0005-0000-0000-0000E7540000}"/>
    <cellStyle name="Salida 12 4 3 3 2" xfId="22242" xr:uid="{00000000-0005-0000-0000-0000E8540000}"/>
    <cellStyle name="Salida 12 4 3 4" xfId="17984" xr:uid="{00000000-0005-0000-0000-0000E9540000}"/>
    <cellStyle name="Salida 12 4 4" xfId="3179" xr:uid="{00000000-0005-0000-0000-0000EA540000}"/>
    <cellStyle name="Salida 12 4 4 2" xfId="5816" xr:uid="{00000000-0005-0000-0000-0000EB540000}"/>
    <cellStyle name="Salida 12 4 4 2 2" xfId="12127" xr:uid="{00000000-0005-0000-0000-0000EC540000}"/>
    <cellStyle name="Salida 12 4 4 2 2 2" xfId="27235" xr:uid="{00000000-0005-0000-0000-0000ED540000}"/>
    <cellStyle name="Salida 12 4 4 2 3" xfId="7464" xr:uid="{00000000-0005-0000-0000-0000EE540000}"/>
    <cellStyle name="Salida 12 4 4 2 3 2" xfId="22572" xr:uid="{00000000-0005-0000-0000-0000EF540000}"/>
    <cellStyle name="Salida 12 4 4 2 4" xfId="20924" xr:uid="{00000000-0005-0000-0000-0000F0540000}"/>
    <cellStyle name="Salida 12 4 4 3" xfId="9561" xr:uid="{00000000-0005-0000-0000-0000F1540000}"/>
    <cellStyle name="Salida 12 4 4 3 2" xfId="24669" xr:uid="{00000000-0005-0000-0000-0000F2540000}"/>
    <cellStyle name="Salida 12 4 4 4" xfId="15678" xr:uid="{00000000-0005-0000-0000-0000F3540000}"/>
    <cellStyle name="Salida 12 4 4 4 2" xfId="30786" xr:uid="{00000000-0005-0000-0000-0000F4540000}"/>
    <cellStyle name="Salida 12 4 4 5" xfId="18287" xr:uid="{00000000-0005-0000-0000-0000F5540000}"/>
    <cellStyle name="Salida 12 4 5" xfId="3505" xr:uid="{00000000-0005-0000-0000-0000F6540000}"/>
    <cellStyle name="Salida 12 4 5 2" xfId="6142" xr:uid="{00000000-0005-0000-0000-0000F7540000}"/>
    <cellStyle name="Salida 12 4 5 2 2" xfId="12453" xr:uid="{00000000-0005-0000-0000-0000F8540000}"/>
    <cellStyle name="Salida 12 4 5 2 2 2" xfId="27561" xr:uid="{00000000-0005-0000-0000-0000F9540000}"/>
    <cellStyle name="Salida 12 4 5 2 3" xfId="9262" xr:uid="{00000000-0005-0000-0000-0000FA540000}"/>
    <cellStyle name="Salida 12 4 5 2 3 2" xfId="24370" xr:uid="{00000000-0005-0000-0000-0000FB540000}"/>
    <cellStyle name="Salida 12 4 5 2 4" xfId="21250" xr:uid="{00000000-0005-0000-0000-0000FC540000}"/>
    <cellStyle name="Salida 12 4 5 3" xfId="9887" xr:uid="{00000000-0005-0000-0000-0000FD540000}"/>
    <cellStyle name="Salida 12 4 5 3 2" xfId="24995" xr:uid="{00000000-0005-0000-0000-0000FE540000}"/>
    <cellStyle name="Salida 12 4 5 4" xfId="14846" xr:uid="{00000000-0005-0000-0000-0000FF540000}"/>
    <cellStyle name="Salida 12 4 5 4 2" xfId="29954" xr:uid="{00000000-0005-0000-0000-000000550000}"/>
    <cellStyle name="Salida 12 4 5 5" xfId="18613" xr:uid="{00000000-0005-0000-0000-000001550000}"/>
    <cellStyle name="Salida 12 4 6" xfId="3811" xr:uid="{00000000-0005-0000-0000-000002550000}"/>
    <cellStyle name="Salida 12 4 6 2" xfId="6448" xr:uid="{00000000-0005-0000-0000-000003550000}"/>
    <cellStyle name="Salida 12 4 6 2 2" xfId="12759" xr:uid="{00000000-0005-0000-0000-000004550000}"/>
    <cellStyle name="Salida 12 4 6 2 2 2" xfId="27867" xr:uid="{00000000-0005-0000-0000-000005550000}"/>
    <cellStyle name="Salida 12 4 6 2 3" xfId="15326" xr:uid="{00000000-0005-0000-0000-000006550000}"/>
    <cellStyle name="Salida 12 4 6 2 3 2" xfId="30434" xr:uid="{00000000-0005-0000-0000-000007550000}"/>
    <cellStyle name="Salida 12 4 6 2 4" xfId="21556" xr:uid="{00000000-0005-0000-0000-000008550000}"/>
    <cellStyle name="Salida 12 4 6 3" xfId="10193" xr:uid="{00000000-0005-0000-0000-000009550000}"/>
    <cellStyle name="Salida 12 4 6 3 2" xfId="25301" xr:uid="{00000000-0005-0000-0000-00000A550000}"/>
    <cellStyle name="Salida 12 4 6 4" xfId="15047" xr:uid="{00000000-0005-0000-0000-00000B550000}"/>
    <cellStyle name="Salida 12 4 6 4 2" xfId="30155" xr:uid="{00000000-0005-0000-0000-00000C550000}"/>
    <cellStyle name="Salida 12 4 6 5" xfId="18919" xr:uid="{00000000-0005-0000-0000-00000D550000}"/>
    <cellStyle name="Salida 12 4 7" xfId="4193" xr:uid="{00000000-0005-0000-0000-00000E550000}"/>
    <cellStyle name="Salida 12 4 7 2" xfId="6830" xr:uid="{00000000-0005-0000-0000-00000F550000}"/>
    <cellStyle name="Salida 12 4 7 2 2" xfId="13141" xr:uid="{00000000-0005-0000-0000-000010550000}"/>
    <cellStyle name="Salida 12 4 7 2 2 2" xfId="28249" xr:uid="{00000000-0005-0000-0000-000011550000}"/>
    <cellStyle name="Salida 12 4 7 2 3" xfId="16810" xr:uid="{00000000-0005-0000-0000-000012550000}"/>
    <cellStyle name="Salida 12 4 7 2 3 2" xfId="31918" xr:uid="{00000000-0005-0000-0000-000013550000}"/>
    <cellStyle name="Salida 12 4 7 2 4" xfId="21938" xr:uid="{00000000-0005-0000-0000-000014550000}"/>
    <cellStyle name="Salida 12 4 7 3" xfId="10575" xr:uid="{00000000-0005-0000-0000-000015550000}"/>
    <cellStyle name="Salida 12 4 7 3 2" xfId="25683" xr:uid="{00000000-0005-0000-0000-000016550000}"/>
    <cellStyle name="Salida 12 4 7 4" xfId="8191" xr:uid="{00000000-0005-0000-0000-000017550000}"/>
    <cellStyle name="Salida 12 4 7 4 2" xfId="23299" xr:uid="{00000000-0005-0000-0000-000018550000}"/>
    <cellStyle name="Salida 12 4 7 5" xfId="19301" xr:uid="{00000000-0005-0000-0000-000019550000}"/>
    <cellStyle name="Salida 12 4 8" xfId="4758" xr:uid="{00000000-0005-0000-0000-00001A550000}"/>
    <cellStyle name="Salida 12 4 8 2" xfId="11140" xr:uid="{00000000-0005-0000-0000-00001B550000}"/>
    <cellStyle name="Salida 12 4 8 2 2" xfId="26248" xr:uid="{00000000-0005-0000-0000-00001C550000}"/>
    <cellStyle name="Salida 12 4 8 3" xfId="14860" xr:uid="{00000000-0005-0000-0000-00001D550000}"/>
    <cellStyle name="Salida 12 4 8 3 2" xfId="29968" xr:uid="{00000000-0005-0000-0000-00001E550000}"/>
    <cellStyle name="Salida 12 4 8 4" xfId="19866" xr:uid="{00000000-0005-0000-0000-00001F550000}"/>
    <cellStyle name="Salida 12 4 9" xfId="8619" xr:uid="{00000000-0005-0000-0000-000020550000}"/>
    <cellStyle name="Salida 12 4 9 2" xfId="23727" xr:uid="{00000000-0005-0000-0000-000021550000}"/>
    <cellStyle name="Salida 12 5" xfId="2003" xr:uid="{00000000-0005-0000-0000-000022550000}"/>
    <cellStyle name="Salida 12 5 10" xfId="15496" xr:uid="{00000000-0005-0000-0000-000023550000}"/>
    <cellStyle name="Salida 12 5 10 2" xfId="30604" xr:uid="{00000000-0005-0000-0000-000024550000}"/>
    <cellStyle name="Salida 12 5 11" xfId="17228" xr:uid="{00000000-0005-0000-0000-000025550000}"/>
    <cellStyle name="Salida 12 5 2" xfId="2765" xr:uid="{00000000-0005-0000-0000-000026550000}"/>
    <cellStyle name="Salida 12 5 2 2" xfId="5402" xr:uid="{00000000-0005-0000-0000-000027550000}"/>
    <cellStyle name="Salida 12 5 2 2 2" xfId="11751" xr:uid="{00000000-0005-0000-0000-000028550000}"/>
    <cellStyle name="Salida 12 5 2 2 2 2" xfId="26859" xr:uid="{00000000-0005-0000-0000-000029550000}"/>
    <cellStyle name="Salida 12 5 2 2 3" xfId="11664" xr:uid="{00000000-0005-0000-0000-00002A550000}"/>
    <cellStyle name="Salida 12 5 2 2 3 2" xfId="26772" xr:uid="{00000000-0005-0000-0000-00002B550000}"/>
    <cellStyle name="Salida 12 5 2 2 4" xfId="20510" xr:uid="{00000000-0005-0000-0000-00002C550000}"/>
    <cellStyle name="Salida 12 5 2 3" xfId="14554" xr:uid="{00000000-0005-0000-0000-00002D550000}"/>
    <cellStyle name="Salida 12 5 2 3 2" xfId="29662" xr:uid="{00000000-0005-0000-0000-00002E550000}"/>
    <cellStyle name="Salida 12 5 2 4" xfId="17873" xr:uid="{00000000-0005-0000-0000-00002F550000}"/>
    <cellStyle name="Salida 12 5 3" xfId="3068" xr:uid="{00000000-0005-0000-0000-000030550000}"/>
    <cellStyle name="Salida 12 5 3 2" xfId="5705" xr:uid="{00000000-0005-0000-0000-000031550000}"/>
    <cellStyle name="Salida 12 5 3 2 2" xfId="12016" xr:uid="{00000000-0005-0000-0000-000032550000}"/>
    <cellStyle name="Salida 12 5 3 2 2 2" xfId="27124" xr:uid="{00000000-0005-0000-0000-000033550000}"/>
    <cellStyle name="Salida 12 5 3 2 3" xfId="14997" xr:uid="{00000000-0005-0000-0000-000034550000}"/>
    <cellStyle name="Salida 12 5 3 2 3 2" xfId="30105" xr:uid="{00000000-0005-0000-0000-000035550000}"/>
    <cellStyle name="Salida 12 5 3 2 4" xfId="20813" xr:uid="{00000000-0005-0000-0000-000036550000}"/>
    <cellStyle name="Salida 12 5 3 3" xfId="9450" xr:uid="{00000000-0005-0000-0000-000037550000}"/>
    <cellStyle name="Salida 12 5 3 3 2" xfId="24558" xr:uid="{00000000-0005-0000-0000-000038550000}"/>
    <cellStyle name="Salida 12 5 3 4" xfId="15158" xr:uid="{00000000-0005-0000-0000-000039550000}"/>
    <cellStyle name="Salida 12 5 3 4 2" xfId="30266" xr:uid="{00000000-0005-0000-0000-00003A550000}"/>
    <cellStyle name="Salida 12 5 3 5" xfId="18176" xr:uid="{00000000-0005-0000-0000-00003B550000}"/>
    <cellStyle name="Salida 12 5 4" xfId="3394" xr:uid="{00000000-0005-0000-0000-00003C550000}"/>
    <cellStyle name="Salida 12 5 4 2" xfId="6031" xr:uid="{00000000-0005-0000-0000-00003D550000}"/>
    <cellStyle name="Salida 12 5 4 2 2" xfId="12342" xr:uid="{00000000-0005-0000-0000-00003E550000}"/>
    <cellStyle name="Salida 12 5 4 2 2 2" xfId="27450" xr:uid="{00000000-0005-0000-0000-00003F550000}"/>
    <cellStyle name="Salida 12 5 4 2 3" xfId="14644" xr:uid="{00000000-0005-0000-0000-000040550000}"/>
    <cellStyle name="Salida 12 5 4 2 3 2" xfId="29752" xr:uid="{00000000-0005-0000-0000-000041550000}"/>
    <cellStyle name="Salida 12 5 4 2 4" xfId="21139" xr:uid="{00000000-0005-0000-0000-000042550000}"/>
    <cellStyle name="Salida 12 5 4 3" xfId="9776" xr:uid="{00000000-0005-0000-0000-000043550000}"/>
    <cellStyle name="Salida 12 5 4 3 2" xfId="24884" xr:uid="{00000000-0005-0000-0000-000044550000}"/>
    <cellStyle name="Salida 12 5 4 4" xfId="14981" xr:uid="{00000000-0005-0000-0000-000045550000}"/>
    <cellStyle name="Salida 12 5 4 4 2" xfId="30089" xr:uid="{00000000-0005-0000-0000-000046550000}"/>
    <cellStyle name="Salida 12 5 4 5" xfId="18502" xr:uid="{00000000-0005-0000-0000-000047550000}"/>
    <cellStyle name="Salida 12 5 5" xfId="3700" xr:uid="{00000000-0005-0000-0000-000048550000}"/>
    <cellStyle name="Salida 12 5 5 2" xfId="6337" xr:uid="{00000000-0005-0000-0000-000049550000}"/>
    <cellStyle name="Salida 12 5 5 2 2" xfId="12648" xr:uid="{00000000-0005-0000-0000-00004A550000}"/>
    <cellStyle name="Salida 12 5 5 2 2 2" xfId="27756" xr:uid="{00000000-0005-0000-0000-00004B550000}"/>
    <cellStyle name="Salida 12 5 5 2 3" xfId="14447" xr:uid="{00000000-0005-0000-0000-00004C550000}"/>
    <cellStyle name="Salida 12 5 5 2 3 2" xfId="29555" xr:uid="{00000000-0005-0000-0000-00004D550000}"/>
    <cellStyle name="Salida 12 5 5 2 4" xfId="21445" xr:uid="{00000000-0005-0000-0000-00004E550000}"/>
    <cellStyle name="Salida 12 5 5 3" xfId="10082" xr:uid="{00000000-0005-0000-0000-00004F550000}"/>
    <cellStyle name="Salida 12 5 5 3 2" xfId="25190" xr:uid="{00000000-0005-0000-0000-000050550000}"/>
    <cellStyle name="Salida 12 5 5 4" xfId="14228" xr:uid="{00000000-0005-0000-0000-000051550000}"/>
    <cellStyle name="Salida 12 5 5 4 2" xfId="29336" xr:uid="{00000000-0005-0000-0000-000052550000}"/>
    <cellStyle name="Salida 12 5 5 5" xfId="18808" xr:uid="{00000000-0005-0000-0000-000053550000}"/>
    <cellStyle name="Salida 12 5 6" xfId="4075" xr:uid="{00000000-0005-0000-0000-000054550000}"/>
    <cellStyle name="Salida 12 5 6 2" xfId="6712" xr:uid="{00000000-0005-0000-0000-000055550000}"/>
    <cellStyle name="Salida 12 5 6 2 2" xfId="13023" xr:uid="{00000000-0005-0000-0000-000056550000}"/>
    <cellStyle name="Salida 12 5 6 2 2 2" xfId="28131" xr:uid="{00000000-0005-0000-0000-000057550000}"/>
    <cellStyle name="Salida 12 5 6 2 3" xfId="16699" xr:uid="{00000000-0005-0000-0000-000058550000}"/>
    <cellStyle name="Salida 12 5 6 2 3 2" xfId="31807" xr:uid="{00000000-0005-0000-0000-000059550000}"/>
    <cellStyle name="Salida 12 5 6 2 4" xfId="21820" xr:uid="{00000000-0005-0000-0000-00005A550000}"/>
    <cellStyle name="Salida 12 5 6 3" xfId="10457" xr:uid="{00000000-0005-0000-0000-00005B550000}"/>
    <cellStyle name="Salida 12 5 6 3 2" xfId="25565" xr:uid="{00000000-0005-0000-0000-00005C550000}"/>
    <cellStyle name="Salida 12 5 6 4" xfId="9128" xr:uid="{00000000-0005-0000-0000-00005D550000}"/>
    <cellStyle name="Salida 12 5 6 4 2" xfId="24236" xr:uid="{00000000-0005-0000-0000-00005E550000}"/>
    <cellStyle name="Salida 12 5 6 5" xfId="19183" xr:uid="{00000000-0005-0000-0000-00005F550000}"/>
    <cellStyle name="Salida 12 5 7" xfId="4640" xr:uid="{00000000-0005-0000-0000-000060550000}"/>
    <cellStyle name="Salida 12 5 7 2" xfId="11022" xr:uid="{00000000-0005-0000-0000-000061550000}"/>
    <cellStyle name="Salida 12 5 7 2 2" xfId="26130" xr:uid="{00000000-0005-0000-0000-000062550000}"/>
    <cellStyle name="Salida 12 5 7 3" xfId="13538" xr:uid="{00000000-0005-0000-0000-000063550000}"/>
    <cellStyle name="Salida 12 5 7 3 2" xfId="28646" xr:uid="{00000000-0005-0000-0000-000064550000}"/>
    <cellStyle name="Salida 12 5 7 4" xfId="19748" xr:uid="{00000000-0005-0000-0000-000065550000}"/>
    <cellStyle name="Salida 12 5 8" xfId="8501" xr:uid="{00000000-0005-0000-0000-000066550000}"/>
    <cellStyle name="Salida 12 5 8 2" xfId="23609" xr:uid="{00000000-0005-0000-0000-000067550000}"/>
    <cellStyle name="Salida 12 5 9" xfId="16003" xr:uid="{00000000-0005-0000-0000-000068550000}"/>
    <cellStyle name="Salida 12 5 9 2" xfId="31111" xr:uid="{00000000-0005-0000-0000-000069550000}"/>
    <cellStyle name="Salida 13" xfId="1505" xr:uid="{00000000-0005-0000-0000-00006A550000}"/>
    <cellStyle name="Salida 13 2" xfId="1931" xr:uid="{00000000-0005-0000-0000-00006B550000}"/>
    <cellStyle name="Salida 13 2 10" xfId="8432" xr:uid="{00000000-0005-0000-0000-00006C550000}"/>
    <cellStyle name="Salida 13 2 10 2" xfId="23540" xr:uid="{00000000-0005-0000-0000-00006D550000}"/>
    <cellStyle name="Salida 13 2 11" xfId="15460" xr:uid="{00000000-0005-0000-0000-00006E550000}"/>
    <cellStyle name="Salida 13 2 11 2" xfId="30568" xr:uid="{00000000-0005-0000-0000-00006F550000}"/>
    <cellStyle name="Salida 13 2 12" xfId="16179" xr:uid="{00000000-0005-0000-0000-000070550000}"/>
    <cellStyle name="Salida 13 2 12 2" xfId="31287" xr:uid="{00000000-0005-0000-0000-000071550000}"/>
    <cellStyle name="Salida 13 2 13" xfId="17156" xr:uid="{00000000-0005-0000-0000-000072550000}"/>
    <cellStyle name="Salida 13 2 2" xfId="2491" xr:uid="{00000000-0005-0000-0000-000073550000}"/>
    <cellStyle name="Salida 13 2 2 2" xfId="5128" xr:uid="{00000000-0005-0000-0000-000074550000}"/>
    <cellStyle name="Salida 13 2 2 2 2" xfId="11492" xr:uid="{00000000-0005-0000-0000-000075550000}"/>
    <cellStyle name="Salida 13 2 2 2 2 2" xfId="26600" xr:uid="{00000000-0005-0000-0000-000076550000}"/>
    <cellStyle name="Salida 13 2 2 2 3" xfId="16072" xr:uid="{00000000-0005-0000-0000-000077550000}"/>
    <cellStyle name="Salida 13 2 2 2 3 2" xfId="31180" xr:uid="{00000000-0005-0000-0000-000078550000}"/>
    <cellStyle name="Salida 13 2 2 2 4" xfId="20236" xr:uid="{00000000-0005-0000-0000-000079550000}"/>
    <cellStyle name="Salida 13 2 2 3" xfId="8958" xr:uid="{00000000-0005-0000-0000-00007A550000}"/>
    <cellStyle name="Salida 13 2 2 3 2" xfId="24066" xr:uid="{00000000-0005-0000-0000-00007B550000}"/>
    <cellStyle name="Salida 13 2 3" xfId="2707" xr:uid="{00000000-0005-0000-0000-00007C550000}"/>
    <cellStyle name="Salida 13 2 3 2" xfId="5344" xr:uid="{00000000-0005-0000-0000-00007D550000}"/>
    <cellStyle name="Salida 13 2 3 2 2" xfId="11693" xr:uid="{00000000-0005-0000-0000-00007E550000}"/>
    <cellStyle name="Salida 13 2 3 2 2 2" xfId="26801" xr:uid="{00000000-0005-0000-0000-00007F550000}"/>
    <cellStyle name="Salida 13 2 3 2 3" xfId="14340" xr:uid="{00000000-0005-0000-0000-000080550000}"/>
    <cellStyle name="Salida 13 2 3 2 3 2" xfId="29448" xr:uid="{00000000-0005-0000-0000-000081550000}"/>
    <cellStyle name="Salida 13 2 3 2 4" xfId="20452" xr:uid="{00000000-0005-0000-0000-000082550000}"/>
    <cellStyle name="Salida 13 2 3 3" xfId="7240" xr:uid="{00000000-0005-0000-0000-000083550000}"/>
    <cellStyle name="Salida 13 2 3 3 2" xfId="22348" xr:uid="{00000000-0005-0000-0000-000084550000}"/>
    <cellStyle name="Salida 13 2 3 4" xfId="17815" xr:uid="{00000000-0005-0000-0000-000085550000}"/>
    <cellStyle name="Salida 13 2 4" xfId="3010" xr:uid="{00000000-0005-0000-0000-000086550000}"/>
    <cellStyle name="Salida 13 2 4 2" xfId="5647" xr:uid="{00000000-0005-0000-0000-000087550000}"/>
    <cellStyle name="Salida 13 2 4 2 2" xfId="11958" xr:uid="{00000000-0005-0000-0000-000088550000}"/>
    <cellStyle name="Salida 13 2 4 2 2 2" xfId="27066" xr:uid="{00000000-0005-0000-0000-000089550000}"/>
    <cellStyle name="Salida 13 2 4 2 3" xfId="16470" xr:uid="{00000000-0005-0000-0000-00008A550000}"/>
    <cellStyle name="Salida 13 2 4 2 3 2" xfId="31578" xr:uid="{00000000-0005-0000-0000-00008B550000}"/>
    <cellStyle name="Salida 13 2 4 2 4" xfId="20755" xr:uid="{00000000-0005-0000-0000-00008C550000}"/>
    <cellStyle name="Salida 13 2 4 3" xfId="9392" xr:uid="{00000000-0005-0000-0000-00008D550000}"/>
    <cellStyle name="Salida 13 2 4 3 2" xfId="24500" xr:uid="{00000000-0005-0000-0000-00008E550000}"/>
    <cellStyle name="Salida 13 2 4 4" xfId="9283" xr:uid="{00000000-0005-0000-0000-00008F550000}"/>
    <cellStyle name="Salida 13 2 4 4 2" xfId="24391" xr:uid="{00000000-0005-0000-0000-000090550000}"/>
    <cellStyle name="Salida 13 2 4 5" xfId="18118" xr:uid="{00000000-0005-0000-0000-000091550000}"/>
    <cellStyle name="Salida 13 2 5" xfId="3336" xr:uid="{00000000-0005-0000-0000-000092550000}"/>
    <cellStyle name="Salida 13 2 5 2" xfId="5973" xr:uid="{00000000-0005-0000-0000-000093550000}"/>
    <cellStyle name="Salida 13 2 5 2 2" xfId="12284" xr:uid="{00000000-0005-0000-0000-000094550000}"/>
    <cellStyle name="Salida 13 2 5 2 2 2" xfId="27392" xr:uid="{00000000-0005-0000-0000-000095550000}"/>
    <cellStyle name="Salida 13 2 5 2 3" xfId="7678" xr:uid="{00000000-0005-0000-0000-000096550000}"/>
    <cellStyle name="Salida 13 2 5 2 3 2" xfId="22786" xr:uid="{00000000-0005-0000-0000-000097550000}"/>
    <cellStyle name="Salida 13 2 5 2 4" xfId="21081" xr:uid="{00000000-0005-0000-0000-000098550000}"/>
    <cellStyle name="Salida 13 2 5 3" xfId="9718" xr:uid="{00000000-0005-0000-0000-000099550000}"/>
    <cellStyle name="Salida 13 2 5 3 2" xfId="24826" xr:uid="{00000000-0005-0000-0000-00009A550000}"/>
    <cellStyle name="Salida 13 2 5 4" xfId="15652" xr:uid="{00000000-0005-0000-0000-00009B550000}"/>
    <cellStyle name="Salida 13 2 5 4 2" xfId="30760" xr:uid="{00000000-0005-0000-0000-00009C550000}"/>
    <cellStyle name="Salida 13 2 5 5" xfId="18444" xr:uid="{00000000-0005-0000-0000-00009D550000}"/>
    <cellStyle name="Salida 13 2 6" xfId="3642" xr:uid="{00000000-0005-0000-0000-00009E550000}"/>
    <cellStyle name="Salida 13 2 6 2" xfId="6279" xr:uid="{00000000-0005-0000-0000-00009F550000}"/>
    <cellStyle name="Salida 13 2 6 2 2" xfId="12590" xr:uid="{00000000-0005-0000-0000-0000A0550000}"/>
    <cellStyle name="Salida 13 2 6 2 2 2" xfId="27698" xr:uid="{00000000-0005-0000-0000-0000A1550000}"/>
    <cellStyle name="Salida 13 2 6 2 3" xfId="14204" xr:uid="{00000000-0005-0000-0000-0000A2550000}"/>
    <cellStyle name="Salida 13 2 6 2 3 2" xfId="29312" xr:uid="{00000000-0005-0000-0000-0000A3550000}"/>
    <cellStyle name="Salida 13 2 6 2 4" xfId="21387" xr:uid="{00000000-0005-0000-0000-0000A4550000}"/>
    <cellStyle name="Salida 13 2 6 3" xfId="10024" xr:uid="{00000000-0005-0000-0000-0000A5550000}"/>
    <cellStyle name="Salida 13 2 6 3 2" xfId="25132" xr:uid="{00000000-0005-0000-0000-0000A6550000}"/>
    <cellStyle name="Salida 13 2 6 4" xfId="14755" xr:uid="{00000000-0005-0000-0000-0000A7550000}"/>
    <cellStyle name="Salida 13 2 6 4 2" xfId="29863" xr:uid="{00000000-0005-0000-0000-0000A8550000}"/>
    <cellStyle name="Salida 13 2 6 5" xfId="18750" xr:uid="{00000000-0005-0000-0000-0000A9550000}"/>
    <cellStyle name="Salida 13 2 7" xfId="4003" xr:uid="{00000000-0005-0000-0000-0000AA550000}"/>
    <cellStyle name="Salida 13 2 7 2" xfId="6640" xr:uid="{00000000-0005-0000-0000-0000AB550000}"/>
    <cellStyle name="Salida 13 2 7 2 2" xfId="12951" xr:uid="{00000000-0005-0000-0000-0000AC550000}"/>
    <cellStyle name="Salida 13 2 7 2 2 2" xfId="28059" xr:uid="{00000000-0005-0000-0000-0000AD550000}"/>
    <cellStyle name="Salida 13 2 7 2 3" xfId="16641" xr:uid="{00000000-0005-0000-0000-0000AE550000}"/>
    <cellStyle name="Salida 13 2 7 2 3 2" xfId="31749" xr:uid="{00000000-0005-0000-0000-0000AF550000}"/>
    <cellStyle name="Salida 13 2 7 2 4" xfId="21748" xr:uid="{00000000-0005-0000-0000-0000B0550000}"/>
    <cellStyle name="Salida 13 2 7 3" xfId="10385" xr:uid="{00000000-0005-0000-0000-0000B1550000}"/>
    <cellStyle name="Salida 13 2 7 3 2" xfId="25493" xr:uid="{00000000-0005-0000-0000-0000B2550000}"/>
    <cellStyle name="Salida 13 2 7 4" xfId="7195" xr:uid="{00000000-0005-0000-0000-0000B3550000}"/>
    <cellStyle name="Salida 13 2 7 4 2" xfId="22303" xr:uid="{00000000-0005-0000-0000-0000B4550000}"/>
    <cellStyle name="Salida 13 2 7 5" xfId="19111" xr:uid="{00000000-0005-0000-0000-0000B5550000}"/>
    <cellStyle name="Salida 13 2 8" xfId="4316" xr:uid="{00000000-0005-0000-0000-0000B6550000}"/>
    <cellStyle name="Salida 13 2 8 2" xfId="6953" xr:uid="{00000000-0005-0000-0000-0000B7550000}"/>
    <cellStyle name="Salida 13 2 8 2 2" xfId="13264" xr:uid="{00000000-0005-0000-0000-0000B8550000}"/>
    <cellStyle name="Salida 13 2 8 2 2 2" xfId="28372" xr:uid="{00000000-0005-0000-0000-0000B9550000}"/>
    <cellStyle name="Salida 13 2 8 2 3" xfId="16928" xr:uid="{00000000-0005-0000-0000-0000BA550000}"/>
    <cellStyle name="Salida 13 2 8 2 3 2" xfId="32036" xr:uid="{00000000-0005-0000-0000-0000BB550000}"/>
    <cellStyle name="Salida 13 2 8 2 4" xfId="22061" xr:uid="{00000000-0005-0000-0000-0000BC550000}"/>
    <cellStyle name="Salida 13 2 8 3" xfId="10698" xr:uid="{00000000-0005-0000-0000-0000BD550000}"/>
    <cellStyle name="Salida 13 2 8 3 2" xfId="25806" xr:uid="{00000000-0005-0000-0000-0000BE550000}"/>
    <cellStyle name="Salida 13 2 8 4" xfId="7735" xr:uid="{00000000-0005-0000-0000-0000BF550000}"/>
    <cellStyle name="Salida 13 2 8 4 2" xfId="22843" xr:uid="{00000000-0005-0000-0000-0000C0550000}"/>
    <cellStyle name="Salida 13 2 8 5" xfId="19424" xr:uid="{00000000-0005-0000-0000-0000C1550000}"/>
    <cellStyle name="Salida 13 2 9" xfId="4568" xr:uid="{00000000-0005-0000-0000-0000C2550000}"/>
    <cellStyle name="Salida 13 2 9 2" xfId="10950" xr:uid="{00000000-0005-0000-0000-0000C3550000}"/>
    <cellStyle name="Salida 13 2 9 2 2" xfId="26058" xr:uid="{00000000-0005-0000-0000-0000C4550000}"/>
    <cellStyle name="Salida 13 2 9 3" xfId="9237" xr:uid="{00000000-0005-0000-0000-0000C5550000}"/>
    <cellStyle name="Salida 13 2 9 3 2" xfId="24345" xr:uid="{00000000-0005-0000-0000-0000C6550000}"/>
    <cellStyle name="Salida 13 2 9 4" xfId="19676" xr:uid="{00000000-0005-0000-0000-0000C7550000}"/>
    <cellStyle name="Salida 13 3" xfId="1802" xr:uid="{00000000-0005-0000-0000-0000C8550000}"/>
    <cellStyle name="Salida 13 3 10" xfId="8303" xr:uid="{00000000-0005-0000-0000-0000C9550000}"/>
    <cellStyle name="Salida 13 3 10 2" xfId="23411" xr:uid="{00000000-0005-0000-0000-0000CA550000}"/>
    <cellStyle name="Salida 13 3 11" xfId="16242" xr:uid="{00000000-0005-0000-0000-0000CB550000}"/>
    <cellStyle name="Salida 13 3 11 2" xfId="31350" xr:uid="{00000000-0005-0000-0000-0000CC550000}"/>
    <cellStyle name="Salida 13 3 12" xfId="7936" xr:uid="{00000000-0005-0000-0000-0000CD550000}"/>
    <cellStyle name="Salida 13 3 12 2" xfId="23044" xr:uid="{00000000-0005-0000-0000-0000CE550000}"/>
    <cellStyle name="Salida 13 3 13" xfId="17027" xr:uid="{00000000-0005-0000-0000-0000CF550000}"/>
    <cellStyle name="Salida 13 3 2" xfId="2362" xr:uid="{00000000-0005-0000-0000-0000D0550000}"/>
    <cellStyle name="Salida 13 3 2 2" xfId="4999" xr:uid="{00000000-0005-0000-0000-0000D1550000}"/>
    <cellStyle name="Salida 13 3 2 2 2" xfId="11363" xr:uid="{00000000-0005-0000-0000-0000D2550000}"/>
    <cellStyle name="Salida 13 3 2 2 2 2" xfId="26471" xr:uid="{00000000-0005-0000-0000-0000D3550000}"/>
    <cellStyle name="Salida 13 3 2 2 3" xfId="7522" xr:uid="{00000000-0005-0000-0000-0000D4550000}"/>
    <cellStyle name="Salida 13 3 2 2 3 2" xfId="22630" xr:uid="{00000000-0005-0000-0000-0000D5550000}"/>
    <cellStyle name="Salida 13 3 2 2 4" xfId="20107" xr:uid="{00000000-0005-0000-0000-0000D6550000}"/>
    <cellStyle name="Salida 13 3 2 3" xfId="8829" xr:uid="{00000000-0005-0000-0000-0000D7550000}"/>
    <cellStyle name="Salida 13 3 2 3 2" xfId="23937" xr:uid="{00000000-0005-0000-0000-0000D8550000}"/>
    <cellStyle name="Salida 13 3 3" xfId="2257" xr:uid="{00000000-0005-0000-0000-0000D9550000}"/>
    <cellStyle name="Salida 13 3 3 2" xfId="4894" xr:uid="{00000000-0005-0000-0000-0000DA550000}"/>
    <cellStyle name="Salida 13 3 3 2 2" xfId="11258" xr:uid="{00000000-0005-0000-0000-0000DB550000}"/>
    <cellStyle name="Salida 13 3 3 2 2 2" xfId="26366" xr:uid="{00000000-0005-0000-0000-0000DC550000}"/>
    <cellStyle name="Salida 13 3 3 2 3" xfId="15563" xr:uid="{00000000-0005-0000-0000-0000DD550000}"/>
    <cellStyle name="Salida 13 3 3 2 3 2" xfId="30671" xr:uid="{00000000-0005-0000-0000-0000DE550000}"/>
    <cellStyle name="Salida 13 3 3 2 4" xfId="20002" xr:uid="{00000000-0005-0000-0000-0000DF550000}"/>
    <cellStyle name="Salida 13 3 3 3" xfId="16397" xr:uid="{00000000-0005-0000-0000-0000E0550000}"/>
    <cellStyle name="Salida 13 3 3 3 2" xfId="31505" xr:uid="{00000000-0005-0000-0000-0000E1550000}"/>
    <cellStyle name="Salida 13 3 3 4" xfId="17482" xr:uid="{00000000-0005-0000-0000-0000E2550000}"/>
    <cellStyle name="Salida 13 3 4" xfId="2337" xr:uid="{00000000-0005-0000-0000-0000E3550000}"/>
    <cellStyle name="Salida 13 3 4 2" xfId="4974" xr:uid="{00000000-0005-0000-0000-0000E4550000}"/>
    <cellStyle name="Salida 13 3 4 2 2" xfId="11338" xr:uid="{00000000-0005-0000-0000-0000E5550000}"/>
    <cellStyle name="Salida 13 3 4 2 2 2" xfId="26446" xr:uid="{00000000-0005-0000-0000-0000E6550000}"/>
    <cellStyle name="Salida 13 3 4 2 3" xfId="14564" xr:uid="{00000000-0005-0000-0000-0000E7550000}"/>
    <cellStyle name="Salida 13 3 4 2 3 2" xfId="29672" xr:uid="{00000000-0005-0000-0000-0000E8550000}"/>
    <cellStyle name="Salida 13 3 4 2 4" xfId="20082" xr:uid="{00000000-0005-0000-0000-0000E9550000}"/>
    <cellStyle name="Salida 13 3 4 3" xfId="8804" xr:uid="{00000000-0005-0000-0000-0000EA550000}"/>
    <cellStyle name="Salida 13 3 4 3 2" xfId="23912" xr:uid="{00000000-0005-0000-0000-0000EB550000}"/>
    <cellStyle name="Salida 13 3 4 4" xfId="7555" xr:uid="{00000000-0005-0000-0000-0000EC550000}"/>
    <cellStyle name="Salida 13 3 4 4 2" xfId="22663" xr:uid="{00000000-0005-0000-0000-0000ED550000}"/>
    <cellStyle name="Salida 13 3 4 5" xfId="17562" xr:uid="{00000000-0005-0000-0000-0000EE550000}"/>
    <cellStyle name="Salida 13 3 5" xfId="2271" xr:uid="{00000000-0005-0000-0000-0000EF550000}"/>
    <cellStyle name="Salida 13 3 5 2" xfId="4908" xr:uid="{00000000-0005-0000-0000-0000F0550000}"/>
    <cellStyle name="Salida 13 3 5 2 2" xfId="11272" xr:uid="{00000000-0005-0000-0000-0000F1550000}"/>
    <cellStyle name="Salida 13 3 5 2 2 2" xfId="26380" xr:uid="{00000000-0005-0000-0000-0000F2550000}"/>
    <cellStyle name="Salida 13 3 5 2 3" xfId="13411" xr:uid="{00000000-0005-0000-0000-0000F3550000}"/>
    <cellStyle name="Salida 13 3 5 2 3 2" xfId="28519" xr:uid="{00000000-0005-0000-0000-0000F4550000}"/>
    <cellStyle name="Salida 13 3 5 2 4" xfId="20016" xr:uid="{00000000-0005-0000-0000-0000F5550000}"/>
    <cellStyle name="Salida 13 3 5 3" xfId="8738" xr:uid="{00000000-0005-0000-0000-0000F6550000}"/>
    <cellStyle name="Salida 13 3 5 3 2" xfId="23846" xr:uid="{00000000-0005-0000-0000-0000F7550000}"/>
    <cellStyle name="Salida 13 3 5 4" xfId="13944" xr:uid="{00000000-0005-0000-0000-0000F8550000}"/>
    <cellStyle name="Salida 13 3 5 4 2" xfId="29052" xr:uid="{00000000-0005-0000-0000-0000F9550000}"/>
    <cellStyle name="Salida 13 3 5 5" xfId="17496" xr:uid="{00000000-0005-0000-0000-0000FA550000}"/>
    <cellStyle name="Salida 13 3 6" xfId="2305" xr:uid="{00000000-0005-0000-0000-0000FB550000}"/>
    <cellStyle name="Salida 13 3 6 2" xfId="4942" xr:uid="{00000000-0005-0000-0000-0000FC550000}"/>
    <cellStyle name="Salida 13 3 6 2 2" xfId="11306" xr:uid="{00000000-0005-0000-0000-0000FD550000}"/>
    <cellStyle name="Salida 13 3 6 2 2 2" xfId="26414" xr:uid="{00000000-0005-0000-0000-0000FE550000}"/>
    <cellStyle name="Salida 13 3 6 2 3" xfId="15492" xr:uid="{00000000-0005-0000-0000-0000FF550000}"/>
    <cellStyle name="Salida 13 3 6 2 3 2" xfId="30600" xr:uid="{00000000-0005-0000-0000-000000560000}"/>
    <cellStyle name="Salida 13 3 6 2 4" xfId="20050" xr:uid="{00000000-0005-0000-0000-000001560000}"/>
    <cellStyle name="Salida 13 3 6 3" xfId="8772" xr:uid="{00000000-0005-0000-0000-000002560000}"/>
    <cellStyle name="Salida 13 3 6 3 2" xfId="23880" xr:uid="{00000000-0005-0000-0000-000003560000}"/>
    <cellStyle name="Salida 13 3 6 4" xfId="15822" xr:uid="{00000000-0005-0000-0000-000004560000}"/>
    <cellStyle name="Salida 13 3 6 4 2" xfId="30930" xr:uid="{00000000-0005-0000-0000-000005560000}"/>
    <cellStyle name="Salida 13 3 6 5" xfId="17530" xr:uid="{00000000-0005-0000-0000-000006560000}"/>
    <cellStyle name="Salida 13 3 7" xfId="3874" xr:uid="{00000000-0005-0000-0000-000007560000}"/>
    <cellStyle name="Salida 13 3 7 2" xfId="6511" xr:uid="{00000000-0005-0000-0000-000008560000}"/>
    <cellStyle name="Salida 13 3 7 2 2" xfId="12822" xr:uid="{00000000-0005-0000-0000-000009560000}"/>
    <cellStyle name="Salida 13 3 7 2 2 2" xfId="27930" xr:uid="{00000000-0005-0000-0000-00000A560000}"/>
    <cellStyle name="Salida 13 3 7 2 3" xfId="14685" xr:uid="{00000000-0005-0000-0000-00000B560000}"/>
    <cellStyle name="Salida 13 3 7 2 3 2" xfId="29793" xr:uid="{00000000-0005-0000-0000-00000C560000}"/>
    <cellStyle name="Salida 13 3 7 2 4" xfId="21619" xr:uid="{00000000-0005-0000-0000-00000D560000}"/>
    <cellStyle name="Salida 13 3 7 3" xfId="10256" xr:uid="{00000000-0005-0000-0000-00000E560000}"/>
    <cellStyle name="Salida 13 3 7 3 2" xfId="25364" xr:uid="{00000000-0005-0000-0000-00000F560000}"/>
    <cellStyle name="Salida 13 3 7 4" xfId="16408" xr:uid="{00000000-0005-0000-0000-000010560000}"/>
    <cellStyle name="Salida 13 3 7 4 2" xfId="31516" xr:uid="{00000000-0005-0000-0000-000011560000}"/>
    <cellStyle name="Salida 13 3 7 5" xfId="18982" xr:uid="{00000000-0005-0000-0000-000012560000}"/>
    <cellStyle name="Salida 13 3 8" xfId="4256" xr:uid="{00000000-0005-0000-0000-000013560000}"/>
    <cellStyle name="Salida 13 3 8 2" xfId="6893" xr:uid="{00000000-0005-0000-0000-000014560000}"/>
    <cellStyle name="Salida 13 3 8 2 2" xfId="13204" xr:uid="{00000000-0005-0000-0000-000015560000}"/>
    <cellStyle name="Salida 13 3 8 2 2 2" xfId="28312" xr:uid="{00000000-0005-0000-0000-000016560000}"/>
    <cellStyle name="Salida 13 3 8 2 3" xfId="16868" xr:uid="{00000000-0005-0000-0000-000017560000}"/>
    <cellStyle name="Salida 13 3 8 2 3 2" xfId="31976" xr:uid="{00000000-0005-0000-0000-000018560000}"/>
    <cellStyle name="Salida 13 3 8 2 4" xfId="22001" xr:uid="{00000000-0005-0000-0000-000019560000}"/>
    <cellStyle name="Salida 13 3 8 3" xfId="10638" xr:uid="{00000000-0005-0000-0000-00001A560000}"/>
    <cellStyle name="Salida 13 3 8 3 2" xfId="25746" xr:uid="{00000000-0005-0000-0000-00001B560000}"/>
    <cellStyle name="Salida 13 3 8 4" xfId="8224" xr:uid="{00000000-0005-0000-0000-00001C560000}"/>
    <cellStyle name="Salida 13 3 8 4 2" xfId="23332" xr:uid="{00000000-0005-0000-0000-00001D560000}"/>
    <cellStyle name="Salida 13 3 8 5" xfId="19364" xr:uid="{00000000-0005-0000-0000-00001E560000}"/>
    <cellStyle name="Salida 13 3 9" xfId="4439" xr:uid="{00000000-0005-0000-0000-00001F560000}"/>
    <cellStyle name="Salida 13 3 9 2" xfId="10821" xr:uid="{00000000-0005-0000-0000-000020560000}"/>
    <cellStyle name="Salida 13 3 9 2 2" xfId="25929" xr:uid="{00000000-0005-0000-0000-000021560000}"/>
    <cellStyle name="Salida 13 3 9 3" xfId="7518" xr:uid="{00000000-0005-0000-0000-000022560000}"/>
    <cellStyle name="Salida 13 3 9 3 2" xfId="22626" xr:uid="{00000000-0005-0000-0000-000023560000}"/>
    <cellStyle name="Salida 13 3 9 4" xfId="19547" xr:uid="{00000000-0005-0000-0000-000024560000}"/>
    <cellStyle name="Salida 13 4" xfId="2122" xr:uid="{00000000-0005-0000-0000-000025560000}"/>
    <cellStyle name="Salida 13 4 10" xfId="7718" xr:uid="{00000000-0005-0000-0000-000026560000}"/>
    <cellStyle name="Salida 13 4 10 2" xfId="22826" xr:uid="{00000000-0005-0000-0000-000027560000}"/>
    <cellStyle name="Salida 13 4 11" xfId="13809" xr:uid="{00000000-0005-0000-0000-000028560000}"/>
    <cellStyle name="Salida 13 4 11 2" xfId="28917" xr:uid="{00000000-0005-0000-0000-000029560000}"/>
    <cellStyle name="Salida 13 4 12" xfId="17347" xr:uid="{00000000-0005-0000-0000-00002A560000}"/>
    <cellStyle name="Salida 13 4 2" xfId="2612" xr:uid="{00000000-0005-0000-0000-00002B560000}"/>
    <cellStyle name="Salida 13 4 2 2" xfId="5249" xr:uid="{00000000-0005-0000-0000-00002C560000}"/>
    <cellStyle name="Salida 13 4 2 2 2" xfId="11613" xr:uid="{00000000-0005-0000-0000-00002D560000}"/>
    <cellStyle name="Salida 13 4 2 2 2 2" xfId="26721" xr:uid="{00000000-0005-0000-0000-00002E560000}"/>
    <cellStyle name="Salida 13 4 2 2 3" xfId="7450" xr:uid="{00000000-0005-0000-0000-00002F560000}"/>
    <cellStyle name="Salida 13 4 2 2 3 2" xfId="22558" xr:uid="{00000000-0005-0000-0000-000030560000}"/>
    <cellStyle name="Salida 13 4 2 2 4" xfId="20357" xr:uid="{00000000-0005-0000-0000-000031560000}"/>
    <cellStyle name="Salida 13 4 2 3" xfId="9079" xr:uid="{00000000-0005-0000-0000-000032560000}"/>
    <cellStyle name="Salida 13 4 2 3 2" xfId="24187" xr:uid="{00000000-0005-0000-0000-000033560000}"/>
    <cellStyle name="Salida 13 4 2 4" xfId="8708" xr:uid="{00000000-0005-0000-0000-000034560000}"/>
    <cellStyle name="Salida 13 4 2 4 2" xfId="23816" xr:uid="{00000000-0005-0000-0000-000035560000}"/>
    <cellStyle name="Salida 13 4 2 5" xfId="14238" xr:uid="{00000000-0005-0000-0000-000036560000}"/>
    <cellStyle name="Salida 13 4 2 5 2" xfId="29346" xr:uid="{00000000-0005-0000-0000-000037560000}"/>
    <cellStyle name="Salida 13 4 2 6" xfId="17720" xr:uid="{00000000-0005-0000-0000-000038560000}"/>
    <cellStyle name="Salida 13 4 3" xfId="2877" xr:uid="{00000000-0005-0000-0000-000039560000}"/>
    <cellStyle name="Salida 13 4 3 2" xfId="5514" xr:uid="{00000000-0005-0000-0000-00003A560000}"/>
    <cellStyle name="Salida 13 4 3 2 2" xfId="11825" xr:uid="{00000000-0005-0000-0000-00003B560000}"/>
    <cellStyle name="Salida 13 4 3 2 2 2" xfId="26933" xr:uid="{00000000-0005-0000-0000-00003C560000}"/>
    <cellStyle name="Salida 13 4 3 2 3" xfId="7536" xr:uid="{00000000-0005-0000-0000-00003D560000}"/>
    <cellStyle name="Salida 13 4 3 2 3 2" xfId="22644" xr:uid="{00000000-0005-0000-0000-00003E560000}"/>
    <cellStyle name="Salida 13 4 3 2 4" xfId="20622" xr:uid="{00000000-0005-0000-0000-00003F560000}"/>
    <cellStyle name="Salida 13 4 3 3" xfId="16055" xr:uid="{00000000-0005-0000-0000-000040560000}"/>
    <cellStyle name="Salida 13 4 3 3 2" xfId="31163" xr:uid="{00000000-0005-0000-0000-000041560000}"/>
    <cellStyle name="Salida 13 4 3 4" xfId="17985" xr:uid="{00000000-0005-0000-0000-000042560000}"/>
    <cellStyle name="Salida 13 4 4" xfId="3180" xr:uid="{00000000-0005-0000-0000-000043560000}"/>
    <cellStyle name="Salida 13 4 4 2" xfId="5817" xr:uid="{00000000-0005-0000-0000-000044560000}"/>
    <cellStyle name="Salida 13 4 4 2 2" xfId="12128" xr:uid="{00000000-0005-0000-0000-000045560000}"/>
    <cellStyle name="Salida 13 4 4 2 2 2" xfId="27236" xr:uid="{00000000-0005-0000-0000-000046560000}"/>
    <cellStyle name="Salida 13 4 4 2 3" xfId="8239" xr:uid="{00000000-0005-0000-0000-000047560000}"/>
    <cellStyle name="Salida 13 4 4 2 3 2" xfId="23347" xr:uid="{00000000-0005-0000-0000-000048560000}"/>
    <cellStyle name="Salida 13 4 4 2 4" xfId="20925" xr:uid="{00000000-0005-0000-0000-000049560000}"/>
    <cellStyle name="Salida 13 4 4 3" xfId="9562" xr:uid="{00000000-0005-0000-0000-00004A560000}"/>
    <cellStyle name="Salida 13 4 4 3 2" xfId="24670" xr:uid="{00000000-0005-0000-0000-00004B560000}"/>
    <cellStyle name="Salida 13 4 4 4" xfId="14443" xr:uid="{00000000-0005-0000-0000-00004C560000}"/>
    <cellStyle name="Salida 13 4 4 4 2" xfId="29551" xr:uid="{00000000-0005-0000-0000-00004D560000}"/>
    <cellStyle name="Salida 13 4 4 5" xfId="18288" xr:uid="{00000000-0005-0000-0000-00004E560000}"/>
    <cellStyle name="Salida 13 4 5" xfId="3506" xr:uid="{00000000-0005-0000-0000-00004F560000}"/>
    <cellStyle name="Salida 13 4 5 2" xfId="6143" xr:uid="{00000000-0005-0000-0000-000050560000}"/>
    <cellStyle name="Salida 13 4 5 2 2" xfId="12454" xr:uid="{00000000-0005-0000-0000-000051560000}"/>
    <cellStyle name="Salida 13 4 5 2 2 2" xfId="27562" xr:uid="{00000000-0005-0000-0000-000052560000}"/>
    <cellStyle name="Salida 13 4 5 2 3" xfId="7345" xr:uid="{00000000-0005-0000-0000-000053560000}"/>
    <cellStyle name="Salida 13 4 5 2 3 2" xfId="22453" xr:uid="{00000000-0005-0000-0000-000054560000}"/>
    <cellStyle name="Salida 13 4 5 2 4" xfId="21251" xr:uid="{00000000-0005-0000-0000-000055560000}"/>
    <cellStyle name="Salida 13 4 5 3" xfId="9888" xr:uid="{00000000-0005-0000-0000-000056560000}"/>
    <cellStyle name="Salida 13 4 5 3 2" xfId="24996" xr:uid="{00000000-0005-0000-0000-000057560000}"/>
    <cellStyle name="Salida 13 4 5 4" xfId="13980" xr:uid="{00000000-0005-0000-0000-000058560000}"/>
    <cellStyle name="Salida 13 4 5 4 2" xfId="29088" xr:uid="{00000000-0005-0000-0000-000059560000}"/>
    <cellStyle name="Salida 13 4 5 5" xfId="18614" xr:uid="{00000000-0005-0000-0000-00005A560000}"/>
    <cellStyle name="Salida 13 4 6" xfId="3812" xr:uid="{00000000-0005-0000-0000-00005B560000}"/>
    <cellStyle name="Salida 13 4 6 2" xfId="6449" xr:uid="{00000000-0005-0000-0000-00005C560000}"/>
    <cellStyle name="Salida 13 4 6 2 2" xfId="12760" xr:uid="{00000000-0005-0000-0000-00005D560000}"/>
    <cellStyle name="Salida 13 4 6 2 2 2" xfId="27868" xr:uid="{00000000-0005-0000-0000-00005E560000}"/>
    <cellStyle name="Salida 13 4 6 2 3" xfId="7478" xr:uid="{00000000-0005-0000-0000-00005F560000}"/>
    <cellStyle name="Salida 13 4 6 2 3 2" xfId="22586" xr:uid="{00000000-0005-0000-0000-000060560000}"/>
    <cellStyle name="Salida 13 4 6 2 4" xfId="21557" xr:uid="{00000000-0005-0000-0000-000061560000}"/>
    <cellStyle name="Salida 13 4 6 3" xfId="10194" xr:uid="{00000000-0005-0000-0000-000062560000}"/>
    <cellStyle name="Salida 13 4 6 3 2" xfId="25302" xr:uid="{00000000-0005-0000-0000-000063560000}"/>
    <cellStyle name="Salida 13 4 6 4" xfId="15495" xr:uid="{00000000-0005-0000-0000-000064560000}"/>
    <cellStyle name="Salida 13 4 6 4 2" xfId="30603" xr:uid="{00000000-0005-0000-0000-000065560000}"/>
    <cellStyle name="Salida 13 4 6 5" xfId="18920" xr:uid="{00000000-0005-0000-0000-000066560000}"/>
    <cellStyle name="Salida 13 4 7" xfId="4194" xr:uid="{00000000-0005-0000-0000-000067560000}"/>
    <cellStyle name="Salida 13 4 7 2" xfId="6831" xr:uid="{00000000-0005-0000-0000-000068560000}"/>
    <cellStyle name="Salida 13 4 7 2 2" xfId="13142" xr:uid="{00000000-0005-0000-0000-000069560000}"/>
    <cellStyle name="Salida 13 4 7 2 2 2" xfId="28250" xr:uid="{00000000-0005-0000-0000-00006A560000}"/>
    <cellStyle name="Salida 13 4 7 2 3" xfId="16811" xr:uid="{00000000-0005-0000-0000-00006B560000}"/>
    <cellStyle name="Salida 13 4 7 2 3 2" xfId="31919" xr:uid="{00000000-0005-0000-0000-00006C560000}"/>
    <cellStyle name="Salida 13 4 7 2 4" xfId="21939" xr:uid="{00000000-0005-0000-0000-00006D560000}"/>
    <cellStyle name="Salida 13 4 7 3" xfId="10576" xr:uid="{00000000-0005-0000-0000-00006E560000}"/>
    <cellStyle name="Salida 13 4 7 3 2" xfId="25684" xr:uid="{00000000-0005-0000-0000-00006F560000}"/>
    <cellStyle name="Salida 13 4 7 4" xfId="15166" xr:uid="{00000000-0005-0000-0000-000070560000}"/>
    <cellStyle name="Salida 13 4 7 4 2" xfId="30274" xr:uid="{00000000-0005-0000-0000-000071560000}"/>
    <cellStyle name="Salida 13 4 7 5" xfId="19302" xr:uid="{00000000-0005-0000-0000-000072560000}"/>
    <cellStyle name="Salida 13 4 8" xfId="4759" xr:uid="{00000000-0005-0000-0000-000073560000}"/>
    <cellStyle name="Salida 13 4 8 2" xfId="11141" xr:uid="{00000000-0005-0000-0000-000074560000}"/>
    <cellStyle name="Salida 13 4 8 2 2" xfId="26249" xr:uid="{00000000-0005-0000-0000-000075560000}"/>
    <cellStyle name="Salida 13 4 8 3" xfId="15788" xr:uid="{00000000-0005-0000-0000-000076560000}"/>
    <cellStyle name="Salida 13 4 8 3 2" xfId="30896" xr:uid="{00000000-0005-0000-0000-000077560000}"/>
    <cellStyle name="Salida 13 4 8 4" xfId="19867" xr:uid="{00000000-0005-0000-0000-000078560000}"/>
    <cellStyle name="Salida 13 4 9" xfId="8620" xr:uid="{00000000-0005-0000-0000-000079560000}"/>
    <cellStyle name="Salida 13 4 9 2" xfId="23728" xr:uid="{00000000-0005-0000-0000-00007A560000}"/>
    <cellStyle name="Salida 13 5" xfId="2002" xr:uid="{00000000-0005-0000-0000-00007B560000}"/>
    <cellStyle name="Salida 13 5 10" xfId="8724" xr:uid="{00000000-0005-0000-0000-00007C560000}"/>
    <cellStyle name="Salida 13 5 10 2" xfId="23832" xr:uid="{00000000-0005-0000-0000-00007D560000}"/>
    <cellStyle name="Salida 13 5 11" xfId="17227" xr:uid="{00000000-0005-0000-0000-00007E560000}"/>
    <cellStyle name="Salida 13 5 2" xfId="2764" xr:uid="{00000000-0005-0000-0000-00007F560000}"/>
    <cellStyle name="Salida 13 5 2 2" xfId="5401" xr:uid="{00000000-0005-0000-0000-000080560000}"/>
    <cellStyle name="Salida 13 5 2 2 2" xfId="11750" xr:uid="{00000000-0005-0000-0000-000081560000}"/>
    <cellStyle name="Salida 13 5 2 2 2 2" xfId="26858" xr:uid="{00000000-0005-0000-0000-000082560000}"/>
    <cellStyle name="Salida 13 5 2 2 3" xfId="9252" xr:uid="{00000000-0005-0000-0000-000083560000}"/>
    <cellStyle name="Salida 13 5 2 2 3 2" xfId="24360" xr:uid="{00000000-0005-0000-0000-000084560000}"/>
    <cellStyle name="Salida 13 5 2 2 4" xfId="20509" xr:uid="{00000000-0005-0000-0000-000085560000}"/>
    <cellStyle name="Salida 13 5 2 3" xfId="15997" xr:uid="{00000000-0005-0000-0000-000086560000}"/>
    <cellStyle name="Salida 13 5 2 3 2" xfId="31105" xr:uid="{00000000-0005-0000-0000-000087560000}"/>
    <cellStyle name="Salida 13 5 2 4" xfId="17872" xr:uid="{00000000-0005-0000-0000-000088560000}"/>
    <cellStyle name="Salida 13 5 3" xfId="3067" xr:uid="{00000000-0005-0000-0000-000089560000}"/>
    <cellStyle name="Salida 13 5 3 2" xfId="5704" xr:uid="{00000000-0005-0000-0000-00008A560000}"/>
    <cellStyle name="Salida 13 5 3 2 2" xfId="12015" xr:uid="{00000000-0005-0000-0000-00008B560000}"/>
    <cellStyle name="Salida 13 5 3 2 2 2" xfId="27123" xr:uid="{00000000-0005-0000-0000-00008C560000}"/>
    <cellStyle name="Salida 13 5 3 2 3" xfId="7210" xr:uid="{00000000-0005-0000-0000-00008D560000}"/>
    <cellStyle name="Salida 13 5 3 2 3 2" xfId="22318" xr:uid="{00000000-0005-0000-0000-00008E560000}"/>
    <cellStyle name="Salida 13 5 3 2 4" xfId="20812" xr:uid="{00000000-0005-0000-0000-00008F560000}"/>
    <cellStyle name="Salida 13 5 3 3" xfId="9449" xr:uid="{00000000-0005-0000-0000-000090560000}"/>
    <cellStyle name="Salida 13 5 3 3 2" xfId="24557" xr:uid="{00000000-0005-0000-0000-000091560000}"/>
    <cellStyle name="Salida 13 5 3 4" xfId="15814" xr:uid="{00000000-0005-0000-0000-000092560000}"/>
    <cellStyle name="Salida 13 5 3 4 2" xfId="30922" xr:uid="{00000000-0005-0000-0000-000093560000}"/>
    <cellStyle name="Salida 13 5 3 5" xfId="18175" xr:uid="{00000000-0005-0000-0000-000094560000}"/>
    <cellStyle name="Salida 13 5 4" xfId="3393" xr:uid="{00000000-0005-0000-0000-000095560000}"/>
    <cellStyle name="Salida 13 5 4 2" xfId="6030" xr:uid="{00000000-0005-0000-0000-000096560000}"/>
    <cellStyle name="Salida 13 5 4 2 2" xfId="12341" xr:uid="{00000000-0005-0000-0000-000097560000}"/>
    <cellStyle name="Salida 13 5 4 2 2 2" xfId="27449" xr:uid="{00000000-0005-0000-0000-000098560000}"/>
    <cellStyle name="Salida 13 5 4 2 3" xfId="16543" xr:uid="{00000000-0005-0000-0000-000099560000}"/>
    <cellStyle name="Salida 13 5 4 2 3 2" xfId="31651" xr:uid="{00000000-0005-0000-0000-00009A560000}"/>
    <cellStyle name="Salida 13 5 4 2 4" xfId="21138" xr:uid="{00000000-0005-0000-0000-00009B560000}"/>
    <cellStyle name="Salida 13 5 4 3" xfId="9775" xr:uid="{00000000-0005-0000-0000-00009C560000}"/>
    <cellStyle name="Salida 13 5 4 3 2" xfId="24883" xr:uid="{00000000-0005-0000-0000-00009D560000}"/>
    <cellStyle name="Salida 13 5 4 4" xfId="8021" xr:uid="{00000000-0005-0000-0000-00009E560000}"/>
    <cellStyle name="Salida 13 5 4 4 2" xfId="23129" xr:uid="{00000000-0005-0000-0000-00009F560000}"/>
    <cellStyle name="Salida 13 5 4 5" xfId="18501" xr:uid="{00000000-0005-0000-0000-0000A0560000}"/>
    <cellStyle name="Salida 13 5 5" xfId="3699" xr:uid="{00000000-0005-0000-0000-0000A1560000}"/>
    <cellStyle name="Salida 13 5 5 2" xfId="6336" xr:uid="{00000000-0005-0000-0000-0000A2560000}"/>
    <cellStyle name="Salida 13 5 5 2 2" xfId="12647" xr:uid="{00000000-0005-0000-0000-0000A3560000}"/>
    <cellStyle name="Salida 13 5 5 2 2 2" xfId="27755" xr:uid="{00000000-0005-0000-0000-0000A4560000}"/>
    <cellStyle name="Salida 13 5 5 2 3" xfId="15134" xr:uid="{00000000-0005-0000-0000-0000A5560000}"/>
    <cellStyle name="Salida 13 5 5 2 3 2" xfId="30242" xr:uid="{00000000-0005-0000-0000-0000A6560000}"/>
    <cellStyle name="Salida 13 5 5 2 4" xfId="21444" xr:uid="{00000000-0005-0000-0000-0000A7560000}"/>
    <cellStyle name="Salida 13 5 5 3" xfId="10081" xr:uid="{00000000-0005-0000-0000-0000A8560000}"/>
    <cellStyle name="Salida 13 5 5 3 2" xfId="25189" xr:uid="{00000000-0005-0000-0000-0000A9560000}"/>
    <cellStyle name="Salida 13 5 5 4" xfId="7799" xr:uid="{00000000-0005-0000-0000-0000AA560000}"/>
    <cellStyle name="Salida 13 5 5 4 2" xfId="22907" xr:uid="{00000000-0005-0000-0000-0000AB560000}"/>
    <cellStyle name="Salida 13 5 5 5" xfId="18807" xr:uid="{00000000-0005-0000-0000-0000AC560000}"/>
    <cellStyle name="Salida 13 5 6" xfId="4074" xr:uid="{00000000-0005-0000-0000-0000AD560000}"/>
    <cellStyle name="Salida 13 5 6 2" xfId="6711" xr:uid="{00000000-0005-0000-0000-0000AE560000}"/>
    <cellStyle name="Salida 13 5 6 2 2" xfId="13022" xr:uid="{00000000-0005-0000-0000-0000AF560000}"/>
    <cellStyle name="Salida 13 5 6 2 2 2" xfId="28130" xr:uid="{00000000-0005-0000-0000-0000B0560000}"/>
    <cellStyle name="Salida 13 5 6 2 3" xfId="16698" xr:uid="{00000000-0005-0000-0000-0000B1560000}"/>
    <cellStyle name="Salida 13 5 6 2 3 2" xfId="31806" xr:uid="{00000000-0005-0000-0000-0000B2560000}"/>
    <cellStyle name="Salida 13 5 6 2 4" xfId="21819" xr:uid="{00000000-0005-0000-0000-0000B3560000}"/>
    <cellStyle name="Salida 13 5 6 3" xfId="10456" xr:uid="{00000000-0005-0000-0000-0000B4560000}"/>
    <cellStyle name="Salida 13 5 6 3 2" xfId="25564" xr:uid="{00000000-0005-0000-0000-0000B5560000}"/>
    <cellStyle name="Salida 13 5 6 4" xfId="8215" xr:uid="{00000000-0005-0000-0000-0000B6560000}"/>
    <cellStyle name="Salida 13 5 6 4 2" xfId="23323" xr:uid="{00000000-0005-0000-0000-0000B7560000}"/>
    <cellStyle name="Salida 13 5 6 5" xfId="19182" xr:uid="{00000000-0005-0000-0000-0000B8560000}"/>
    <cellStyle name="Salida 13 5 7" xfId="4639" xr:uid="{00000000-0005-0000-0000-0000B9560000}"/>
    <cellStyle name="Salida 13 5 7 2" xfId="11021" xr:uid="{00000000-0005-0000-0000-0000BA560000}"/>
    <cellStyle name="Salida 13 5 7 2 2" xfId="26129" xr:uid="{00000000-0005-0000-0000-0000BB560000}"/>
    <cellStyle name="Salida 13 5 7 3" xfId="7370" xr:uid="{00000000-0005-0000-0000-0000BC560000}"/>
    <cellStyle name="Salida 13 5 7 3 2" xfId="22478" xr:uid="{00000000-0005-0000-0000-0000BD560000}"/>
    <cellStyle name="Salida 13 5 7 4" xfId="19747" xr:uid="{00000000-0005-0000-0000-0000BE560000}"/>
    <cellStyle name="Salida 13 5 8" xfId="8500" xr:uid="{00000000-0005-0000-0000-0000BF560000}"/>
    <cellStyle name="Salida 13 5 8 2" xfId="23608" xr:uid="{00000000-0005-0000-0000-0000C0560000}"/>
    <cellStyle name="Salida 13 5 9" xfId="15630" xr:uid="{00000000-0005-0000-0000-0000C1560000}"/>
    <cellStyle name="Salida 13 5 9 2" xfId="30738" xr:uid="{00000000-0005-0000-0000-0000C2560000}"/>
    <cellStyle name="Salida 14" xfId="1506" xr:uid="{00000000-0005-0000-0000-0000C3560000}"/>
    <cellStyle name="Salida 14 2" xfId="1932" xr:uid="{00000000-0005-0000-0000-0000C4560000}"/>
    <cellStyle name="Salida 14 2 10" xfId="8433" xr:uid="{00000000-0005-0000-0000-0000C5560000}"/>
    <cellStyle name="Salida 14 2 10 2" xfId="23541" xr:uid="{00000000-0005-0000-0000-0000C6560000}"/>
    <cellStyle name="Salida 14 2 11" xfId="8294" xr:uid="{00000000-0005-0000-0000-0000C7560000}"/>
    <cellStyle name="Salida 14 2 11 2" xfId="23402" xr:uid="{00000000-0005-0000-0000-0000C8560000}"/>
    <cellStyle name="Salida 14 2 12" xfId="15648" xr:uid="{00000000-0005-0000-0000-0000C9560000}"/>
    <cellStyle name="Salida 14 2 12 2" xfId="30756" xr:uid="{00000000-0005-0000-0000-0000CA560000}"/>
    <cellStyle name="Salida 14 2 13" xfId="17157" xr:uid="{00000000-0005-0000-0000-0000CB560000}"/>
    <cellStyle name="Salida 14 2 2" xfId="2492" xr:uid="{00000000-0005-0000-0000-0000CC560000}"/>
    <cellStyle name="Salida 14 2 2 2" xfId="5129" xr:uid="{00000000-0005-0000-0000-0000CD560000}"/>
    <cellStyle name="Salida 14 2 2 2 2" xfId="11493" xr:uid="{00000000-0005-0000-0000-0000CE560000}"/>
    <cellStyle name="Salida 14 2 2 2 2 2" xfId="26601" xr:uid="{00000000-0005-0000-0000-0000CF560000}"/>
    <cellStyle name="Salida 14 2 2 2 3" xfId="9188" xr:uid="{00000000-0005-0000-0000-0000D0560000}"/>
    <cellStyle name="Salida 14 2 2 2 3 2" xfId="24296" xr:uid="{00000000-0005-0000-0000-0000D1560000}"/>
    <cellStyle name="Salida 14 2 2 2 4" xfId="20237" xr:uid="{00000000-0005-0000-0000-0000D2560000}"/>
    <cellStyle name="Salida 14 2 2 3" xfId="8959" xr:uid="{00000000-0005-0000-0000-0000D3560000}"/>
    <cellStyle name="Salida 14 2 2 3 2" xfId="24067" xr:uid="{00000000-0005-0000-0000-0000D4560000}"/>
    <cellStyle name="Salida 14 2 3" xfId="2708" xr:uid="{00000000-0005-0000-0000-0000D5560000}"/>
    <cellStyle name="Salida 14 2 3 2" xfId="5345" xr:uid="{00000000-0005-0000-0000-0000D6560000}"/>
    <cellStyle name="Salida 14 2 3 2 2" xfId="11694" xr:uid="{00000000-0005-0000-0000-0000D7560000}"/>
    <cellStyle name="Salida 14 2 3 2 2 2" xfId="26802" xr:uid="{00000000-0005-0000-0000-0000D8560000}"/>
    <cellStyle name="Salida 14 2 3 2 3" xfId="14185" xr:uid="{00000000-0005-0000-0000-0000D9560000}"/>
    <cellStyle name="Salida 14 2 3 2 3 2" xfId="29293" xr:uid="{00000000-0005-0000-0000-0000DA560000}"/>
    <cellStyle name="Salida 14 2 3 2 4" xfId="20453" xr:uid="{00000000-0005-0000-0000-0000DB560000}"/>
    <cellStyle name="Salida 14 2 3 3" xfId="7618" xr:uid="{00000000-0005-0000-0000-0000DC560000}"/>
    <cellStyle name="Salida 14 2 3 3 2" xfId="22726" xr:uid="{00000000-0005-0000-0000-0000DD560000}"/>
    <cellStyle name="Salida 14 2 3 4" xfId="17816" xr:uid="{00000000-0005-0000-0000-0000DE560000}"/>
    <cellStyle name="Salida 14 2 4" xfId="3011" xr:uid="{00000000-0005-0000-0000-0000DF560000}"/>
    <cellStyle name="Salida 14 2 4 2" xfId="5648" xr:uid="{00000000-0005-0000-0000-0000E0560000}"/>
    <cellStyle name="Salida 14 2 4 2 2" xfId="11959" xr:uid="{00000000-0005-0000-0000-0000E1560000}"/>
    <cellStyle name="Salida 14 2 4 2 2 2" xfId="27067" xr:uid="{00000000-0005-0000-0000-0000E2560000}"/>
    <cellStyle name="Salida 14 2 4 2 3" xfId="7311" xr:uid="{00000000-0005-0000-0000-0000E3560000}"/>
    <cellStyle name="Salida 14 2 4 2 3 2" xfId="22419" xr:uid="{00000000-0005-0000-0000-0000E4560000}"/>
    <cellStyle name="Salida 14 2 4 2 4" xfId="20756" xr:uid="{00000000-0005-0000-0000-0000E5560000}"/>
    <cellStyle name="Salida 14 2 4 3" xfId="9393" xr:uid="{00000000-0005-0000-0000-0000E6560000}"/>
    <cellStyle name="Salida 14 2 4 3 2" xfId="24501" xr:uid="{00000000-0005-0000-0000-0000E7560000}"/>
    <cellStyle name="Salida 14 2 4 4" xfId="7291" xr:uid="{00000000-0005-0000-0000-0000E8560000}"/>
    <cellStyle name="Salida 14 2 4 4 2" xfId="22399" xr:uid="{00000000-0005-0000-0000-0000E9560000}"/>
    <cellStyle name="Salida 14 2 4 5" xfId="18119" xr:uid="{00000000-0005-0000-0000-0000EA560000}"/>
    <cellStyle name="Salida 14 2 5" xfId="3337" xr:uid="{00000000-0005-0000-0000-0000EB560000}"/>
    <cellStyle name="Salida 14 2 5 2" xfId="5974" xr:uid="{00000000-0005-0000-0000-0000EC560000}"/>
    <cellStyle name="Salida 14 2 5 2 2" xfId="12285" xr:uid="{00000000-0005-0000-0000-0000ED560000}"/>
    <cellStyle name="Salida 14 2 5 2 2 2" xfId="27393" xr:uid="{00000000-0005-0000-0000-0000EE560000}"/>
    <cellStyle name="Salida 14 2 5 2 3" xfId="7090" xr:uid="{00000000-0005-0000-0000-0000EF560000}"/>
    <cellStyle name="Salida 14 2 5 2 3 2" xfId="22198" xr:uid="{00000000-0005-0000-0000-0000F0560000}"/>
    <cellStyle name="Salida 14 2 5 2 4" xfId="21082" xr:uid="{00000000-0005-0000-0000-0000F1560000}"/>
    <cellStyle name="Salida 14 2 5 3" xfId="9719" xr:uid="{00000000-0005-0000-0000-0000F2560000}"/>
    <cellStyle name="Salida 14 2 5 3 2" xfId="24827" xr:uid="{00000000-0005-0000-0000-0000F3560000}"/>
    <cellStyle name="Salida 14 2 5 4" xfId="7275" xr:uid="{00000000-0005-0000-0000-0000F4560000}"/>
    <cellStyle name="Salida 14 2 5 4 2" xfId="22383" xr:uid="{00000000-0005-0000-0000-0000F5560000}"/>
    <cellStyle name="Salida 14 2 5 5" xfId="18445" xr:uid="{00000000-0005-0000-0000-0000F6560000}"/>
    <cellStyle name="Salida 14 2 6" xfId="3643" xr:uid="{00000000-0005-0000-0000-0000F7560000}"/>
    <cellStyle name="Salida 14 2 6 2" xfId="6280" xr:uid="{00000000-0005-0000-0000-0000F8560000}"/>
    <cellStyle name="Salida 14 2 6 2 2" xfId="12591" xr:uid="{00000000-0005-0000-0000-0000F9560000}"/>
    <cellStyle name="Salida 14 2 6 2 2 2" xfId="27699" xr:uid="{00000000-0005-0000-0000-0000FA560000}"/>
    <cellStyle name="Salida 14 2 6 2 3" xfId="15868" xr:uid="{00000000-0005-0000-0000-0000FB560000}"/>
    <cellStyle name="Salida 14 2 6 2 3 2" xfId="30976" xr:uid="{00000000-0005-0000-0000-0000FC560000}"/>
    <cellStyle name="Salida 14 2 6 2 4" xfId="21388" xr:uid="{00000000-0005-0000-0000-0000FD560000}"/>
    <cellStyle name="Salida 14 2 6 3" xfId="10025" xr:uid="{00000000-0005-0000-0000-0000FE560000}"/>
    <cellStyle name="Salida 14 2 6 3 2" xfId="25133" xr:uid="{00000000-0005-0000-0000-0000FF560000}"/>
    <cellStyle name="Salida 14 2 6 4" xfId="15200" xr:uid="{00000000-0005-0000-0000-000000570000}"/>
    <cellStyle name="Salida 14 2 6 4 2" xfId="30308" xr:uid="{00000000-0005-0000-0000-000001570000}"/>
    <cellStyle name="Salida 14 2 6 5" xfId="18751" xr:uid="{00000000-0005-0000-0000-000002570000}"/>
    <cellStyle name="Salida 14 2 7" xfId="4004" xr:uid="{00000000-0005-0000-0000-000003570000}"/>
    <cellStyle name="Salida 14 2 7 2" xfId="6641" xr:uid="{00000000-0005-0000-0000-000004570000}"/>
    <cellStyle name="Salida 14 2 7 2 2" xfId="12952" xr:uid="{00000000-0005-0000-0000-000005570000}"/>
    <cellStyle name="Salida 14 2 7 2 2 2" xfId="28060" xr:uid="{00000000-0005-0000-0000-000006570000}"/>
    <cellStyle name="Salida 14 2 7 2 3" xfId="16642" xr:uid="{00000000-0005-0000-0000-000007570000}"/>
    <cellStyle name="Salida 14 2 7 2 3 2" xfId="31750" xr:uid="{00000000-0005-0000-0000-000008570000}"/>
    <cellStyle name="Salida 14 2 7 2 4" xfId="21749" xr:uid="{00000000-0005-0000-0000-000009570000}"/>
    <cellStyle name="Salida 14 2 7 3" xfId="10386" xr:uid="{00000000-0005-0000-0000-00000A570000}"/>
    <cellStyle name="Salida 14 2 7 3 2" xfId="25494" xr:uid="{00000000-0005-0000-0000-00000B570000}"/>
    <cellStyle name="Salida 14 2 7 4" xfId="15087" xr:uid="{00000000-0005-0000-0000-00000C570000}"/>
    <cellStyle name="Salida 14 2 7 4 2" xfId="30195" xr:uid="{00000000-0005-0000-0000-00000D570000}"/>
    <cellStyle name="Salida 14 2 7 5" xfId="19112" xr:uid="{00000000-0005-0000-0000-00000E570000}"/>
    <cellStyle name="Salida 14 2 8" xfId="4317" xr:uid="{00000000-0005-0000-0000-00000F570000}"/>
    <cellStyle name="Salida 14 2 8 2" xfId="6954" xr:uid="{00000000-0005-0000-0000-000010570000}"/>
    <cellStyle name="Salida 14 2 8 2 2" xfId="13265" xr:uid="{00000000-0005-0000-0000-000011570000}"/>
    <cellStyle name="Salida 14 2 8 2 2 2" xfId="28373" xr:uid="{00000000-0005-0000-0000-000012570000}"/>
    <cellStyle name="Salida 14 2 8 2 3" xfId="16929" xr:uid="{00000000-0005-0000-0000-000013570000}"/>
    <cellStyle name="Salida 14 2 8 2 3 2" xfId="32037" xr:uid="{00000000-0005-0000-0000-000014570000}"/>
    <cellStyle name="Salida 14 2 8 2 4" xfId="22062" xr:uid="{00000000-0005-0000-0000-000015570000}"/>
    <cellStyle name="Salida 14 2 8 3" xfId="10699" xr:uid="{00000000-0005-0000-0000-000016570000}"/>
    <cellStyle name="Salida 14 2 8 3 2" xfId="25807" xr:uid="{00000000-0005-0000-0000-000017570000}"/>
    <cellStyle name="Salida 14 2 8 4" xfId="13683" xr:uid="{00000000-0005-0000-0000-000018570000}"/>
    <cellStyle name="Salida 14 2 8 4 2" xfId="28791" xr:uid="{00000000-0005-0000-0000-000019570000}"/>
    <cellStyle name="Salida 14 2 8 5" xfId="19425" xr:uid="{00000000-0005-0000-0000-00001A570000}"/>
    <cellStyle name="Salida 14 2 9" xfId="4569" xr:uid="{00000000-0005-0000-0000-00001B570000}"/>
    <cellStyle name="Salida 14 2 9 2" xfId="10951" xr:uid="{00000000-0005-0000-0000-00001C570000}"/>
    <cellStyle name="Salida 14 2 9 2 2" xfId="26059" xr:uid="{00000000-0005-0000-0000-00001D570000}"/>
    <cellStyle name="Salida 14 2 9 3" xfId="16020" xr:uid="{00000000-0005-0000-0000-00001E570000}"/>
    <cellStyle name="Salida 14 2 9 3 2" xfId="31128" xr:uid="{00000000-0005-0000-0000-00001F570000}"/>
    <cellStyle name="Salida 14 2 9 4" xfId="19677" xr:uid="{00000000-0005-0000-0000-000020570000}"/>
    <cellStyle name="Salida 14 3" xfId="1801" xr:uid="{00000000-0005-0000-0000-000021570000}"/>
    <cellStyle name="Salida 14 3 10" xfId="8302" xr:uid="{00000000-0005-0000-0000-000022570000}"/>
    <cellStyle name="Salida 14 3 10 2" xfId="23410" xr:uid="{00000000-0005-0000-0000-000023570000}"/>
    <cellStyle name="Salida 14 3 11" xfId="13455" xr:uid="{00000000-0005-0000-0000-000024570000}"/>
    <cellStyle name="Salida 14 3 11 2" xfId="28563" xr:uid="{00000000-0005-0000-0000-000025570000}"/>
    <cellStyle name="Salida 14 3 12" xfId="9158" xr:uid="{00000000-0005-0000-0000-000026570000}"/>
    <cellStyle name="Salida 14 3 12 2" xfId="24266" xr:uid="{00000000-0005-0000-0000-000027570000}"/>
    <cellStyle name="Salida 14 3 13" xfId="17026" xr:uid="{00000000-0005-0000-0000-000028570000}"/>
    <cellStyle name="Salida 14 3 2" xfId="2361" xr:uid="{00000000-0005-0000-0000-000029570000}"/>
    <cellStyle name="Salida 14 3 2 2" xfId="4998" xr:uid="{00000000-0005-0000-0000-00002A570000}"/>
    <cellStyle name="Salida 14 3 2 2 2" xfId="11362" xr:uid="{00000000-0005-0000-0000-00002B570000}"/>
    <cellStyle name="Salida 14 3 2 2 2 2" xfId="26470" xr:uid="{00000000-0005-0000-0000-00002C570000}"/>
    <cellStyle name="Salida 14 3 2 2 3" xfId="13458" xr:uid="{00000000-0005-0000-0000-00002D570000}"/>
    <cellStyle name="Salida 14 3 2 2 3 2" xfId="28566" xr:uid="{00000000-0005-0000-0000-00002E570000}"/>
    <cellStyle name="Salida 14 3 2 2 4" xfId="20106" xr:uid="{00000000-0005-0000-0000-00002F570000}"/>
    <cellStyle name="Salida 14 3 2 3" xfId="8828" xr:uid="{00000000-0005-0000-0000-000030570000}"/>
    <cellStyle name="Salida 14 3 2 3 2" xfId="23936" xr:uid="{00000000-0005-0000-0000-000031570000}"/>
    <cellStyle name="Salida 14 3 3" xfId="2258" xr:uid="{00000000-0005-0000-0000-000032570000}"/>
    <cellStyle name="Salida 14 3 3 2" xfId="4895" xr:uid="{00000000-0005-0000-0000-000033570000}"/>
    <cellStyle name="Salida 14 3 3 2 2" xfId="11259" xr:uid="{00000000-0005-0000-0000-000034570000}"/>
    <cellStyle name="Salida 14 3 3 2 2 2" xfId="26367" xr:uid="{00000000-0005-0000-0000-000035570000}"/>
    <cellStyle name="Salida 14 3 3 2 3" xfId="15041" xr:uid="{00000000-0005-0000-0000-000036570000}"/>
    <cellStyle name="Salida 14 3 3 2 3 2" xfId="30149" xr:uid="{00000000-0005-0000-0000-000037570000}"/>
    <cellStyle name="Salida 14 3 3 2 4" xfId="20003" xr:uid="{00000000-0005-0000-0000-000038570000}"/>
    <cellStyle name="Salida 14 3 3 3" xfId="13675" xr:uid="{00000000-0005-0000-0000-000039570000}"/>
    <cellStyle name="Salida 14 3 3 3 2" xfId="28783" xr:uid="{00000000-0005-0000-0000-00003A570000}"/>
    <cellStyle name="Salida 14 3 3 4" xfId="17483" xr:uid="{00000000-0005-0000-0000-00003B570000}"/>
    <cellStyle name="Salida 14 3 4" xfId="2642" xr:uid="{00000000-0005-0000-0000-00003C570000}"/>
    <cellStyle name="Salida 14 3 4 2" xfId="5279" xr:uid="{00000000-0005-0000-0000-00003D570000}"/>
    <cellStyle name="Salida 14 3 4 2 2" xfId="11643" xr:uid="{00000000-0005-0000-0000-00003E570000}"/>
    <cellStyle name="Salida 14 3 4 2 2 2" xfId="26751" xr:uid="{00000000-0005-0000-0000-00003F570000}"/>
    <cellStyle name="Salida 14 3 4 2 3" xfId="7776" xr:uid="{00000000-0005-0000-0000-000040570000}"/>
    <cellStyle name="Salida 14 3 4 2 3 2" xfId="22884" xr:uid="{00000000-0005-0000-0000-000041570000}"/>
    <cellStyle name="Salida 14 3 4 2 4" xfId="20387" xr:uid="{00000000-0005-0000-0000-000042570000}"/>
    <cellStyle name="Salida 14 3 4 3" xfId="9109" xr:uid="{00000000-0005-0000-0000-000043570000}"/>
    <cellStyle name="Salida 14 3 4 3 2" xfId="24217" xr:uid="{00000000-0005-0000-0000-000044570000}"/>
    <cellStyle name="Salida 14 3 4 4" xfId="13604" xr:uid="{00000000-0005-0000-0000-000045570000}"/>
    <cellStyle name="Salida 14 3 4 4 2" xfId="28712" xr:uid="{00000000-0005-0000-0000-000046570000}"/>
    <cellStyle name="Salida 14 3 4 5" xfId="17750" xr:uid="{00000000-0005-0000-0000-000047570000}"/>
    <cellStyle name="Salida 14 3 5" xfId="2272" xr:uid="{00000000-0005-0000-0000-000048570000}"/>
    <cellStyle name="Salida 14 3 5 2" xfId="4909" xr:uid="{00000000-0005-0000-0000-000049570000}"/>
    <cellStyle name="Salida 14 3 5 2 2" xfId="11273" xr:uid="{00000000-0005-0000-0000-00004A570000}"/>
    <cellStyle name="Salida 14 3 5 2 2 2" xfId="26381" xr:uid="{00000000-0005-0000-0000-00004B570000}"/>
    <cellStyle name="Salida 14 3 5 2 3" xfId="15753" xr:uid="{00000000-0005-0000-0000-00004C570000}"/>
    <cellStyle name="Salida 14 3 5 2 3 2" xfId="30861" xr:uid="{00000000-0005-0000-0000-00004D570000}"/>
    <cellStyle name="Salida 14 3 5 2 4" xfId="20017" xr:uid="{00000000-0005-0000-0000-00004E570000}"/>
    <cellStyle name="Salida 14 3 5 3" xfId="8739" xr:uid="{00000000-0005-0000-0000-00004F570000}"/>
    <cellStyle name="Salida 14 3 5 3 2" xfId="23847" xr:uid="{00000000-0005-0000-0000-000050570000}"/>
    <cellStyle name="Salida 14 3 5 4" xfId="9269" xr:uid="{00000000-0005-0000-0000-000051570000}"/>
    <cellStyle name="Salida 14 3 5 4 2" xfId="24377" xr:uid="{00000000-0005-0000-0000-000052570000}"/>
    <cellStyle name="Salida 14 3 5 5" xfId="17497" xr:uid="{00000000-0005-0000-0000-000053570000}"/>
    <cellStyle name="Salida 14 3 6" xfId="2304" xr:uid="{00000000-0005-0000-0000-000054570000}"/>
    <cellStyle name="Salida 14 3 6 2" xfId="4941" xr:uid="{00000000-0005-0000-0000-000055570000}"/>
    <cellStyle name="Salida 14 3 6 2 2" xfId="11305" xr:uid="{00000000-0005-0000-0000-000056570000}"/>
    <cellStyle name="Salida 14 3 6 2 2 2" xfId="26413" xr:uid="{00000000-0005-0000-0000-000057570000}"/>
    <cellStyle name="Salida 14 3 6 2 3" xfId="15488" xr:uid="{00000000-0005-0000-0000-000058570000}"/>
    <cellStyle name="Salida 14 3 6 2 3 2" xfId="30596" xr:uid="{00000000-0005-0000-0000-000059570000}"/>
    <cellStyle name="Salida 14 3 6 2 4" xfId="20049" xr:uid="{00000000-0005-0000-0000-00005A570000}"/>
    <cellStyle name="Salida 14 3 6 3" xfId="8771" xr:uid="{00000000-0005-0000-0000-00005B570000}"/>
    <cellStyle name="Salida 14 3 6 3 2" xfId="23879" xr:uid="{00000000-0005-0000-0000-00005C570000}"/>
    <cellStyle name="Salida 14 3 6 4" xfId="7446" xr:uid="{00000000-0005-0000-0000-00005D570000}"/>
    <cellStyle name="Salida 14 3 6 4 2" xfId="22554" xr:uid="{00000000-0005-0000-0000-00005E570000}"/>
    <cellStyle name="Salida 14 3 6 5" xfId="17529" xr:uid="{00000000-0005-0000-0000-00005F570000}"/>
    <cellStyle name="Salida 14 3 7" xfId="3873" xr:uid="{00000000-0005-0000-0000-000060570000}"/>
    <cellStyle name="Salida 14 3 7 2" xfId="6510" xr:uid="{00000000-0005-0000-0000-000061570000}"/>
    <cellStyle name="Salida 14 3 7 2 2" xfId="12821" xr:uid="{00000000-0005-0000-0000-000062570000}"/>
    <cellStyle name="Salida 14 3 7 2 2 2" xfId="27929" xr:uid="{00000000-0005-0000-0000-000063570000}"/>
    <cellStyle name="Salida 14 3 7 2 3" xfId="15547" xr:uid="{00000000-0005-0000-0000-000064570000}"/>
    <cellStyle name="Salida 14 3 7 2 3 2" xfId="30655" xr:uid="{00000000-0005-0000-0000-000065570000}"/>
    <cellStyle name="Salida 14 3 7 2 4" xfId="21618" xr:uid="{00000000-0005-0000-0000-000066570000}"/>
    <cellStyle name="Salida 14 3 7 3" xfId="10255" xr:uid="{00000000-0005-0000-0000-000067570000}"/>
    <cellStyle name="Salida 14 3 7 3 2" xfId="25363" xr:uid="{00000000-0005-0000-0000-000068570000}"/>
    <cellStyle name="Salida 14 3 7 4" xfId="14971" xr:uid="{00000000-0005-0000-0000-000069570000}"/>
    <cellStyle name="Salida 14 3 7 4 2" xfId="30079" xr:uid="{00000000-0005-0000-0000-00006A570000}"/>
    <cellStyle name="Salida 14 3 7 5" xfId="18981" xr:uid="{00000000-0005-0000-0000-00006B570000}"/>
    <cellStyle name="Salida 14 3 8" xfId="4255" xr:uid="{00000000-0005-0000-0000-00006C570000}"/>
    <cellStyle name="Salida 14 3 8 2" xfId="6892" xr:uid="{00000000-0005-0000-0000-00006D570000}"/>
    <cellStyle name="Salida 14 3 8 2 2" xfId="13203" xr:uid="{00000000-0005-0000-0000-00006E570000}"/>
    <cellStyle name="Salida 14 3 8 2 2 2" xfId="28311" xr:uid="{00000000-0005-0000-0000-00006F570000}"/>
    <cellStyle name="Salida 14 3 8 2 3" xfId="16867" xr:uid="{00000000-0005-0000-0000-000070570000}"/>
    <cellStyle name="Salida 14 3 8 2 3 2" xfId="31975" xr:uid="{00000000-0005-0000-0000-000071570000}"/>
    <cellStyle name="Salida 14 3 8 2 4" xfId="22000" xr:uid="{00000000-0005-0000-0000-000072570000}"/>
    <cellStyle name="Salida 14 3 8 3" xfId="10637" xr:uid="{00000000-0005-0000-0000-000073570000}"/>
    <cellStyle name="Salida 14 3 8 3 2" xfId="25745" xr:uid="{00000000-0005-0000-0000-000074570000}"/>
    <cellStyle name="Salida 14 3 8 4" xfId="7681" xr:uid="{00000000-0005-0000-0000-000075570000}"/>
    <cellStyle name="Salida 14 3 8 4 2" xfId="22789" xr:uid="{00000000-0005-0000-0000-000076570000}"/>
    <cellStyle name="Salida 14 3 8 5" xfId="19363" xr:uid="{00000000-0005-0000-0000-000077570000}"/>
    <cellStyle name="Salida 14 3 9" xfId="4438" xr:uid="{00000000-0005-0000-0000-000078570000}"/>
    <cellStyle name="Salida 14 3 9 2" xfId="10820" xr:uid="{00000000-0005-0000-0000-000079570000}"/>
    <cellStyle name="Salida 14 3 9 2 2" xfId="25928" xr:uid="{00000000-0005-0000-0000-00007A570000}"/>
    <cellStyle name="Salida 14 3 9 3" xfId="14727" xr:uid="{00000000-0005-0000-0000-00007B570000}"/>
    <cellStyle name="Salida 14 3 9 3 2" xfId="29835" xr:uid="{00000000-0005-0000-0000-00007C570000}"/>
    <cellStyle name="Salida 14 3 9 4" xfId="19546" xr:uid="{00000000-0005-0000-0000-00007D570000}"/>
    <cellStyle name="Salida 14 4" xfId="2123" xr:uid="{00000000-0005-0000-0000-00007E570000}"/>
    <cellStyle name="Salida 14 4 10" xfId="16011" xr:uid="{00000000-0005-0000-0000-00007F570000}"/>
    <cellStyle name="Salida 14 4 10 2" xfId="31119" xr:uid="{00000000-0005-0000-0000-000080570000}"/>
    <cellStyle name="Salida 14 4 11" xfId="15954" xr:uid="{00000000-0005-0000-0000-000081570000}"/>
    <cellStyle name="Salida 14 4 11 2" xfId="31062" xr:uid="{00000000-0005-0000-0000-000082570000}"/>
    <cellStyle name="Salida 14 4 12" xfId="17348" xr:uid="{00000000-0005-0000-0000-000083570000}"/>
    <cellStyle name="Salida 14 4 2" xfId="2613" xr:uid="{00000000-0005-0000-0000-000084570000}"/>
    <cellStyle name="Salida 14 4 2 2" xfId="5250" xr:uid="{00000000-0005-0000-0000-000085570000}"/>
    <cellStyle name="Salida 14 4 2 2 2" xfId="11614" xr:uid="{00000000-0005-0000-0000-000086570000}"/>
    <cellStyle name="Salida 14 4 2 2 2 2" xfId="26722" xr:uid="{00000000-0005-0000-0000-000087570000}"/>
    <cellStyle name="Salida 14 4 2 2 3" xfId="13404" xr:uid="{00000000-0005-0000-0000-000088570000}"/>
    <cellStyle name="Salida 14 4 2 2 3 2" xfId="28512" xr:uid="{00000000-0005-0000-0000-000089570000}"/>
    <cellStyle name="Salida 14 4 2 2 4" xfId="20358" xr:uid="{00000000-0005-0000-0000-00008A570000}"/>
    <cellStyle name="Salida 14 4 2 3" xfId="9080" xr:uid="{00000000-0005-0000-0000-00008B570000}"/>
    <cellStyle name="Salida 14 4 2 3 2" xfId="24188" xr:uid="{00000000-0005-0000-0000-00008C570000}"/>
    <cellStyle name="Salida 14 4 2 4" xfId="14372" xr:uid="{00000000-0005-0000-0000-00008D570000}"/>
    <cellStyle name="Salida 14 4 2 4 2" xfId="29480" xr:uid="{00000000-0005-0000-0000-00008E570000}"/>
    <cellStyle name="Salida 14 4 2 5" xfId="11820" xr:uid="{00000000-0005-0000-0000-00008F570000}"/>
    <cellStyle name="Salida 14 4 2 5 2" xfId="26928" xr:uid="{00000000-0005-0000-0000-000090570000}"/>
    <cellStyle name="Salida 14 4 2 6" xfId="17721" xr:uid="{00000000-0005-0000-0000-000091570000}"/>
    <cellStyle name="Salida 14 4 3" xfId="2878" xr:uid="{00000000-0005-0000-0000-000092570000}"/>
    <cellStyle name="Salida 14 4 3 2" xfId="5515" xr:uid="{00000000-0005-0000-0000-000093570000}"/>
    <cellStyle name="Salida 14 4 3 2 2" xfId="11826" xr:uid="{00000000-0005-0000-0000-000094570000}"/>
    <cellStyle name="Salida 14 4 3 2 2 2" xfId="26934" xr:uid="{00000000-0005-0000-0000-000095570000}"/>
    <cellStyle name="Salida 14 4 3 2 3" xfId="16292" xr:uid="{00000000-0005-0000-0000-000096570000}"/>
    <cellStyle name="Salida 14 4 3 2 3 2" xfId="31400" xr:uid="{00000000-0005-0000-0000-000097570000}"/>
    <cellStyle name="Salida 14 4 3 2 4" xfId="20623" xr:uid="{00000000-0005-0000-0000-000098570000}"/>
    <cellStyle name="Salida 14 4 3 3" xfId="9223" xr:uid="{00000000-0005-0000-0000-000099570000}"/>
    <cellStyle name="Salida 14 4 3 3 2" xfId="24331" xr:uid="{00000000-0005-0000-0000-00009A570000}"/>
    <cellStyle name="Salida 14 4 3 4" xfId="17986" xr:uid="{00000000-0005-0000-0000-00009B570000}"/>
    <cellStyle name="Salida 14 4 4" xfId="3181" xr:uid="{00000000-0005-0000-0000-00009C570000}"/>
    <cellStyle name="Salida 14 4 4 2" xfId="5818" xr:uid="{00000000-0005-0000-0000-00009D570000}"/>
    <cellStyle name="Salida 14 4 4 2 2" xfId="12129" xr:uid="{00000000-0005-0000-0000-00009E570000}"/>
    <cellStyle name="Salida 14 4 4 2 2 2" xfId="27237" xr:uid="{00000000-0005-0000-0000-00009F570000}"/>
    <cellStyle name="Salida 14 4 4 2 3" xfId="14180" xr:uid="{00000000-0005-0000-0000-0000A0570000}"/>
    <cellStyle name="Salida 14 4 4 2 3 2" xfId="29288" xr:uid="{00000000-0005-0000-0000-0000A1570000}"/>
    <cellStyle name="Salida 14 4 4 2 4" xfId="20926" xr:uid="{00000000-0005-0000-0000-0000A2570000}"/>
    <cellStyle name="Salida 14 4 4 3" xfId="9563" xr:uid="{00000000-0005-0000-0000-0000A3570000}"/>
    <cellStyle name="Salida 14 4 4 3 2" xfId="24671" xr:uid="{00000000-0005-0000-0000-0000A4570000}"/>
    <cellStyle name="Salida 14 4 4 4" xfId="13623" xr:uid="{00000000-0005-0000-0000-0000A5570000}"/>
    <cellStyle name="Salida 14 4 4 4 2" xfId="28731" xr:uid="{00000000-0005-0000-0000-0000A6570000}"/>
    <cellStyle name="Salida 14 4 4 5" xfId="18289" xr:uid="{00000000-0005-0000-0000-0000A7570000}"/>
    <cellStyle name="Salida 14 4 5" xfId="3507" xr:uid="{00000000-0005-0000-0000-0000A8570000}"/>
    <cellStyle name="Salida 14 4 5 2" xfId="6144" xr:uid="{00000000-0005-0000-0000-0000A9570000}"/>
    <cellStyle name="Salida 14 4 5 2 2" xfId="12455" xr:uid="{00000000-0005-0000-0000-0000AA570000}"/>
    <cellStyle name="Salida 14 4 5 2 2 2" xfId="27563" xr:uid="{00000000-0005-0000-0000-0000AB570000}"/>
    <cellStyle name="Salida 14 4 5 2 3" xfId="7368" xr:uid="{00000000-0005-0000-0000-0000AC570000}"/>
    <cellStyle name="Salida 14 4 5 2 3 2" xfId="22476" xr:uid="{00000000-0005-0000-0000-0000AD570000}"/>
    <cellStyle name="Salida 14 4 5 2 4" xfId="21252" xr:uid="{00000000-0005-0000-0000-0000AE570000}"/>
    <cellStyle name="Salida 14 4 5 3" xfId="9889" xr:uid="{00000000-0005-0000-0000-0000AF570000}"/>
    <cellStyle name="Salida 14 4 5 3 2" xfId="24997" xr:uid="{00000000-0005-0000-0000-0000B0570000}"/>
    <cellStyle name="Salida 14 4 5 4" xfId="14622" xr:uid="{00000000-0005-0000-0000-0000B1570000}"/>
    <cellStyle name="Salida 14 4 5 4 2" xfId="29730" xr:uid="{00000000-0005-0000-0000-0000B2570000}"/>
    <cellStyle name="Salida 14 4 5 5" xfId="18615" xr:uid="{00000000-0005-0000-0000-0000B3570000}"/>
    <cellStyle name="Salida 14 4 6" xfId="3813" xr:uid="{00000000-0005-0000-0000-0000B4570000}"/>
    <cellStyle name="Salida 14 4 6 2" xfId="6450" xr:uid="{00000000-0005-0000-0000-0000B5570000}"/>
    <cellStyle name="Salida 14 4 6 2 2" xfId="12761" xr:uid="{00000000-0005-0000-0000-0000B6570000}"/>
    <cellStyle name="Salida 14 4 6 2 2 2" xfId="27869" xr:uid="{00000000-0005-0000-0000-0000B7570000}"/>
    <cellStyle name="Salida 14 4 6 2 3" xfId="7893" xr:uid="{00000000-0005-0000-0000-0000B8570000}"/>
    <cellStyle name="Salida 14 4 6 2 3 2" xfId="23001" xr:uid="{00000000-0005-0000-0000-0000B9570000}"/>
    <cellStyle name="Salida 14 4 6 2 4" xfId="21558" xr:uid="{00000000-0005-0000-0000-0000BA570000}"/>
    <cellStyle name="Salida 14 4 6 3" xfId="10195" xr:uid="{00000000-0005-0000-0000-0000BB570000}"/>
    <cellStyle name="Salida 14 4 6 3 2" xfId="25303" xr:uid="{00000000-0005-0000-0000-0000BC570000}"/>
    <cellStyle name="Salida 14 4 6 4" xfId="16484" xr:uid="{00000000-0005-0000-0000-0000BD570000}"/>
    <cellStyle name="Salida 14 4 6 4 2" xfId="31592" xr:uid="{00000000-0005-0000-0000-0000BE570000}"/>
    <cellStyle name="Salida 14 4 6 5" xfId="18921" xr:uid="{00000000-0005-0000-0000-0000BF570000}"/>
    <cellStyle name="Salida 14 4 7" xfId="4195" xr:uid="{00000000-0005-0000-0000-0000C0570000}"/>
    <cellStyle name="Salida 14 4 7 2" xfId="6832" xr:uid="{00000000-0005-0000-0000-0000C1570000}"/>
    <cellStyle name="Salida 14 4 7 2 2" xfId="13143" xr:uid="{00000000-0005-0000-0000-0000C2570000}"/>
    <cellStyle name="Salida 14 4 7 2 2 2" xfId="28251" xr:uid="{00000000-0005-0000-0000-0000C3570000}"/>
    <cellStyle name="Salida 14 4 7 2 3" xfId="16812" xr:uid="{00000000-0005-0000-0000-0000C4570000}"/>
    <cellStyle name="Salida 14 4 7 2 3 2" xfId="31920" xr:uid="{00000000-0005-0000-0000-0000C5570000}"/>
    <cellStyle name="Salida 14 4 7 2 4" xfId="21940" xr:uid="{00000000-0005-0000-0000-0000C6570000}"/>
    <cellStyle name="Salida 14 4 7 3" xfId="10577" xr:uid="{00000000-0005-0000-0000-0000C7570000}"/>
    <cellStyle name="Salida 14 4 7 3 2" xfId="25685" xr:uid="{00000000-0005-0000-0000-0000C8570000}"/>
    <cellStyle name="Salida 14 4 7 4" xfId="14707" xr:uid="{00000000-0005-0000-0000-0000C9570000}"/>
    <cellStyle name="Salida 14 4 7 4 2" xfId="29815" xr:uid="{00000000-0005-0000-0000-0000CA570000}"/>
    <cellStyle name="Salida 14 4 7 5" xfId="19303" xr:uid="{00000000-0005-0000-0000-0000CB570000}"/>
    <cellStyle name="Salida 14 4 8" xfId="4760" xr:uid="{00000000-0005-0000-0000-0000CC570000}"/>
    <cellStyle name="Salida 14 4 8 2" xfId="11142" xr:uid="{00000000-0005-0000-0000-0000CD570000}"/>
    <cellStyle name="Salida 14 4 8 2 2" xfId="26250" xr:uid="{00000000-0005-0000-0000-0000CE570000}"/>
    <cellStyle name="Salida 14 4 8 3" xfId="14546" xr:uid="{00000000-0005-0000-0000-0000CF570000}"/>
    <cellStyle name="Salida 14 4 8 3 2" xfId="29654" xr:uid="{00000000-0005-0000-0000-0000D0570000}"/>
    <cellStyle name="Salida 14 4 8 4" xfId="19868" xr:uid="{00000000-0005-0000-0000-0000D1570000}"/>
    <cellStyle name="Salida 14 4 9" xfId="8621" xr:uid="{00000000-0005-0000-0000-0000D2570000}"/>
    <cellStyle name="Salida 14 4 9 2" xfId="23729" xr:uid="{00000000-0005-0000-0000-0000D3570000}"/>
    <cellStyle name="Salida 14 5" xfId="2001" xr:uid="{00000000-0005-0000-0000-0000D4570000}"/>
    <cellStyle name="Salida 14 5 10" xfId="7372" xr:uid="{00000000-0005-0000-0000-0000D5570000}"/>
    <cellStyle name="Salida 14 5 10 2" xfId="22480" xr:uid="{00000000-0005-0000-0000-0000D6570000}"/>
    <cellStyle name="Salida 14 5 11" xfId="17226" xr:uid="{00000000-0005-0000-0000-0000D7570000}"/>
    <cellStyle name="Salida 14 5 2" xfId="2763" xr:uid="{00000000-0005-0000-0000-0000D8570000}"/>
    <cellStyle name="Salida 14 5 2 2" xfId="5400" xr:uid="{00000000-0005-0000-0000-0000D9570000}"/>
    <cellStyle name="Salida 14 5 2 2 2" xfId="11749" xr:uid="{00000000-0005-0000-0000-0000DA570000}"/>
    <cellStyle name="Salida 14 5 2 2 2 2" xfId="26857" xr:uid="{00000000-0005-0000-0000-0000DB570000}"/>
    <cellStyle name="Salida 14 5 2 2 3" xfId="9259" xr:uid="{00000000-0005-0000-0000-0000DC570000}"/>
    <cellStyle name="Salida 14 5 2 2 3 2" xfId="24367" xr:uid="{00000000-0005-0000-0000-0000DD570000}"/>
    <cellStyle name="Salida 14 5 2 2 4" xfId="20508" xr:uid="{00000000-0005-0000-0000-0000DE570000}"/>
    <cellStyle name="Salida 14 5 2 3" xfId="7192" xr:uid="{00000000-0005-0000-0000-0000DF570000}"/>
    <cellStyle name="Salida 14 5 2 3 2" xfId="22300" xr:uid="{00000000-0005-0000-0000-0000E0570000}"/>
    <cellStyle name="Salida 14 5 2 4" xfId="17871" xr:uid="{00000000-0005-0000-0000-0000E1570000}"/>
    <cellStyle name="Salida 14 5 3" xfId="3066" xr:uid="{00000000-0005-0000-0000-0000E2570000}"/>
    <cellStyle name="Salida 14 5 3 2" xfId="5703" xr:uid="{00000000-0005-0000-0000-0000E3570000}"/>
    <cellStyle name="Salida 14 5 3 2 2" xfId="12014" xr:uid="{00000000-0005-0000-0000-0000E4570000}"/>
    <cellStyle name="Salida 14 5 3 2 2 2" xfId="27122" xr:uid="{00000000-0005-0000-0000-0000E5570000}"/>
    <cellStyle name="Salida 14 5 3 2 3" xfId="15646" xr:uid="{00000000-0005-0000-0000-0000E6570000}"/>
    <cellStyle name="Salida 14 5 3 2 3 2" xfId="30754" xr:uid="{00000000-0005-0000-0000-0000E7570000}"/>
    <cellStyle name="Salida 14 5 3 2 4" xfId="20811" xr:uid="{00000000-0005-0000-0000-0000E8570000}"/>
    <cellStyle name="Salida 14 5 3 3" xfId="9448" xr:uid="{00000000-0005-0000-0000-0000E9570000}"/>
    <cellStyle name="Salida 14 5 3 3 2" xfId="24556" xr:uid="{00000000-0005-0000-0000-0000EA570000}"/>
    <cellStyle name="Salida 14 5 3 4" xfId="15058" xr:uid="{00000000-0005-0000-0000-0000EB570000}"/>
    <cellStyle name="Salida 14 5 3 4 2" xfId="30166" xr:uid="{00000000-0005-0000-0000-0000EC570000}"/>
    <cellStyle name="Salida 14 5 3 5" xfId="18174" xr:uid="{00000000-0005-0000-0000-0000ED570000}"/>
    <cellStyle name="Salida 14 5 4" xfId="3392" xr:uid="{00000000-0005-0000-0000-0000EE570000}"/>
    <cellStyle name="Salida 14 5 4 2" xfId="6029" xr:uid="{00000000-0005-0000-0000-0000EF570000}"/>
    <cellStyle name="Salida 14 5 4 2 2" xfId="12340" xr:uid="{00000000-0005-0000-0000-0000F0570000}"/>
    <cellStyle name="Salida 14 5 4 2 2 2" xfId="27448" xr:uid="{00000000-0005-0000-0000-0000F1570000}"/>
    <cellStyle name="Salida 14 5 4 2 3" xfId="14523" xr:uid="{00000000-0005-0000-0000-0000F2570000}"/>
    <cellStyle name="Salida 14 5 4 2 3 2" xfId="29631" xr:uid="{00000000-0005-0000-0000-0000F3570000}"/>
    <cellStyle name="Salida 14 5 4 2 4" xfId="21137" xr:uid="{00000000-0005-0000-0000-0000F4570000}"/>
    <cellStyle name="Salida 14 5 4 3" xfId="9774" xr:uid="{00000000-0005-0000-0000-0000F5570000}"/>
    <cellStyle name="Salida 14 5 4 3 2" xfId="24882" xr:uid="{00000000-0005-0000-0000-0000F6570000}"/>
    <cellStyle name="Salida 14 5 4 4" xfId="15549" xr:uid="{00000000-0005-0000-0000-0000F7570000}"/>
    <cellStyle name="Salida 14 5 4 4 2" xfId="30657" xr:uid="{00000000-0005-0000-0000-0000F8570000}"/>
    <cellStyle name="Salida 14 5 4 5" xfId="18500" xr:uid="{00000000-0005-0000-0000-0000F9570000}"/>
    <cellStyle name="Salida 14 5 5" xfId="3698" xr:uid="{00000000-0005-0000-0000-0000FA570000}"/>
    <cellStyle name="Salida 14 5 5 2" xfId="6335" xr:uid="{00000000-0005-0000-0000-0000FB570000}"/>
    <cellStyle name="Salida 14 5 5 2 2" xfId="12646" xr:uid="{00000000-0005-0000-0000-0000FC570000}"/>
    <cellStyle name="Salida 14 5 5 2 2 2" xfId="27754" xr:uid="{00000000-0005-0000-0000-0000FD570000}"/>
    <cellStyle name="Salida 14 5 5 2 3" xfId="14740" xr:uid="{00000000-0005-0000-0000-0000FE570000}"/>
    <cellStyle name="Salida 14 5 5 2 3 2" xfId="29848" xr:uid="{00000000-0005-0000-0000-0000FF570000}"/>
    <cellStyle name="Salida 14 5 5 2 4" xfId="21443" xr:uid="{00000000-0005-0000-0000-000000580000}"/>
    <cellStyle name="Salida 14 5 5 3" xfId="10080" xr:uid="{00000000-0005-0000-0000-000001580000}"/>
    <cellStyle name="Salida 14 5 5 3 2" xfId="25188" xr:uid="{00000000-0005-0000-0000-000002580000}"/>
    <cellStyle name="Salida 14 5 5 4" xfId="14493" xr:uid="{00000000-0005-0000-0000-000003580000}"/>
    <cellStyle name="Salida 14 5 5 4 2" xfId="29601" xr:uid="{00000000-0005-0000-0000-000004580000}"/>
    <cellStyle name="Salida 14 5 5 5" xfId="18806" xr:uid="{00000000-0005-0000-0000-000005580000}"/>
    <cellStyle name="Salida 14 5 6" xfId="4073" xr:uid="{00000000-0005-0000-0000-000006580000}"/>
    <cellStyle name="Salida 14 5 6 2" xfId="6710" xr:uid="{00000000-0005-0000-0000-000007580000}"/>
    <cellStyle name="Salida 14 5 6 2 2" xfId="13021" xr:uid="{00000000-0005-0000-0000-000008580000}"/>
    <cellStyle name="Salida 14 5 6 2 2 2" xfId="28129" xr:uid="{00000000-0005-0000-0000-000009580000}"/>
    <cellStyle name="Salida 14 5 6 2 3" xfId="16697" xr:uid="{00000000-0005-0000-0000-00000A580000}"/>
    <cellStyle name="Salida 14 5 6 2 3 2" xfId="31805" xr:uid="{00000000-0005-0000-0000-00000B580000}"/>
    <cellStyle name="Salida 14 5 6 2 4" xfId="21818" xr:uid="{00000000-0005-0000-0000-00000C580000}"/>
    <cellStyle name="Salida 14 5 6 3" xfId="10455" xr:uid="{00000000-0005-0000-0000-00000D580000}"/>
    <cellStyle name="Salida 14 5 6 3 2" xfId="25563" xr:uid="{00000000-0005-0000-0000-00000E580000}"/>
    <cellStyle name="Salida 14 5 6 4" xfId="16183" xr:uid="{00000000-0005-0000-0000-00000F580000}"/>
    <cellStyle name="Salida 14 5 6 4 2" xfId="31291" xr:uid="{00000000-0005-0000-0000-000010580000}"/>
    <cellStyle name="Salida 14 5 6 5" xfId="19181" xr:uid="{00000000-0005-0000-0000-000011580000}"/>
    <cellStyle name="Salida 14 5 7" xfId="4638" xr:uid="{00000000-0005-0000-0000-000012580000}"/>
    <cellStyle name="Salida 14 5 7 2" xfId="11020" xr:uid="{00000000-0005-0000-0000-000013580000}"/>
    <cellStyle name="Salida 14 5 7 2 2" xfId="26128" xr:uid="{00000000-0005-0000-0000-000014580000}"/>
    <cellStyle name="Salida 14 5 7 3" xfId="15270" xr:uid="{00000000-0005-0000-0000-000015580000}"/>
    <cellStyle name="Salida 14 5 7 3 2" xfId="30378" xr:uid="{00000000-0005-0000-0000-000016580000}"/>
    <cellStyle name="Salida 14 5 7 4" xfId="19746" xr:uid="{00000000-0005-0000-0000-000017580000}"/>
    <cellStyle name="Salida 14 5 8" xfId="8499" xr:uid="{00000000-0005-0000-0000-000018580000}"/>
    <cellStyle name="Salida 14 5 8 2" xfId="23607" xr:uid="{00000000-0005-0000-0000-000019580000}"/>
    <cellStyle name="Salida 14 5 9" xfId="14233" xr:uid="{00000000-0005-0000-0000-00001A580000}"/>
    <cellStyle name="Salida 14 5 9 2" xfId="29341" xr:uid="{00000000-0005-0000-0000-00001B580000}"/>
    <cellStyle name="Salida 15" xfId="1507" xr:uid="{00000000-0005-0000-0000-00001C580000}"/>
    <cellStyle name="Salida 15 2" xfId="1933" xr:uid="{00000000-0005-0000-0000-00001D580000}"/>
    <cellStyle name="Salida 15 2 10" xfId="8434" xr:uid="{00000000-0005-0000-0000-00001E580000}"/>
    <cellStyle name="Salida 15 2 10 2" xfId="23542" xr:uid="{00000000-0005-0000-0000-00001F580000}"/>
    <cellStyle name="Salida 15 2 11" xfId="9243" xr:uid="{00000000-0005-0000-0000-000020580000}"/>
    <cellStyle name="Salida 15 2 11 2" xfId="24351" xr:uid="{00000000-0005-0000-0000-000021580000}"/>
    <cellStyle name="Salida 15 2 12" xfId="14673" xr:uid="{00000000-0005-0000-0000-000022580000}"/>
    <cellStyle name="Salida 15 2 12 2" xfId="29781" xr:uid="{00000000-0005-0000-0000-000023580000}"/>
    <cellStyle name="Salida 15 2 13" xfId="17158" xr:uid="{00000000-0005-0000-0000-000024580000}"/>
    <cellStyle name="Salida 15 2 2" xfId="2493" xr:uid="{00000000-0005-0000-0000-000025580000}"/>
    <cellStyle name="Salida 15 2 2 2" xfId="5130" xr:uid="{00000000-0005-0000-0000-000026580000}"/>
    <cellStyle name="Salida 15 2 2 2 2" xfId="11494" xr:uid="{00000000-0005-0000-0000-000027580000}"/>
    <cellStyle name="Salida 15 2 2 2 2 2" xfId="26602" xr:uid="{00000000-0005-0000-0000-000028580000}"/>
    <cellStyle name="Salida 15 2 2 2 3" xfId="7798" xr:uid="{00000000-0005-0000-0000-000029580000}"/>
    <cellStyle name="Salida 15 2 2 2 3 2" xfId="22906" xr:uid="{00000000-0005-0000-0000-00002A580000}"/>
    <cellStyle name="Salida 15 2 2 2 4" xfId="20238" xr:uid="{00000000-0005-0000-0000-00002B580000}"/>
    <cellStyle name="Salida 15 2 2 3" xfId="8960" xr:uid="{00000000-0005-0000-0000-00002C580000}"/>
    <cellStyle name="Salida 15 2 2 3 2" xfId="24068" xr:uid="{00000000-0005-0000-0000-00002D580000}"/>
    <cellStyle name="Salida 15 2 3" xfId="2709" xr:uid="{00000000-0005-0000-0000-00002E580000}"/>
    <cellStyle name="Salida 15 2 3 2" xfId="5346" xr:uid="{00000000-0005-0000-0000-00002F580000}"/>
    <cellStyle name="Salida 15 2 3 2 2" xfId="11695" xr:uid="{00000000-0005-0000-0000-000030580000}"/>
    <cellStyle name="Salida 15 2 3 2 2 2" xfId="26803" xr:uid="{00000000-0005-0000-0000-000031580000}"/>
    <cellStyle name="Salida 15 2 3 2 3" xfId="7556" xr:uid="{00000000-0005-0000-0000-000032580000}"/>
    <cellStyle name="Salida 15 2 3 2 3 2" xfId="22664" xr:uid="{00000000-0005-0000-0000-000033580000}"/>
    <cellStyle name="Salida 15 2 3 2 4" xfId="20454" xr:uid="{00000000-0005-0000-0000-000034580000}"/>
    <cellStyle name="Salida 15 2 3 3" xfId="15805" xr:uid="{00000000-0005-0000-0000-000035580000}"/>
    <cellStyle name="Salida 15 2 3 3 2" xfId="30913" xr:uid="{00000000-0005-0000-0000-000036580000}"/>
    <cellStyle name="Salida 15 2 3 4" xfId="17817" xr:uid="{00000000-0005-0000-0000-000037580000}"/>
    <cellStyle name="Salida 15 2 4" xfId="3012" xr:uid="{00000000-0005-0000-0000-000038580000}"/>
    <cellStyle name="Salida 15 2 4 2" xfId="5649" xr:uid="{00000000-0005-0000-0000-000039580000}"/>
    <cellStyle name="Salida 15 2 4 2 2" xfId="11960" xr:uid="{00000000-0005-0000-0000-00003A580000}"/>
    <cellStyle name="Salida 15 2 4 2 2 2" xfId="27068" xr:uid="{00000000-0005-0000-0000-00003B580000}"/>
    <cellStyle name="Salida 15 2 4 2 3" xfId="13366" xr:uid="{00000000-0005-0000-0000-00003C580000}"/>
    <cellStyle name="Salida 15 2 4 2 3 2" xfId="28474" xr:uid="{00000000-0005-0000-0000-00003D580000}"/>
    <cellStyle name="Salida 15 2 4 2 4" xfId="20757" xr:uid="{00000000-0005-0000-0000-00003E580000}"/>
    <cellStyle name="Salida 15 2 4 3" xfId="9394" xr:uid="{00000000-0005-0000-0000-00003F580000}"/>
    <cellStyle name="Salida 15 2 4 3 2" xfId="24502" xr:uid="{00000000-0005-0000-0000-000040580000}"/>
    <cellStyle name="Salida 15 2 4 4" xfId="13492" xr:uid="{00000000-0005-0000-0000-000041580000}"/>
    <cellStyle name="Salida 15 2 4 4 2" xfId="28600" xr:uid="{00000000-0005-0000-0000-000042580000}"/>
    <cellStyle name="Salida 15 2 4 5" xfId="18120" xr:uid="{00000000-0005-0000-0000-000043580000}"/>
    <cellStyle name="Salida 15 2 5" xfId="3338" xr:uid="{00000000-0005-0000-0000-000044580000}"/>
    <cellStyle name="Salida 15 2 5 2" xfId="5975" xr:uid="{00000000-0005-0000-0000-000045580000}"/>
    <cellStyle name="Salida 15 2 5 2 2" xfId="12286" xr:uid="{00000000-0005-0000-0000-000046580000}"/>
    <cellStyle name="Salida 15 2 5 2 2 2" xfId="27394" xr:uid="{00000000-0005-0000-0000-000047580000}"/>
    <cellStyle name="Salida 15 2 5 2 3" xfId="15591" xr:uid="{00000000-0005-0000-0000-000048580000}"/>
    <cellStyle name="Salida 15 2 5 2 3 2" xfId="30699" xr:uid="{00000000-0005-0000-0000-000049580000}"/>
    <cellStyle name="Salida 15 2 5 2 4" xfId="21083" xr:uid="{00000000-0005-0000-0000-00004A580000}"/>
    <cellStyle name="Salida 15 2 5 3" xfId="9720" xr:uid="{00000000-0005-0000-0000-00004B580000}"/>
    <cellStyle name="Salida 15 2 5 3 2" xfId="24828" xr:uid="{00000000-0005-0000-0000-00004C580000}"/>
    <cellStyle name="Salida 15 2 5 4" xfId="14887" xr:uid="{00000000-0005-0000-0000-00004D580000}"/>
    <cellStyle name="Salida 15 2 5 4 2" xfId="29995" xr:uid="{00000000-0005-0000-0000-00004E580000}"/>
    <cellStyle name="Salida 15 2 5 5" xfId="18446" xr:uid="{00000000-0005-0000-0000-00004F580000}"/>
    <cellStyle name="Salida 15 2 6" xfId="3644" xr:uid="{00000000-0005-0000-0000-000050580000}"/>
    <cellStyle name="Salida 15 2 6 2" xfId="6281" xr:uid="{00000000-0005-0000-0000-000051580000}"/>
    <cellStyle name="Salida 15 2 6 2 2" xfId="12592" xr:uid="{00000000-0005-0000-0000-000052580000}"/>
    <cellStyle name="Salida 15 2 6 2 2 2" xfId="27700" xr:uid="{00000000-0005-0000-0000-000053580000}"/>
    <cellStyle name="Salida 15 2 6 2 3" xfId="16518" xr:uid="{00000000-0005-0000-0000-000054580000}"/>
    <cellStyle name="Salida 15 2 6 2 3 2" xfId="31626" xr:uid="{00000000-0005-0000-0000-000055580000}"/>
    <cellStyle name="Salida 15 2 6 2 4" xfId="21389" xr:uid="{00000000-0005-0000-0000-000056580000}"/>
    <cellStyle name="Salida 15 2 6 3" xfId="10026" xr:uid="{00000000-0005-0000-0000-000057580000}"/>
    <cellStyle name="Salida 15 2 6 3 2" xfId="25134" xr:uid="{00000000-0005-0000-0000-000058580000}"/>
    <cellStyle name="Salida 15 2 6 4" xfId="15374" xr:uid="{00000000-0005-0000-0000-000059580000}"/>
    <cellStyle name="Salida 15 2 6 4 2" xfId="30482" xr:uid="{00000000-0005-0000-0000-00005A580000}"/>
    <cellStyle name="Salida 15 2 6 5" xfId="18752" xr:uid="{00000000-0005-0000-0000-00005B580000}"/>
    <cellStyle name="Salida 15 2 7" xfId="4005" xr:uid="{00000000-0005-0000-0000-00005C580000}"/>
    <cellStyle name="Salida 15 2 7 2" xfId="6642" xr:uid="{00000000-0005-0000-0000-00005D580000}"/>
    <cellStyle name="Salida 15 2 7 2 2" xfId="12953" xr:uid="{00000000-0005-0000-0000-00005E580000}"/>
    <cellStyle name="Salida 15 2 7 2 2 2" xfId="28061" xr:uid="{00000000-0005-0000-0000-00005F580000}"/>
    <cellStyle name="Salida 15 2 7 2 3" xfId="16643" xr:uid="{00000000-0005-0000-0000-000060580000}"/>
    <cellStyle name="Salida 15 2 7 2 3 2" xfId="31751" xr:uid="{00000000-0005-0000-0000-000061580000}"/>
    <cellStyle name="Salida 15 2 7 2 4" xfId="21750" xr:uid="{00000000-0005-0000-0000-000062580000}"/>
    <cellStyle name="Salida 15 2 7 3" xfId="10387" xr:uid="{00000000-0005-0000-0000-000063580000}"/>
    <cellStyle name="Salida 15 2 7 3 2" xfId="25495" xr:uid="{00000000-0005-0000-0000-000064580000}"/>
    <cellStyle name="Salida 15 2 7 4" xfId="13904" xr:uid="{00000000-0005-0000-0000-000065580000}"/>
    <cellStyle name="Salida 15 2 7 4 2" xfId="29012" xr:uid="{00000000-0005-0000-0000-000066580000}"/>
    <cellStyle name="Salida 15 2 7 5" xfId="19113" xr:uid="{00000000-0005-0000-0000-000067580000}"/>
    <cellStyle name="Salida 15 2 8" xfId="4318" xr:uid="{00000000-0005-0000-0000-000068580000}"/>
    <cellStyle name="Salida 15 2 8 2" xfId="6955" xr:uid="{00000000-0005-0000-0000-000069580000}"/>
    <cellStyle name="Salida 15 2 8 2 2" xfId="13266" xr:uid="{00000000-0005-0000-0000-00006A580000}"/>
    <cellStyle name="Salida 15 2 8 2 2 2" xfId="28374" xr:uid="{00000000-0005-0000-0000-00006B580000}"/>
    <cellStyle name="Salida 15 2 8 2 3" xfId="16930" xr:uid="{00000000-0005-0000-0000-00006C580000}"/>
    <cellStyle name="Salida 15 2 8 2 3 2" xfId="32038" xr:uid="{00000000-0005-0000-0000-00006D580000}"/>
    <cellStyle name="Salida 15 2 8 2 4" xfId="22063" xr:uid="{00000000-0005-0000-0000-00006E580000}"/>
    <cellStyle name="Salida 15 2 8 3" xfId="10700" xr:uid="{00000000-0005-0000-0000-00006F580000}"/>
    <cellStyle name="Salida 15 2 8 3 2" xfId="25808" xr:uid="{00000000-0005-0000-0000-000070580000}"/>
    <cellStyle name="Salida 15 2 8 4" xfId="14683" xr:uid="{00000000-0005-0000-0000-000071580000}"/>
    <cellStyle name="Salida 15 2 8 4 2" xfId="29791" xr:uid="{00000000-0005-0000-0000-000072580000}"/>
    <cellStyle name="Salida 15 2 8 5" xfId="19426" xr:uid="{00000000-0005-0000-0000-000073580000}"/>
    <cellStyle name="Salida 15 2 9" xfId="4570" xr:uid="{00000000-0005-0000-0000-000074580000}"/>
    <cellStyle name="Salida 15 2 9 2" xfId="10952" xr:uid="{00000000-0005-0000-0000-000075580000}"/>
    <cellStyle name="Salida 15 2 9 2 2" xfId="26060" xr:uid="{00000000-0005-0000-0000-000076580000}"/>
    <cellStyle name="Salida 15 2 9 3" xfId="15839" xr:uid="{00000000-0005-0000-0000-000077580000}"/>
    <cellStyle name="Salida 15 2 9 3 2" xfId="30947" xr:uid="{00000000-0005-0000-0000-000078580000}"/>
    <cellStyle name="Salida 15 2 9 4" xfId="19678" xr:uid="{00000000-0005-0000-0000-000079580000}"/>
    <cellStyle name="Salida 15 3" xfId="1800" xr:uid="{00000000-0005-0000-0000-00007A580000}"/>
    <cellStyle name="Salida 15 3 10" xfId="8301" xr:uid="{00000000-0005-0000-0000-00007B580000}"/>
    <cellStyle name="Salida 15 3 10 2" xfId="23409" xr:uid="{00000000-0005-0000-0000-00007C580000}"/>
    <cellStyle name="Salida 15 3 11" xfId="16110" xr:uid="{00000000-0005-0000-0000-00007D580000}"/>
    <cellStyle name="Salida 15 3 11 2" xfId="31218" xr:uid="{00000000-0005-0000-0000-00007E580000}"/>
    <cellStyle name="Salida 15 3 12" xfId="13565" xr:uid="{00000000-0005-0000-0000-00007F580000}"/>
    <cellStyle name="Salida 15 3 12 2" xfId="28673" xr:uid="{00000000-0005-0000-0000-000080580000}"/>
    <cellStyle name="Salida 15 3 13" xfId="17025" xr:uid="{00000000-0005-0000-0000-000081580000}"/>
    <cellStyle name="Salida 15 3 2" xfId="2360" xr:uid="{00000000-0005-0000-0000-000082580000}"/>
    <cellStyle name="Salida 15 3 2 2" xfId="4997" xr:uid="{00000000-0005-0000-0000-000083580000}"/>
    <cellStyle name="Salida 15 3 2 2 2" xfId="11361" xr:uid="{00000000-0005-0000-0000-000084580000}"/>
    <cellStyle name="Salida 15 3 2 2 2 2" xfId="26469" xr:uid="{00000000-0005-0000-0000-000085580000}"/>
    <cellStyle name="Salida 15 3 2 2 3" xfId="16014" xr:uid="{00000000-0005-0000-0000-000086580000}"/>
    <cellStyle name="Salida 15 3 2 2 3 2" xfId="31122" xr:uid="{00000000-0005-0000-0000-000087580000}"/>
    <cellStyle name="Salida 15 3 2 2 4" xfId="20105" xr:uid="{00000000-0005-0000-0000-000088580000}"/>
    <cellStyle name="Salida 15 3 2 3" xfId="8827" xr:uid="{00000000-0005-0000-0000-000089580000}"/>
    <cellStyle name="Salida 15 3 2 3 2" xfId="23935" xr:uid="{00000000-0005-0000-0000-00008A580000}"/>
    <cellStyle name="Salida 15 3 3" xfId="2259" xr:uid="{00000000-0005-0000-0000-00008B580000}"/>
    <cellStyle name="Salida 15 3 3 2" xfId="4896" xr:uid="{00000000-0005-0000-0000-00008C580000}"/>
    <cellStyle name="Salida 15 3 3 2 2" xfId="11260" xr:uid="{00000000-0005-0000-0000-00008D580000}"/>
    <cellStyle name="Salida 15 3 3 2 2 2" xfId="26368" xr:uid="{00000000-0005-0000-0000-00008E580000}"/>
    <cellStyle name="Salida 15 3 3 2 3" xfId="16297" xr:uid="{00000000-0005-0000-0000-00008F580000}"/>
    <cellStyle name="Salida 15 3 3 2 3 2" xfId="31405" xr:uid="{00000000-0005-0000-0000-000090580000}"/>
    <cellStyle name="Salida 15 3 3 2 4" xfId="20004" xr:uid="{00000000-0005-0000-0000-000091580000}"/>
    <cellStyle name="Salida 15 3 3 3" xfId="16249" xr:uid="{00000000-0005-0000-0000-000092580000}"/>
    <cellStyle name="Salida 15 3 3 3 2" xfId="31357" xr:uid="{00000000-0005-0000-0000-000093580000}"/>
    <cellStyle name="Salida 15 3 3 4" xfId="17484" xr:uid="{00000000-0005-0000-0000-000094580000}"/>
    <cellStyle name="Salida 15 3 4" xfId="2336" xr:uid="{00000000-0005-0000-0000-000095580000}"/>
    <cellStyle name="Salida 15 3 4 2" xfId="4973" xr:uid="{00000000-0005-0000-0000-000096580000}"/>
    <cellStyle name="Salida 15 3 4 2 2" xfId="11337" xr:uid="{00000000-0005-0000-0000-000097580000}"/>
    <cellStyle name="Salida 15 3 4 2 2 2" xfId="26445" xr:uid="{00000000-0005-0000-0000-000098580000}"/>
    <cellStyle name="Salida 15 3 4 2 3" xfId="13649" xr:uid="{00000000-0005-0000-0000-000099580000}"/>
    <cellStyle name="Salida 15 3 4 2 3 2" xfId="28757" xr:uid="{00000000-0005-0000-0000-00009A580000}"/>
    <cellStyle name="Salida 15 3 4 2 4" xfId="20081" xr:uid="{00000000-0005-0000-0000-00009B580000}"/>
    <cellStyle name="Salida 15 3 4 3" xfId="8803" xr:uid="{00000000-0005-0000-0000-00009C580000}"/>
    <cellStyle name="Salida 15 3 4 3 2" xfId="23911" xr:uid="{00000000-0005-0000-0000-00009D580000}"/>
    <cellStyle name="Salida 15 3 4 4" xfId="14814" xr:uid="{00000000-0005-0000-0000-00009E580000}"/>
    <cellStyle name="Salida 15 3 4 4 2" xfId="29922" xr:uid="{00000000-0005-0000-0000-00009F580000}"/>
    <cellStyle name="Salida 15 3 4 5" xfId="17561" xr:uid="{00000000-0005-0000-0000-0000A0580000}"/>
    <cellStyle name="Salida 15 3 5" xfId="2273" xr:uid="{00000000-0005-0000-0000-0000A1580000}"/>
    <cellStyle name="Salida 15 3 5 2" xfId="4910" xr:uid="{00000000-0005-0000-0000-0000A2580000}"/>
    <cellStyle name="Salida 15 3 5 2 2" xfId="11274" xr:uid="{00000000-0005-0000-0000-0000A3580000}"/>
    <cellStyle name="Salida 15 3 5 2 2 2" xfId="26382" xr:uid="{00000000-0005-0000-0000-0000A4580000}"/>
    <cellStyle name="Salida 15 3 5 2 3" xfId="14471" xr:uid="{00000000-0005-0000-0000-0000A5580000}"/>
    <cellStyle name="Salida 15 3 5 2 3 2" xfId="29579" xr:uid="{00000000-0005-0000-0000-0000A6580000}"/>
    <cellStyle name="Salida 15 3 5 2 4" xfId="20018" xr:uid="{00000000-0005-0000-0000-0000A7580000}"/>
    <cellStyle name="Salida 15 3 5 3" xfId="8740" xr:uid="{00000000-0005-0000-0000-0000A8580000}"/>
    <cellStyle name="Salida 15 3 5 3 2" xfId="23848" xr:uid="{00000000-0005-0000-0000-0000A9580000}"/>
    <cellStyle name="Salida 15 3 5 4" xfId="13724" xr:uid="{00000000-0005-0000-0000-0000AA580000}"/>
    <cellStyle name="Salida 15 3 5 4 2" xfId="28832" xr:uid="{00000000-0005-0000-0000-0000AB580000}"/>
    <cellStyle name="Salida 15 3 5 5" xfId="17498" xr:uid="{00000000-0005-0000-0000-0000AC580000}"/>
    <cellStyle name="Salida 15 3 6" xfId="2303" xr:uid="{00000000-0005-0000-0000-0000AD580000}"/>
    <cellStyle name="Salida 15 3 6 2" xfId="4940" xr:uid="{00000000-0005-0000-0000-0000AE580000}"/>
    <cellStyle name="Salida 15 3 6 2 2" xfId="11304" xr:uid="{00000000-0005-0000-0000-0000AF580000}"/>
    <cellStyle name="Salida 15 3 6 2 2 2" xfId="26412" xr:uid="{00000000-0005-0000-0000-0000B0580000}"/>
    <cellStyle name="Salida 15 3 6 2 3" xfId="15463" xr:uid="{00000000-0005-0000-0000-0000B1580000}"/>
    <cellStyle name="Salida 15 3 6 2 3 2" xfId="30571" xr:uid="{00000000-0005-0000-0000-0000B2580000}"/>
    <cellStyle name="Salida 15 3 6 2 4" xfId="20048" xr:uid="{00000000-0005-0000-0000-0000B3580000}"/>
    <cellStyle name="Salida 15 3 6 3" xfId="8770" xr:uid="{00000000-0005-0000-0000-0000B4580000}"/>
    <cellStyle name="Salida 15 3 6 3 2" xfId="23878" xr:uid="{00000000-0005-0000-0000-0000B5580000}"/>
    <cellStyle name="Salida 15 3 6 4" xfId="7476" xr:uid="{00000000-0005-0000-0000-0000B6580000}"/>
    <cellStyle name="Salida 15 3 6 4 2" xfId="22584" xr:uid="{00000000-0005-0000-0000-0000B7580000}"/>
    <cellStyle name="Salida 15 3 6 5" xfId="17528" xr:uid="{00000000-0005-0000-0000-0000B8580000}"/>
    <cellStyle name="Salida 15 3 7" xfId="3872" xr:uid="{00000000-0005-0000-0000-0000B9580000}"/>
    <cellStyle name="Salida 15 3 7 2" xfId="6509" xr:uid="{00000000-0005-0000-0000-0000BA580000}"/>
    <cellStyle name="Salida 15 3 7 2 2" xfId="12820" xr:uid="{00000000-0005-0000-0000-0000BB580000}"/>
    <cellStyle name="Salida 15 3 7 2 2 2" xfId="27928" xr:uid="{00000000-0005-0000-0000-0000BC580000}"/>
    <cellStyle name="Salida 15 3 7 2 3" xfId="14349" xr:uid="{00000000-0005-0000-0000-0000BD580000}"/>
    <cellStyle name="Salida 15 3 7 2 3 2" xfId="29457" xr:uid="{00000000-0005-0000-0000-0000BE580000}"/>
    <cellStyle name="Salida 15 3 7 2 4" xfId="21617" xr:uid="{00000000-0005-0000-0000-0000BF580000}"/>
    <cellStyle name="Salida 15 3 7 3" xfId="10254" xr:uid="{00000000-0005-0000-0000-0000C0580000}"/>
    <cellStyle name="Salida 15 3 7 3 2" xfId="25362" xr:uid="{00000000-0005-0000-0000-0000C1580000}"/>
    <cellStyle name="Salida 15 3 7 4" xfId="13754" xr:uid="{00000000-0005-0000-0000-0000C2580000}"/>
    <cellStyle name="Salida 15 3 7 4 2" xfId="28862" xr:uid="{00000000-0005-0000-0000-0000C3580000}"/>
    <cellStyle name="Salida 15 3 7 5" xfId="18980" xr:uid="{00000000-0005-0000-0000-0000C4580000}"/>
    <cellStyle name="Salida 15 3 8" xfId="4254" xr:uid="{00000000-0005-0000-0000-0000C5580000}"/>
    <cellStyle name="Salida 15 3 8 2" xfId="6891" xr:uid="{00000000-0005-0000-0000-0000C6580000}"/>
    <cellStyle name="Salida 15 3 8 2 2" xfId="13202" xr:uid="{00000000-0005-0000-0000-0000C7580000}"/>
    <cellStyle name="Salida 15 3 8 2 2 2" xfId="28310" xr:uid="{00000000-0005-0000-0000-0000C8580000}"/>
    <cellStyle name="Salida 15 3 8 2 3" xfId="16866" xr:uid="{00000000-0005-0000-0000-0000C9580000}"/>
    <cellStyle name="Salida 15 3 8 2 3 2" xfId="31974" xr:uid="{00000000-0005-0000-0000-0000CA580000}"/>
    <cellStyle name="Salida 15 3 8 2 4" xfId="21999" xr:uid="{00000000-0005-0000-0000-0000CB580000}"/>
    <cellStyle name="Salida 15 3 8 3" xfId="10636" xr:uid="{00000000-0005-0000-0000-0000CC580000}"/>
    <cellStyle name="Salida 15 3 8 3 2" xfId="25744" xr:uid="{00000000-0005-0000-0000-0000CD580000}"/>
    <cellStyle name="Salida 15 3 8 4" xfId="14160" xr:uid="{00000000-0005-0000-0000-0000CE580000}"/>
    <cellStyle name="Salida 15 3 8 4 2" xfId="29268" xr:uid="{00000000-0005-0000-0000-0000CF580000}"/>
    <cellStyle name="Salida 15 3 8 5" xfId="19362" xr:uid="{00000000-0005-0000-0000-0000D0580000}"/>
    <cellStyle name="Salida 15 3 9" xfId="4437" xr:uid="{00000000-0005-0000-0000-0000D1580000}"/>
    <cellStyle name="Salida 15 3 9 2" xfId="10819" xr:uid="{00000000-0005-0000-0000-0000D2580000}"/>
    <cellStyle name="Salida 15 3 9 2 2" xfId="25927" xr:uid="{00000000-0005-0000-0000-0000D3580000}"/>
    <cellStyle name="Salida 15 3 9 3" xfId="15042" xr:uid="{00000000-0005-0000-0000-0000D4580000}"/>
    <cellStyle name="Salida 15 3 9 3 2" xfId="30150" xr:uid="{00000000-0005-0000-0000-0000D5580000}"/>
    <cellStyle name="Salida 15 3 9 4" xfId="19545" xr:uid="{00000000-0005-0000-0000-0000D6580000}"/>
    <cellStyle name="Salida 15 4" xfId="2124" xr:uid="{00000000-0005-0000-0000-0000D7580000}"/>
    <cellStyle name="Salida 15 4 10" xfId="7861" xr:uid="{00000000-0005-0000-0000-0000D8580000}"/>
    <cellStyle name="Salida 15 4 10 2" xfId="22969" xr:uid="{00000000-0005-0000-0000-0000D9580000}"/>
    <cellStyle name="Salida 15 4 11" xfId="7449" xr:uid="{00000000-0005-0000-0000-0000DA580000}"/>
    <cellStyle name="Salida 15 4 11 2" xfId="22557" xr:uid="{00000000-0005-0000-0000-0000DB580000}"/>
    <cellStyle name="Salida 15 4 12" xfId="17349" xr:uid="{00000000-0005-0000-0000-0000DC580000}"/>
    <cellStyle name="Salida 15 4 2" xfId="2614" xr:uid="{00000000-0005-0000-0000-0000DD580000}"/>
    <cellStyle name="Salida 15 4 2 2" xfId="5251" xr:uid="{00000000-0005-0000-0000-0000DE580000}"/>
    <cellStyle name="Salida 15 4 2 2 2" xfId="11615" xr:uid="{00000000-0005-0000-0000-0000DF580000}"/>
    <cellStyle name="Salida 15 4 2 2 2 2" xfId="26723" xr:uid="{00000000-0005-0000-0000-0000E0580000}"/>
    <cellStyle name="Salida 15 4 2 2 3" xfId="8729" xr:uid="{00000000-0005-0000-0000-0000E1580000}"/>
    <cellStyle name="Salida 15 4 2 2 3 2" xfId="23837" xr:uid="{00000000-0005-0000-0000-0000E2580000}"/>
    <cellStyle name="Salida 15 4 2 2 4" xfId="20359" xr:uid="{00000000-0005-0000-0000-0000E3580000}"/>
    <cellStyle name="Salida 15 4 2 3" xfId="9081" xr:uid="{00000000-0005-0000-0000-0000E4580000}"/>
    <cellStyle name="Salida 15 4 2 3 2" xfId="24189" xr:uid="{00000000-0005-0000-0000-0000E5580000}"/>
    <cellStyle name="Salida 15 4 2 4" xfId="14696" xr:uid="{00000000-0005-0000-0000-0000E6580000}"/>
    <cellStyle name="Salida 15 4 2 4 2" xfId="29804" xr:uid="{00000000-0005-0000-0000-0000E7580000}"/>
    <cellStyle name="Salida 15 4 2 5" xfId="14075" xr:uid="{00000000-0005-0000-0000-0000E8580000}"/>
    <cellStyle name="Salida 15 4 2 5 2" xfId="29183" xr:uid="{00000000-0005-0000-0000-0000E9580000}"/>
    <cellStyle name="Salida 15 4 2 6" xfId="17722" xr:uid="{00000000-0005-0000-0000-0000EA580000}"/>
    <cellStyle name="Salida 15 4 3" xfId="2879" xr:uid="{00000000-0005-0000-0000-0000EB580000}"/>
    <cellStyle name="Salida 15 4 3 2" xfId="5516" xr:uid="{00000000-0005-0000-0000-0000EC580000}"/>
    <cellStyle name="Salida 15 4 3 2 2" xfId="11827" xr:uid="{00000000-0005-0000-0000-0000ED580000}"/>
    <cellStyle name="Salida 15 4 3 2 2 2" xfId="26935" xr:uid="{00000000-0005-0000-0000-0000EE580000}"/>
    <cellStyle name="Salida 15 4 3 2 3" xfId="7571" xr:uid="{00000000-0005-0000-0000-0000EF580000}"/>
    <cellStyle name="Salida 15 4 3 2 3 2" xfId="22679" xr:uid="{00000000-0005-0000-0000-0000F0580000}"/>
    <cellStyle name="Salida 15 4 3 2 4" xfId="20624" xr:uid="{00000000-0005-0000-0000-0000F1580000}"/>
    <cellStyle name="Salida 15 4 3 3" xfId="14950" xr:uid="{00000000-0005-0000-0000-0000F2580000}"/>
    <cellStyle name="Salida 15 4 3 3 2" xfId="30058" xr:uid="{00000000-0005-0000-0000-0000F3580000}"/>
    <cellStyle name="Salida 15 4 3 4" xfId="17987" xr:uid="{00000000-0005-0000-0000-0000F4580000}"/>
    <cellStyle name="Salida 15 4 4" xfId="3182" xr:uid="{00000000-0005-0000-0000-0000F5580000}"/>
    <cellStyle name="Salida 15 4 4 2" xfId="5819" xr:uid="{00000000-0005-0000-0000-0000F6580000}"/>
    <cellStyle name="Salida 15 4 4 2 2" xfId="12130" xr:uid="{00000000-0005-0000-0000-0000F7580000}"/>
    <cellStyle name="Salida 15 4 4 2 2 2" xfId="27238" xr:uid="{00000000-0005-0000-0000-0000F8580000}"/>
    <cellStyle name="Salida 15 4 4 2 3" xfId="7890" xr:uid="{00000000-0005-0000-0000-0000F9580000}"/>
    <cellStyle name="Salida 15 4 4 2 3 2" xfId="22998" xr:uid="{00000000-0005-0000-0000-0000FA580000}"/>
    <cellStyle name="Salida 15 4 4 2 4" xfId="20927" xr:uid="{00000000-0005-0000-0000-0000FB580000}"/>
    <cellStyle name="Salida 15 4 4 3" xfId="9564" xr:uid="{00000000-0005-0000-0000-0000FC580000}"/>
    <cellStyle name="Salida 15 4 4 3 2" xfId="24672" xr:uid="{00000000-0005-0000-0000-0000FD580000}"/>
    <cellStyle name="Salida 15 4 4 4" xfId="16142" xr:uid="{00000000-0005-0000-0000-0000FE580000}"/>
    <cellStyle name="Salida 15 4 4 4 2" xfId="31250" xr:uid="{00000000-0005-0000-0000-0000FF580000}"/>
    <cellStyle name="Salida 15 4 4 5" xfId="18290" xr:uid="{00000000-0005-0000-0000-000000590000}"/>
    <cellStyle name="Salida 15 4 5" xfId="3508" xr:uid="{00000000-0005-0000-0000-000001590000}"/>
    <cellStyle name="Salida 15 4 5 2" xfId="6145" xr:uid="{00000000-0005-0000-0000-000002590000}"/>
    <cellStyle name="Salida 15 4 5 2 2" xfId="12456" xr:uid="{00000000-0005-0000-0000-000003590000}"/>
    <cellStyle name="Salida 15 4 5 2 2 2" xfId="27564" xr:uid="{00000000-0005-0000-0000-000004590000}"/>
    <cellStyle name="Salida 15 4 5 2 3" xfId="7136" xr:uid="{00000000-0005-0000-0000-000005590000}"/>
    <cellStyle name="Salida 15 4 5 2 3 2" xfId="22244" xr:uid="{00000000-0005-0000-0000-000006590000}"/>
    <cellStyle name="Salida 15 4 5 2 4" xfId="21253" xr:uid="{00000000-0005-0000-0000-000007590000}"/>
    <cellStyle name="Salida 15 4 5 3" xfId="9890" xr:uid="{00000000-0005-0000-0000-000008590000}"/>
    <cellStyle name="Salida 15 4 5 3 2" xfId="24998" xr:uid="{00000000-0005-0000-0000-000009590000}"/>
    <cellStyle name="Salida 15 4 5 4" xfId="8009" xr:uid="{00000000-0005-0000-0000-00000A590000}"/>
    <cellStyle name="Salida 15 4 5 4 2" xfId="23117" xr:uid="{00000000-0005-0000-0000-00000B590000}"/>
    <cellStyle name="Salida 15 4 5 5" xfId="18616" xr:uid="{00000000-0005-0000-0000-00000C590000}"/>
    <cellStyle name="Salida 15 4 6" xfId="3814" xr:uid="{00000000-0005-0000-0000-00000D590000}"/>
    <cellStyle name="Salida 15 4 6 2" xfId="6451" xr:uid="{00000000-0005-0000-0000-00000E590000}"/>
    <cellStyle name="Salida 15 4 6 2 2" xfId="12762" xr:uid="{00000000-0005-0000-0000-00000F590000}"/>
    <cellStyle name="Salida 15 4 6 2 2 2" xfId="27870" xr:uid="{00000000-0005-0000-0000-000010590000}"/>
    <cellStyle name="Salida 15 4 6 2 3" xfId="13743" xr:uid="{00000000-0005-0000-0000-000011590000}"/>
    <cellStyle name="Salida 15 4 6 2 3 2" xfId="28851" xr:uid="{00000000-0005-0000-0000-000012590000}"/>
    <cellStyle name="Salida 15 4 6 2 4" xfId="21559" xr:uid="{00000000-0005-0000-0000-000013590000}"/>
    <cellStyle name="Salida 15 4 6 3" xfId="10196" xr:uid="{00000000-0005-0000-0000-000014590000}"/>
    <cellStyle name="Salida 15 4 6 3 2" xfId="25304" xr:uid="{00000000-0005-0000-0000-000015590000}"/>
    <cellStyle name="Salida 15 4 6 4" xfId="14768" xr:uid="{00000000-0005-0000-0000-000016590000}"/>
    <cellStyle name="Salida 15 4 6 4 2" xfId="29876" xr:uid="{00000000-0005-0000-0000-000017590000}"/>
    <cellStyle name="Salida 15 4 6 5" xfId="18922" xr:uid="{00000000-0005-0000-0000-000018590000}"/>
    <cellStyle name="Salida 15 4 7" xfId="4196" xr:uid="{00000000-0005-0000-0000-000019590000}"/>
    <cellStyle name="Salida 15 4 7 2" xfId="6833" xr:uid="{00000000-0005-0000-0000-00001A590000}"/>
    <cellStyle name="Salida 15 4 7 2 2" xfId="13144" xr:uid="{00000000-0005-0000-0000-00001B590000}"/>
    <cellStyle name="Salida 15 4 7 2 2 2" xfId="28252" xr:uid="{00000000-0005-0000-0000-00001C590000}"/>
    <cellStyle name="Salida 15 4 7 2 3" xfId="16813" xr:uid="{00000000-0005-0000-0000-00001D590000}"/>
    <cellStyle name="Salida 15 4 7 2 3 2" xfId="31921" xr:uid="{00000000-0005-0000-0000-00001E590000}"/>
    <cellStyle name="Salida 15 4 7 2 4" xfId="21941" xr:uid="{00000000-0005-0000-0000-00001F590000}"/>
    <cellStyle name="Salida 15 4 7 3" xfId="10578" xr:uid="{00000000-0005-0000-0000-000020590000}"/>
    <cellStyle name="Salida 15 4 7 3 2" xfId="25686" xr:uid="{00000000-0005-0000-0000-000021590000}"/>
    <cellStyle name="Salida 15 4 7 4" xfId="9161" xr:uid="{00000000-0005-0000-0000-000022590000}"/>
    <cellStyle name="Salida 15 4 7 4 2" xfId="24269" xr:uid="{00000000-0005-0000-0000-000023590000}"/>
    <cellStyle name="Salida 15 4 7 5" xfId="19304" xr:uid="{00000000-0005-0000-0000-000024590000}"/>
    <cellStyle name="Salida 15 4 8" xfId="4761" xr:uid="{00000000-0005-0000-0000-000025590000}"/>
    <cellStyle name="Salida 15 4 8 2" xfId="11143" xr:uid="{00000000-0005-0000-0000-000026590000}"/>
    <cellStyle name="Salida 15 4 8 2 2" xfId="26251" xr:uid="{00000000-0005-0000-0000-000027590000}"/>
    <cellStyle name="Salida 15 4 8 3" xfId="7805" xr:uid="{00000000-0005-0000-0000-000028590000}"/>
    <cellStyle name="Salida 15 4 8 3 2" xfId="22913" xr:uid="{00000000-0005-0000-0000-000029590000}"/>
    <cellStyle name="Salida 15 4 8 4" xfId="19869" xr:uid="{00000000-0005-0000-0000-00002A590000}"/>
    <cellStyle name="Salida 15 4 9" xfId="8622" xr:uid="{00000000-0005-0000-0000-00002B590000}"/>
    <cellStyle name="Salida 15 4 9 2" xfId="23730" xr:uid="{00000000-0005-0000-0000-00002C590000}"/>
    <cellStyle name="Salida 15 5" xfId="2000" xr:uid="{00000000-0005-0000-0000-00002D590000}"/>
    <cellStyle name="Salida 15 5 10" xfId="16092" xr:uid="{00000000-0005-0000-0000-00002E590000}"/>
    <cellStyle name="Salida 15 5 10 2" xfId="31200" xr:uid="{00000000-0005-0000-0000-00002F590000}"/>
    <cellStyle name="Salida 15 5 11" xfId="17225" xr:uid="{00000000-0005-0000-0000-000030590000}"/>
    <cellStyle name="Salida 15 5 2" xfId="2762" xr:uid="{00000000-0005-0000-0000-000031590000}"/>
    <cellStyle name="Salida 15 5 2 2" xfId="5399" xr:uid="{00000000-0005-0000-0000-000032590000}"/>
    <cellStyle name="Salida 15 5 2 2 2" xfId="11748" xr:uid="{00000000-0005-0000-0000-000033590000}"/>
    <cellStyle name="Salida 15 5 2 2 2 2" xfId="26856" xr:uid="{00000000-0005-0000-0000-000034590000}"/>
    <cellStyle name="Salida 15 5 2 2 3" xfId="14050" xr:uid="{00000000-0005-0000-0000-000035590000}"/>
    <cellStyle name="Salida 15 5 2 2 3 2" xfId="29158" xr:uid="{00000000-0005-0000-0000-000036590000}"/>
    <cellStyle name="Salida 15 5 2 2 4" xfId="20507" xr:uid="{00000000-0005-0000-0000-000037590000}"/>
    <cellStyle name="Salida 15 5 2 3" xfId="14268" xr:uid="{00000000-0005-0000-0000-000038590000}"/>
    <cellStyle name="Salida 15 5 2 3 2" xfId="29376" xr:uid="{00000000-0005-0000-0000-000039590000}"/>
    <cellStyle name="Salida 15 5 2 4" xfId="17870" xr:uid="{00000000-0005-0000-0000-00003A590000}"/>
    <cellStyle name="Salida 15 5 3" xfId="3065" xr:uid="{00000000-0005-0000-0000-00003B590000}"/>
    <cellStyle name="Salida 15 5 3 2" xfId="5702" xr:uid="{00000000-0005-0000-0000-00003C590000}"/>
    <cellStyle name="Salida 15 5 3 2 2" xfId="12013" xr:uid="{00000000-0005-0000-0000-00003D590000}"/>
    <cellStyle name="Salida 15 5 3 2 2 2" xfId="27121" xr:uid="{00000000-0005-0000-0000-00003E590000}"/>
    <cellStyle name="Salida 15 5 3 2 3" xfId="15892" xr:uid="{00000000-0005-0000-0000-00003F590000}"/>
    <cellStyle name="Salida 15 5 3 2 3 2" xfId="31000" xr:uid="{00000000-0005-0000-0000-000040590000}"/>
    <cellStyle name="Salida 15 5 3 2 4" xfId="20810" xr:uid="{00000000-0005-0000-0000-000041590000}"/>
    <cellStyle name="Salida 15 5 3 3" xfId="9447" xr:uid="{00000000-0005-0000-0000-000042590000}"/>
    <cellStyle name="Salida 15 5 3 3 2" xfId="24555" xr:uid="{00000000-0005-0000-0000-000043590000}"/>
    <cellStyle name="Salida 15 5 3 4" xfId="16327" xr:uid="{00000000-0005-0000-0000-000044590000}"/>
    <cellStyle name="Salida 15 5 3 4 2" xfId="31435" xr:uid="{00000000-0005-0000-0000-000045590000}"/>
    <cellStyle name="Salida 15 5 3 5" xfId="18173" xr:uid="{00000000-0005-0000-0000-000046590000}"/>
    <cellStyle name="Salida 15 5 4" xfId="3391" xr:uid="{00000000-0005-0000-0000-000047590000}"/>
    <cellStyle name="Salida 15 5 4 2" xfId="6028" xr:uid="{00000000-0005-0000-0000-000048590000}"/>
    <cellStyle name="Salida 15 5 4 2 2" xfId="12339" xr:uid="{00000000-0005-0000-0000-000049590000}"/>
    <cellStyle name="Salida 15 5 4 2 2 2" xfId="27447" xr:uid="{00000000-0005-0000-0000-00004A590000}"/>
    <cellStyle name="Salida 15 5 4 2 3" xfId="8037" xr:uid="{00000000-0005-0000-0000-00004B590000}"/>
    <cellStyle name="Salida 15 5 4 2 3 2" xfId="23145" xr:uid="{00000000-0005-0000-0000-00004C590000}"/>
    <cellStyle name="Salida 15 5 4 2 4" xfId="21136" xr:uid="{00000000-0005-0000-0000-00004D590000}"/>
    <cellStyle name="Salida 15 5 4 3" xfId="9773" xr:uid="{00000000-0005-0000-0000-00004E590000}"/>
    <cellStyle name="Salida 15 5 4 3 2" xfId="24881" xr:uid="{00000000-0005-0000-0000-00004F590000}"/>
    <cellStyle name="Salida 15 5 4 4" xfId="14903" xr:uid="{00000000-0005-0000-0000-000050590000}"/>
    <cellStyle name="Salida 15 5 4 4 2" xfId="30011" xr:uid="{00000000-0005-0000-0000-000051590000}"/>
    <cellStyle name="Salida 15 5 4 5" xfId="18499" xr:uid="{00000000-0005-0000-0000-000052590000}"/>
    <cellStyle name="Salida 15 5 5" xfId="3697" xr:uid="{00000000-0005-0000-0000-000053590000}"/>
    <cellStyle name="Salida 15 5 5 2" xfId="6334" xr:uid="{00000000-0005-0000-0000-000054590000}"/>
    <cellStyle name="Salida 15 5 5 2 2" xfId="12645" xr:uid="{00000000-0005-0000-0000-000055590000}"/>
    <cellStyle name="Salida 15 5 5 2 2 2" xfId="27753" xr:uid="{00000000-0005-0000-0000-000056590000}"/>
    <cellStyle name="Salida 15 5 5 2 3" xfId="14569" xr:uid="{00000000-0005-0000-0000-000057590000}"/>
    <cellStyle name="Salida 15 5 5 2 3 2" xfId="29677" xr:uid="{00000000-0005-0000-0000-000058590000}"/>
    <cellStyle name="Salida 15 5 5 2 4" xfId="21442" xr:uid="{00000000-0005-0000-0000-000059590000}"/>
    <cellStyle name="Salida 15 5 5 3" xfId="10079" xr:uid="{00000000-0005-0000-0000-00005A590000}"/>
    <cellStyle name="Salida 15 5 5 3 2" xfId="25187" xr:uid="{00000000-0005-0000-0000-00005B590000}"/>
    <cellStyle name="Salida 15 5 5 4" xfId="15197" xr:uid="{00000000-0005-0000-0000-00005C590000}"/>
    <cellStyle name="Salida 15 5 5 4 2" xfId="30305" xr:uid="{00000000-0005-0000-0000-00005D590000}"/>
    <cellStyle name="Salida 15 5 5 5" xfId="18805" xr:uid="{00000000-0005-0000-0000-00005E590000}"/>
    <cellStyle name="Salida 15 5 6" xfId="4072" xr:uid="{00000000-0005-0000-0000-00005F590000}"/>
    <cellStyle name="Salida 15 5 6 2" xfId="6709" xr:uid="{00000000-0005-0000-0000-000060590000}"/>
    <cellStyle name="Salida 15 5 6 2 2" xfId="13020" xr:uid="{00000000-0005-0000-0000-000061590000}"/>
    <cellStyle name="Salida 15 5 6 2 2 2" xfId="28128" xr:uid="{00000000-0005-0000-0000-000062590000}"/>
    <cellStyle name="Salida 15 5 6 2 3" xfId="16696" xr:uid="{00000000-0005-0000-0000-000063590000}"/>
    <cellStyle name="Salida 15 5 6 2 3 2" xfId="31804" xr:uid="{00000000-0005-0000-0000-000064590000}"/>
    <cellStyle name="Salida 15 5 6 2 4" xfId="21817" xr:uid="{00000000-0005-0000-0000-000065590000}"/>
    <cellStyle name="Salida 15 5 6 3" xfId="10454" xr:uid="{00000000-0005-0000-0000-000066590000}"/>
    <cellStyle name="Salida 15 5 6 3 2" xfId="25562" xr:uid="{00000000-0005-0000-0000-000067590000}"/>
    <cellStyle name="Salida 15 5 6 4" xfId="15284" xr:uid="{00000000-0005-0000-0000-000068590000}"/>
    <cellStyle name="Salida 15 5 6 4 2" xfId="30392" xr:uid="{00000000-0005-0000-0000-000069590000}"/>
    <cellStyle name="Salida 15 5 6 5" xfId="19180" xr:uid="{00000000-0005-0000-0000-00006A590000}"/>
    <cellStyle name="Salida 15 5 7" xfId="4637" xr:uid="{00000000-0005-0000-0000-00006B590000}"/>
    <cellStyle name="Salida 15 5 7 2" xfId="11019" xr:uid="{00000000-0005-0000-0000-00006C590000}"/>
    <cellStyle name="Salida 15 5 7 2 2" xfId="26127" xr:uid="{00000000-0005-0000-0000-00006D590000}"/>
    <cellStyle name="Salida 15 5 7 3" xfId="11761" xr:uid="{00000000-0005-0000-0000-00006E590000}"/>
    <cellStyle name="Salida 15 5 7 3 2" xfId="26869" xr:uid="{00000000-0005-0000-0000-00006F590000}"/>
    <cellStyle name="Salida 15 5 7 4" xfId="19745" xr:uid="{00000000-0005-0000-0000-000070590000}"/>
    <cellStyle name="Salida 15 5 8" xfId="8498" xr:uid="{00000000-0005-0000-0000-000071590000}"/>
    <cellStyle name="Salida 15 5 8 2" xfId="23606" xr:uid="{00000000-0005-0000-0000-000072590000}"/>
    <cellStyle name="Salida 15 5 9" xfId="15876" xr:uid="{00000000-0005-0000-0000-000073590000}"/>
    <cellStyle name="Salida 15 5 9 2" xfId="30984" xr:uid="{00000000-0005-0000-0000-000074590000}"/>
    <cellStyle name="Salida 16" xfId="1508" xr:uid="{00000000-0005-0000-0000-000075590000}"/>
    <cellStyle name="Salida 16 2" xfId="1934" xr:uid="{00000000-0005-0000-0000-000076590000}"/>
    <cellStyle name="Salida 16 2 10" xfId="8435" xr:uid="{00000000-0005-0000-0000-000077590000}"/>
    <cellStyle name="Salida 16 2 10 2" xfId="23543" xr:uid="{00000000-0005-0000-0000-000078590000}"/>
    <cellStyle name="Salida 16 2 11" xfId="13364" xr:uid="{00000000-0005-0000-0000-000079590000}"/>
    <cellStyle name="Salida 16 2 11 2" xfId="28472" xr:uid="{00000000-0005-0000-0000-00007A590000}"/>
    <cellStyle name="Salida 16 2 12" xfId="15587" xr:uid="{00000000-0005-0000-0000-00007B590000}"/>
    <cellStyle name="Salida 16 2 12 2" xfId="30695" xr:uid="{00000000-0005-0000-0000-00007C590000}"/>
    <cellStyle name="Salida 16 2 13" xfId="17159" xr:uid="{00000000-0005-0000-0000-00007D590000}"/>
    <cellStyle name="Salida 16 2 2" xfId="2494" xr:uid="{00000000-0005-0000-0000-00007E590000}"/>
    <cellStyle name="Salida 16 2 2 2" xfId="5131" xr:uid="{00000000-0005-0000-0000-00007F590000}"/>
    <cellStyle name="Salida 16 2 2 2 2" xfId="11495" xr:uid="{00000000-0005-0000-0000-000080590000}"/>
    <cellStyle name="Salida 16 2 2 2 2 2" xfId="26603" xr:uid="{00000000-0005-0000-0000-000081590000}"/>
    <cellStyle name="Salida 16 2 2 2 3" xfId="16248" xr:uid="{00000000-0005-0000-0000-000082590000}"/>
    <cellStyle name="Salida 16 2 2 2 3 2" xfId="31356" xr:uid="{00000000-0005-0000-0000-000083590000}"/>
    <cellStyle name="Salida 16 2 2 2 4" xfId="20239" xr:uid="{00000000-0005-0000-0000-000084590000}"/>
    <cellStyle name="Salida 16 2 2 3" xfId="8961" xr:uid="{00000000-0005-0000-0000-000085590000}"/>
    <cellStyle name="Salida 16 2 2 3 2" xfId="24069" xr:uid="{00000000-0005-0000-0000-000086590000}"/>
    <cellStyle name="Salida 16 2 3" xfId="2710" xr:uid="{00000000-0005-0000-0000-000087590000}"/>
    <cellStyle name="Salida 16 2 3 2" xfId="5347" xr:uid="{00000000-0005-0000-0000-000088590000}"/>
    <cellStyle name="Salida 16 2 3 2 2" xfId="11696" xr:uid="{00000000-0005-0000-0000-000089590000}"/>
    <cellStyle name="Salida 16 2 3 2 2 2" xfId="26804" xr:uid="{00000000-0005-0000-0000-00008A590000}"/>
    <cellStyle name="Salida 16 2 3 2 3" xfId="16117" xr:uid="{00000000-0005-0000-0000-00008B590000}"/>
    <cellStyle name="Salida 16 2 3 2 3 2" xfId="31225" xr:uid="{00000000-0005-0000-0000-00008C590000}"/>
    <cellStyle name="Salida 16 2 3 2 4" xfId="20455" xr:uid="{00000000-0005-0000-0000-00008D590000}"/>
    <cellStyle name="Salida 16 2 3 3" xfId="14123" xr:uid="{00000000-0005-0000-0000-00008E590000}"/>
    <cellStyle name="Salida 16 2 3 3 2" xfId="29231" xr:uid="{00000000-0005-0000-0000-00008F590000}"/>
    <cellStyle name="Salida 16 2 3 4" xfId="17818" xr:uid="{00000000-0005-0000-0000-000090590000}"/>
    <cellStyle name="Salida 16 2 4" xfId="3013" xr:uid="{00000000-0005-0000-0000-000091590000}"/>
    <cellStyle name="Salida 16 2 4 2" xfId="5650" xr:uid="{00000000-0005-0000-0000-000092590000}"/>
    <cellStyle name="Salida 16 2 4 2 2" xfId="11961" xr:uid="{00000000-0005-0000-0000-000093590000}"/>
    <cellStyle name="Salida 16 2 4 2 2 2" xfId="27069" xr:uid="{00000000-0005-0000-0000-000094590000}"/>
    <cellStyle name="Salida 16 2 4 2 3" xfId="9256" xr:uid="{00000000-0005-0000-0000-000095590000}"/>
    <cellStyle name="Salida 16 2 4 2 3 2" xfId="24364" xr:uid="{00000000-0005-0000-0000-000096590000}"/>
    <cellStyle name="Salida 16 2 4 2 4" xfId="20758" xr:uid="{00000000-0005-0000-0000-000097590000}"/>
    <cellStyle name="Salida 16 2 4 3" xfId="9395" xr:uid="{00000000-0005-0000-0000-000098590000}"/>
    <cellStyle name="Salida 16 2 4 3 2" xfId="24503" xr:uid="{00000000-0005-0000-0000-000099590000}"/>
    <cellStyle name="Salida 16 2 4 4" xfId="9247" xr:uid="{00000000-0005-0000-0000-00009A590000}"/>
    <cellStyle name="Salida 16 2 4 4 2" xfId="24355" xr:uid="{00000000-0005-0000-0000-00009B590000}"/>
    <cellStyle name="Salida 16 2 4 5" xfId="18121" xr:uid="{00000000-0005-0000-0000-00009C590000}"/>
    <cellStyle name="Salida 16 2 5" xfId="3339" xr:uid="{00000000-0005-0000-0000-00009D590000}"/>
    <cellStyle name="Salida 16 2 5 2" xfId="5976" xr:uid="{00000000-0005-0000-0000-00009E590000}"/>
    <cellStyle name="Salida 16 2 5 2 2" xfId="12287" xr:uid="{00000000-0005-0000-0000-00009F590000}"/>
    <cellStyle name="Salida 16 2 5 2 2 2" xfId="27395" xr:uid="{00000000-0005-0000-0000-0000A0590000}"/>
    <cellStyle name="Salida 16 2 5 2 3" xfId="15103" xr:uid="{00000000-0005-0000-0000-0000A1590000}"/>
    <cellStyle name="Salida 16 2 5 2 3 2" xfId="30211" xr:uid="{00000000-0005-0000-0000-0000A2590000}"/>
    <cellStyle name="Salida 16 2 5 2 4" xfId="21084" xr:uid="{00000000-0005-0000-0000-0000A3590000}"/>
    <cellStyle name="Salida 16 2 5 3" xfId="9721" xr:uid="{00000000-0005-0000-0000-0000A4590000}"/>
    <cellStyle name="Salida 16 2 5 3 2" xfId="24829" xr:uid="{00000000-0005-0000-0000-0000A5590000}"/>
    <cellStyle name="Salida 16 2 5 4" xfId="15880" xr:uid="{00000000-0005-0000-0000-0000A6590000}"/>
    <cellStyle name="Salida 16 2 5 4 2" xfId="30988" xr:uid="{00000000-0005-0000-0000-0000A7590000}"/>
    <cellStyle name="Salida 16 2 5 5" xfId="18447" xr:uid="{00000000-0005-0000-0000-0000A8590000}"/>
    <cellStyle name="Salida 16 2 6" xfId="3645" xr:uid="{00000000-0005-0000-0000-0000A9590000}"/>
    <cellStyle name="Salida 16 2 6 2" xfId="6282" xr:uid="{00000000-0005-0000-0000-0000AA590000}"/>
    <cellStyle name="Salida 16 2 6 2 2" xfId="12593" xr:uid="{00000000-0005-0000-0000-0000AB590000}"/>
    <cellStyle name="Salida 16 2 6 2 2 2" xfId="27701" xr:uid="{00000000-0005-0000-0000-0000AC590000}"/>
    <cellStyle name="Salida 16 2 6 2 3" xfId="14902" xr:uid="{00000000-0005-0000-0000-0000AD590000}"/>
    <cellStyle name="Salida 16 2 6 2 3 2" xfId="30010" xr:uid="{00000000-0005-0000-0000-0000AE590000}"/>
    <cellStyle name="Salida 16 2 6 2 4" xfId="21390" xr:uid="{00000000-0005-0000-0000-0000AF590000}"/>
    <cellStyle name="Salida 16 2 6 3" xfId="10027" xr:uid="{00000000-0005-0000-0000-0000B0590000}"/>
    <cellStyle name="Salida 16 2 6 3 2" xfId="25135" xr:uid="{00000000-0005-0000-0000-0000B1590000}"/>
    <cellStyle name="Salida 16 2 6 4" xfId="9250" xr:uid="{00000000-0005-0000-0000-0000B2590000}"/>
    <cellStyle name="Salida 16 2 6 4 2" xfId="24358" xr:uid="{00000000-0005-0000-0000-0000B3590000}"/>
    <cellStyle name="Salida 16 2 6 5" xfId="18753" xr:uid="{00000000-0005-0000-0000-0000B4590000}"/>
    <cellStyle name="Salida 16 2 7" xfId="4006" xr:uid="{00000000-0005-0000-0000-0000B5590000}"/>
    <cellStyle name="Salida 16 2 7 2" xfId="6643" xr:uid="{00000000-0005-0000-0000-0000B6590000}"/>
    <cellStyle name="Salida 16 2 7 2 2" xfId="12954" xr:uid="{00000000-0005-0000-0000-0000B7590000}"/>
    <cellStyle name="Salida 16 2 7 2 2 2" xfId="28062" xr:uid="{00000000-0005-0000-0000-0000B8590000}"/>
    <cellStyle name="Salida 16 2 7 2 3" xfId="16644" xr:uid="{00000000-0005-0000-0000-0000B9590000}"/>
    <cellStyle name="Salida 16 2 7 2 3 2" xfId="31752" xr:uid="{00000000-0005-0000-0000-0000BA590000}"/>
    <cellStyle name="Salida 16 2 7 2 4" xfId="21751" xr:uid="{00000000-0005-0000-0000-0000BB590000}"/>
    <cellStyle name="Salida 16 2 7 3" xfId="10388" xr:uid="{00000000-0005-0000-0000-0000BC590000}"/>
    <cellStyle name="Salida 16 2 7 3 2" xfId="25496" xr:uid="{00000000-0005-0000-0000-0000BD590000}"/>
    <cellStyle name="Salida 16 2 7 4" xfId="7537" xr:uid="{00000000-0005-0000-0000-0000BE590000}"/>
    <cellStyle name="Salida 16 2 7 4 2" xfId="22645" xr:uid="{00000000-0005-0000-0000-0000BF590000}"/>
    <cellStyle name="Salida 16 2 7 5" xfId="19114" xr:uid="{00000000-0005-0000-0000-0000C0590000}"/>
    <cellStyle name="Salida 16 2 8" xfId="4319" xr:uid="{00000000-0005-0000-0000-0000C1590000}"/>
    <cellStyle name="Salida 16 2 8 2" xfId="6956" xr:uid="{00000000-0005-0000-0000-0000C2590000}"/>
    <cellStyle name="Salida 16 2 8 2 2" xfId="13267" xr:uid="{00000000-0005-0000-0000-0000C3590000}"/>
    <cellStyle name="Salida 16 2 8 2 2 2" xfId="28375" xr:uid="{00000000-0005-0000-0000-0000C4590000}"/>
    <cellStyle name="Salida 16 2 8 2 3" xfId="16931" xr:uid="{00000000-0005-0000-0000-0000C5590000}"/>
    <cellStyle name="Salida 16 2 8 2 3 2" xfId="32039" xr:uid="{00000000-0005-0000-0000-0000C6590000}"/>
    <cellStyle name="Salida 16 2 8 2 4" xfId="22064" xr:uid="{00000000-0005-0000-0000-0000C7590000}"/>
    <cellStyle name="Salida 16 2 8 3" xfId="10701" xr:uid="{00000000-0005-0000-0000-0000C8590000}"/>
    <cellStyle name="Salida 16 2 8 3 2" xfId="25809" xr:uid="{00000000-0005-0000-0000-0000C9590000}"/>
    <cellStyle name="Salida 16 2 8 4" xfId="8094" xr:uid="{00000000-0005-0000-0000-0000CA590000}"/>
    <cellStyle name="Salida 16 2 8 4 2" xfId="23202" xr:uid="{00000000-0005-0000-0000-0000CB590000}"/>
    <cellStyle name="Salida 16 2 8 5" xfId="19427" xr:uid="{00000000-0005-0000-0000-0000CC590000}"/>
    <cellStyle name="Salida 16 2 9" xfId="4571" xr:uid="{00000000-0005-0000-0000-0000CD590000}"/>
    <cellStyle name="Salida 16 2 9 2" xfId="10953" xr:uid="{00000000-0005-0000-0000-0000CE590000}"/>
    <cellStyle name="Salida 16 2 9 2 2" xfId="26061" xr:uid="{00000000-0005-0000-0000-0000CF590000}"/>
    <cellStyle name="Salida 16 2 9 3" xfId="13562" xr:uid="{00000000-0005-0000-0000-0000D0590000}"/>
    <cellStyle name="Salida 16 2 9 3 2" xfId="28670" xr:uid="{00000000-0005-0000-0000-0000D1590000}"/>
    <cellStyle name="Salida 16 2 9 4" xfId="19679" xr:uid="{00000000-0005-0000-0000-0000D2590000}"/>
    <cellStyle name="Salida 16 3" xfId="1799" xr:uid="{00000000-0005-0000-0000-0000D3590000}"/>
    <cellStyle name="Salida 16 3 10" xfId="8300" xr:uid="{00000000-0005-0000-0000-0000D4590000}"/>
    <cellStyle name="Salida 16 3 10 2" xfId="23408" xr:uid="{00000000-0005-0000-0000-0000D5590000}"/>
    <cellStyle name="Salida 16 3 11" xfId="9268" xr:uid="{00000000-0005-0000-0000-0000D6590000}"/>
    <cellStyle name="Salida 16 3 11 2" xfId="24376" xr:uid="{00000000-0005-0000-0000-0000D7590000}"/>
    <cellStyle name="Salida 16 3 12" xfId="16181" xr:uid="{00000000-0005-0000-0000-0000D8590000}"/>
    <cellStyle name="Salida 16 3 12 2" xfId="31289" xr:uid="{00000000-0005-0000-0000-0000D9590000}"/>
    <cellStyle name="Salida 16 3 13" xfId="17024" xr:uid="{00000000-0005-0000-0000-0000DA590000}"/>
    <cellStyle name="Salida 16 3 2" xfId="2359" xr:uid="{00000000-0005-0000-0000-0000DB590000}"/>
    <cellStyle name="Salida 16 3 2 2" xfId="4996" xr:uid="{00000000-0005-0000-0000-0000DC590000}"/>
    <cellStyle name="Salida 16 3 2 2 2" xfId="11360" xr:uid="{00000000-0005-0000-0000-0000DD590000}"/>
    <cellStyle name="Salida 16 3 2 2 2 2" xfId="26468" xr:uid="{00000000-0005-0000-0000-0000DE590000}"/>
    <cellStyle name="Salida 16 3 2 2 3" xfId="7984" xr:uid="{00000000-0005-0000-0000-0000DF590000}"/>
    <cellStyle name="Salida 16 3 2 2 3 2" xfId="23092" xr:uid="{00000000-0005-0000-0000-0000E0590000}"/>
    <cellStyle name="Salida 16 3 2 2 4" xfId="20104" xr:uid="{00000000-0005-0000-0000-0000E1590000}"/>
    <cellStyle name="Salida 16 3 2 3" xfId="8826" xr:uid="{00000000-0005-0000-0000-0000E2590000}"/>
    <cellStyle name="Salida 16 3 2 3 2" xfId="23934" xr:uid="{00000000-0005-0000-0000-0000E3590000}"/>
    <cellStyle name="Salida 16 3 3" xfId="2260" xr:uid="{00000000-0005-0000-0000-0000E4590000}"/>
    <cellStyle name="Salida 16 3 3 2" xfId="4897" xr:uid="{00000000-0005-0000-0000-0000E5590000}"/>
    <cellStyle name="Salida 16 3 3 2 2" xfId="11261" xr:uid="{00000000-0005-0000-0000-0000E6590000}"/>
    <cellStyle name="Salida 16 3 3 2 2 2" xfId="26369" xr:uid="{00000000-0005-0000-0000-0000E7590000}"/>
    <cellStyle name="Salida 16 3 3 2 3" xfId="8216" xr:uid="{00000000-0005-0000-0000-0000E8590000}"/>
    <cellStyle name="Salida 16 3 3 2 3 2" xfId="23324" xr:uid="{00000000-0005-0000-0000-0000E9590000}"/>
    <cellStyle name="Salida 16 3 3 2 4" xfId="20005" xr:uid="{00000000-0005-0000-0000-0000EA590000}"/>
    <cellStyle name="Salida 16 3 3 3" xfId="14601" xr:uid="{00000000-0005-0000-0000-0000EB590000}"/>
    <cellStyle name="Salida 16 3 3 3 2" xfId="29709" xr:uid="{00000000-0005-0000-0000-0000EC590000}"/>
    <cellStyle name="Salida 16 3 3 4" xfId="17485" xr:uid="{00000000-0005-0000-0000-0000ED590000}"/>
    <cellStyle name="Salida 16 3 4" xfId="2641" xr:uid="{00000000-0005-0000-0000-0000EE590000}"/>
    <cellStyle name="Salida 16 3 4 2" xfId="5278" xr:uid="{00000000-0005-0000-0000-0000EF590000}"/>
    <cellStyle name="Salida 16 3 4 2 2" xfId="11642" xr:uid="{00000000-0005-0000-0000-0000F0590000}"/>
    <cellStyle name="Salida 16 3 4 2 2 2" xfId="26750" xr:uid="{00000000-0005-0000-0000-0000F1590000}"/>
    <cellStyle name="Salida 16 3 4 2 3" xfId="14398" xr:uid="{00000000-0005-0000-0000-0000F2590000}"/>
    <cellStyle name="Salida 16 3 4 2 3 2" xfId="29506" xr:uid="{00000000-0005-0000-0000-0000F3590000}"/>
    <cellStyle name="Salida 16 3 4 2 4" xfId="20386" xr:uid="{00000000-0005-0000-0000-0000F4590000}"/>
    <cellStyle name="Salida 16 3 4 3" xfId="9108" xr:uid="{00000000-0005-0000-0000-0000F5590000}"/>
    <cellStyle name="Salida 16 3 4 3 2" xfId="24216" xr:uid="{00000000-0005-0000-0000-0000F6590000}"/>
    <cellStyle name="Salida 16 3 4 4" xfId="15609" xr:uid="{00000000-0005-0000-0000-0000F7590000}"/>
    <cellStyle name="Salida 16 3 4 4 2" xfId="30717" xr:uid="{00000000-0005-0000-0000-0000F8590000}"/>
    <cellStyle name="Salida 16 3 4 5" xfId="17749" xr:uid="{00000000-0005-0000-0000-0000F9590000}"/>
    <cellStyle name="Salida 16 3 5" xfId="2274" xr:uid="{00000000-0005-0000-0000-0000FA590000}"/>
    <cellStyle name="Salida 16 3 5 2" xfId="4911" xr:uid="{00000000-0005-0000-0000-0000FB590000}"/>
    <cellStyle name="Salida 16 3 5 2 2" xfId="11275" xr:uid="{00000000-0005-0000-0000-0000FC590000}"/>
    <cellStyle name="Salida 16 3 5 2 2 2" xfId="26383" xr:uid="{00000000-0005-0000-0000-0000FD590000}"/>
    <cellStyle name="Salida 16 3 5 2 3" xfId="8014" xr:uid="{00000000-0005-0000-0000-0000FE590000}"/>
    <cellStyle name="Salida 16 3 5 2 3 2" xfId="23122" xr:uid="{00000000-0005-0000-0000-0000FF590000}"/>
    <cellStyle name="Salida 16 3 5 2 4" xfId="20019" xr:uid="{00000000-0005-0000-0000-0000005A0000}"/>
    <cellStyle name="Salida 16 3 5 3" xfId="8741" xr:uid="{00000000-0005-0000-0000-0000015A0000}"/>
    <cellStyle name="Salida 16 3 5 3 2" xfId="23849" xr:uid="{00000000-0005-0000-0000-0000025A0000}"/>
    <cellStyle name="Salida 16 3 5 4" xfId="8175" xr:uid="{00000000-0005-0000-0000-0000035A0000}"/>
    <cellStyle name="Salida 16 3 5 4 2" xfId="23283" xr:uid="{00000000-0005-0000-0000-0000045A0000}"/>
    <cellStyle name="Salida 16 3 5 5" xfId="17499" xr:uid="{00000000-0005-0000-0000-0000055A0000}"/>
    <cellStyle name="Salida 16 3 6" xfId="2302" xr:uid="{00000000-0005-0000-0000-0000065A0000}"/>
    <cellStyle name="Salida 16 3 6 2" xfId="4939" xr:uid="{00000000-0005-0000-0000-0000075A0000}"/>
    <cellStyle name="Salida 16 3 6 2 2" xfId="11303" xr:uid="{00000000-0005-0000-0000-0000085A0000}"/>
    <cellStyle name="Salida 16 3 6 2 2 2" xfId="26411" xr:uid="{00000000-0005-0000-0000-0000095A0000}"/>
    <cellStyle name="Salida 16 3 6 2 3" xfId="15994" xr:uid="{00000000-0005-0000-0000-00000A5A0000}"/>
    <cellStyle name="Salida 16 3 6 2 3 2" xfId="31102" xr:uid="{00000000-0005-0000-0000-00000B5A0000}"/>
    <cellStyle name="Salida 16 3 6 2 4" xfId="20047" xr:uid="{00000000-0005-0000-0000-00000C5A0000}"/>
    <cellStyle name="Salida 16 3 6 3" xfId="8769" xr:uid="{00000000-0005-0000-0000-00000D5A0000}"/>
    <cellStyle name="Salida 16 3 6 3 2" xfId="23877" xr:uid="{00000000-0005-0000-0000-00000E5A0000}"/>
    <cellStyle name="Salida 16 3 6 4" xfId="7305" xr:uid="{00000000-0005-0000-0000-00000F5A0000}"/>
    <cellStyle name="Salida 16 3 6 4 2" xfId="22413" xr:uid="{00000000-0005-0000-0000-0000105A0000}"/>
    <cellStyle name="Salida 16 3 6 5" xfId="17527" xr:uid="{00000000-0005-0000-0000-0000115A0000}"/>
    <cellStyle name="Salida 16 3 7" xfId="3871" xr:uid="{00000000-0005-0000-0000-0000125A0000}"/>
    <cellStyle name="Salida 16 3 7 2" xfId="6508" xr:uid="{00000000-0005-0000-0000-0000135A0000}"/>
    <cellStyle name="Salida 16 3 7 2 2" xfId="12819" xr:uid="{00000000-0005-0000-0000-0000145A0000}"/>
    <cellStyle name="Salida 16 3 7 2 2 2" xfId="27927" xr:uid="{00000000-0005-0000-0000-0000155A0000}"/>
    <cellStyle name="Salida 16 3 7 2 3" xfId="7477" xr:uid="{00000000-0005-0000-0000-0000165A0000}"/>
    <cellStyle name="Salida 16 3 7 2 3 2" xfId="22585" xr:uid="{00000000-0005-0000-0000-0000175A0000}"/>
    <cellStyle name="Salida 16 3 7 2 4" xfId="21616" xr:uid="{00000000-0005-0000-0000-0000185A0000}"/>
    <cellStyle name="Salida 16 3 7 3" xfId="10253" xr:uid="{00000000-0005-0000-0000-0000195A0000}"/>
    <cellStyle name="Salida 16 3 7 3 2" xfId="25361" xr:uid="{00000000-0005-0000-0000-00001A5A0000}"/>
    <cellStyle name="Salida 16 3 7 4" xfId="14121" xr:uid="{00000000-0005-0000-0000-00001B5A0000}"/>
    <cellStyle name="Salida 16 3 7 4 2" xfId="29229" xr:uid="{00000000-0005-0000-0000-00001C5A0000}"/>
    <cellStyle name="Salida 16 3 7 5" xfId="18979" xr:uid="{00000000-0005-0000-0000-00001D5A0000}"/>
    <cellStyle name="Salida 16 3 8" xfId="4253" xr:uid="{00000000-0005-0000-0000-00001E5A0000}"/>
    <cellStyle name="Salida 16 3 8 2" xfId="6890" xr:uid="{00000000-0005-0000-0000-00001F5A0000}"/>
    <cellStyle name="Salida 16 3 8 2 2" xfId="13201" xr:uid="{00000000-0005-0000-0000-0000205A0000}"/>
    <cellStyle name="Salida 16 3 8 2 2 2" xfId="28309" xr:uid="{00000000-0005-0000-0000-0000215A0000}"/>
    <cellStyle name="Salida 16 3 8 2 3" xfId="16865" xr:uid="{00000000-0005-0000-0000-0000225A0000}"/>
    <cellStyle name="Salida 16 3 8 2 3 2" xfId="31973" xr:uid="{00000000-0005-0000-0000-0000235A0000}"/>
    <cellStyle name="Salida 16 3 8 2 4" xfId="21998" xr:uid="{00000000-0005-0000-0000-0000245A0000}"/>
    <cellStyle name="Salida 16 3 8 3" xfId="10635" xr:uid="{00000000-0005-0000-0000-0000255A0000}"/>
    <cellStyle name="Salida 16 3 8 3 2" xfId="25743" xr:uid="{00000000-0005-0000-0000-0000265A0000}"/>
    <cellStyle name="Salida 16 3 8 4" xfId="7944" xr:uid="{00000000-0005-0000-0000-0000275A0000}"/>
    <cellStyle name="Salida 16 3 8 4 2" xfId="23052" xr:uid="{00000000-0005-0000-0000-0000285A0000}"/>
    <cellStyle name="Salida 16 3 8 5" xfId="19361" xr:uid="{00000000-0005-0000-0000-0000295A0000}"/>
    <cellStyle name="Salida 16 3 9" xfId="4436" xr:uid="{00000000-0005-0000-0000-00002A5A0000}"/>
    <cellStyle name="Salida 16 3 9 2" xfId="10818" xr:uid="{00000000-0005-0000-0000-00002B5A0000}"/>
    <cellStyle name="Salida 16 3 9 2 2" xfId="25926" xr:uid="{00000000-0005-0000-0000-00002C5A0000}"/>
    <cellStyle name="Salida 16 3 9 3" xfId="15476" xr:uid="{00000000-0005-0000-0000-00002D5A0000}"/>
    <cellStyle name="Salida 16 3 9 3 2" xfId="30584" xr:uid="{00000000-0005-0000-0000-00002E5A0000}"/>
    <cellStyle name="Salida 16 3 9 4" xfId="19544" xr:uid="{00000000-0005-0000-0000-00002F5A0000}"/>
    <cellStyle name="Salida 16 4" xfId="2125" xr:uid="{00000000-0005-0000-0000-0000305A0000}"/>
    <cellStyle name="Salida 16 4 10" xfId="14278" xr:uid="{00000000-0005-0000-0000-0000315A0000}"/>
    <cellStyle name="Salida 16 4 10 2" xfId="29386" xr:uid="{00000000-0005-0000-0000-0000325A0000}"/>
    <cellStyle name="Salida 16 4 11" xfId="13769" xr:uid="{00000000-0005-0000-0000-0000335A0000}"/>
    <cellStyle name="Salida 16 4 11 2" xfId="28877" xr:uid="{00000000-0005-0000-0000-0000345A0000}"/>
    <cellStyle name="Salida 16 4 12" xfId="17350" xr:uid="{00000000-0005-0000-0000-0000355A0000}"/>
    <cellStyle name="Salida 16 4 2" xfId="2615" xr:uid="{00000000-0005-0000-0000-0000365A0000}"/>
    <cellStyle name="Salida 16 4 2 2" xfId="5252" xr:uid="{00000000-0005-0000-0000-0000375A0000}"/>
    <cellStyle name="Salida 16 4 2 2 2" xfId="11616" xr:uid="{00000000-0005-0000-0000-0000385A0000}"/>
    <cellStyle name="Salida 16 4 2 2 2 2" xfId="26724" xr:uid="{00000000-0005-0000-0000-0000395A0000}"/>
    <cellStyle name="Salida 16 4 2 2 3" xfId="14693" xr:uid="{00000000-0005-0000-0000-00003A5A0000}"/>
    <cellStyle name="Salida 16 4 2 2 3 2" xfId="29801" xr:uid="{00000000-0005-0000-0000-00003B5A0000}"/>
    <cellStyle name="Salida 16 4 2 2 4" xfId="20360" xr:uid="{00000000-0005-0000-0000-00003C5A0000}"/>
    <cellStyle name="Salida 16 4 2 3" xfId="9082" xr:uid="{00000000-0005-0000-0000-00003D5A0000}"/>
    <cellStyle name="Salida 16 4 2 3 2" xfId="24190" xr:uid="{00000000-0005-0000-0000-00003E5A0000}"/>
    <cellStyle name="Salida 16 4 2 4" xfId="15046" xr:uid="{00000000-0005-0000-0000-00003F5A0000}"/>
    <cellStyle name="Salida 16 4 2 4 2" xfId="30154" xr:uid="{00000000-0005-0000-0000-0000405A0000}"/>
    <cellStyle name="Salida 16 4 2 5" xfId="14666" xr:uid="{00000000-0005-0000-0000-0000415A0000}"/>
    <cellStyle name="Salida 16 4 2 5 2" xfId="29774" xr:uid="{00000000-0005-0000-0000-0000425A0000}"/>
    <cellStyle name="Salida 16 4 2 6" xfId="17723" xr:uid="{00000000-0005-0000-0000-0000435A0000}"/>
    <cellStyle name="Salida 16 4 3" xfId="2880" xr:uid="{00000000-0005-0000-0000-0000445A0000}"/>
    <cellStyle name="Salida 16 4 3 2" xfId="5517" xr:uid="{00000000-0005-0000-0000-0000455A0000}"/>
    <cellStyle name="Salida 16 4 3 2 2" xfId="11828" xr:uid="{00000000-0005-0000-0000-0000465A0000}"/>
    <cellStyle name="Salida 16 4 3 2 2 2" xfId="26936" xr:uid="{00000000-0005-0000-0000-0000475A0000}"/>
    <cellStyle name="Salida 16 4 3 2 3" xfId="13482" xr:uid="{00000000-0005-0000-0000-0000485A0000}"/>
    <cellStyle name="Salida 16 4 3 2 3 2" xfId="28590" xr:uid="{00000000-0005-0000-0000-0000495A0000}"/>
    <cellStyle name="Salida 16 4 3 2 4" xfId="20625" xr:uid="{00000000-0005-0000-0000-00004A5A0000}"/>
    <cellStyle name="Salida 16 4 3 3" xfId="16549" xr:uid="{00000000-0005-0000-0000-00004B5A0000}"/>
    <cellStyle name="Salida 16 4 3 3 2" xfId="31657" xr:uid="{00000000-0005-0000-0000-00004C5A0000}"/>
    <cellStyle name="Salida 16 4 3 4" xfId="17988" xr:uid="{00000000-0005-0000-0000-00004D5A0000}"/>
    <cellStyle name="Salida 16 4 4" xfId="3183" xr:uid="{00000000-0005-0000-0000-00004E5A0000}"/>
    <cellStyle name="Salida 16 4 4 2" xfId="5820" xr:uid="{00000000-0005-0000-0000-00004F5A0000}"/>
    <cellStyle name="Salida 16 4 4 2 2" xfId="12131" xr:uid="{00000000-0005-0000-0000-0000505A0000}"/>
    <cellStyle name="Salida 16 4 4 2 2 2" xfId="27239" xr:uid="{00000000-0005-0000-0000-0000515A0000}"/>
    <cellStyle name="Salida 16 4 4 2 3" xfId="14763" xr:uid="{00000000-0005-0000-0000-0000525A0000}"/>
    <cellStyle name="Salida 16 4 4 2 3 2" xfId="29871" xr:uid="{00000000-0005-0000-0000-0000535A0000}"/>
    <cellStyle name="Salida 16 4 4 2 4" xfId="20928" xr:uid="{00000000-0005-0000-0000-0000545A0000}"/>
    <cellStyle name="Salida 16 4 4 3" xfId="9565" xr:uid="{00000000-0005-0000-0000-0000555A0000}"/>
    <cellStyle name="Salida 16 4 4 3 2" xfId="24673" xr:uid="{00000000-0005-0000-0000-0000565A0000}"/>
    <cellStyle name="Salida 16 4 4 4" xfId="14904" xr:uid="{00000000-0005-0000-0000-0000575A0000}"/>
    <cellStyle name="Salida 16 4 4 4 2" xfId="30012" xr:uid="{00000000-0005-0000-0000-0000585A0000}"/>
    <cellStyle name="Salida 16 4 4 5" xfId="18291" xr:uid="{00000000-0005-0000-0000-0000595A0000}"/>
    <cellStyle name="Salida 16 4 5" xfId="3509" xr:uid="{00000000-0005-0000-0000-00005A5A0000}"/>
    <cellStyle name="Salida 16 4 5 2" xfId="6146" xr:uid="{00000000-0005-0000-0000-00005B5A0000}"/>
    <cellStyle name="Salida 16 4 5 2 2" xfId="12457" xr:uid="{00000000-0005-0000-0000-00005C5A0000}"/>
    <cellStyle name="Salida 16 4 5 2 2 2" xfId="27565" xr:uid="{00000000-0005-0000-0000-00005D5A0000}"/>
    <cellStyle name="Salida 16 4 5 2 3" xfId="14446" xr:uid="{00000000-0005-0000-0000-00005E5A0000}"/>
    <cellStyle name="Salida 16 4 5 2 3 2" xfId="29554" xr:uid="{00000000-0005-0000-0000-00005F5A0000}"/>
    <cellStyle name="Salida 16 4 5 2 4" xfId="21254" xr:uid="{00000000-0005-0000-0000-0000605A0000}"/>
    <cellStyle name="Salida 16 4 5 3" xfId="9891" xr:uid="{00000000-0005-0000-0000-0000615A0000}"/>
    <cellStyle name="Salida 16 4 5 3 2" xfId="24999" xr:uid="{00000000-0005-0000-0000-0000625A0000}"/>
    <cellStyle name="Salida 16 4 5 4" xfId="7273" xr:uid="{00000000-0005-0000-0000-0000635A0000}"/>
    <cellStyle name="Salida 16 4 5 4 2" xfId="22381" xr:uid="{00000000-0005-0000-0000-0000645A0000}"/>
    <cellStyle name="Salida 16 4 5 5" xfId="18617" xr:uid="{00000000-0005-0000-0000-0000655A0000}"/>
    <cellStyle name="Salida 16 4 6" xfId="3815" xr:uid="{00000000-0005-0000-0000-0000665A0000}"/>
    <cellStyle name="Salida 16 4 6 2" xfId="6452" xr:uid="{00000000-0005-0000-0000-0000675A0000}"/>
    <cellStyle name="Salida 16 4 6 2 2" xfId="12763" xr:uid="{00000000-0005-0000-0000-0000685A0000}"/>
    <cellStyle name="Salida 16 4 6 2 2 2" xfId="27871" xr:uid="{00000000-0005-0000-0000-0000695A0000}"/>
    <cellStyle name="Salida 16 4 6 2 3" xfId="7051" xr:uid="{00000000-0005-0000-0000-00006A5A0000}"/>
    <cellStyle name="Salida 16 4 6 2 3 2" xfId="22159" xr:uid="{00000000-0005-0000-0000-00006B5A0000}"/>
    <cellStyle name="Salida 16 4 6 2 4" xfId="21560" xr:uid="{00000000-0005-0000-0000-00006C5A0000}"/>
    <cellStyle name="Salida 16 4 6 3" xfId="10197" xr:uid="{00000000-0005-0000-0000-00006D5A0000}"/>
    <cellStyle name="Salida 16 4 6 3 2" xfId="25305" xr:uid="{00000000-0005-0000-0000-00006E5A0000}"/>
    <cellStyle name="Salida 16 4 6 4" xfId="13515" xr:uid="{00000000-0005-0000-0000-00006F5A0000}"/>
    <cellStyle name="Salida 16 4 6 4 2" xfId="28623" xr:uid="{00000000-0005-0000-0000-0000705A0000}"/>
    <cellStyle name="Salida 16 4 6 5" xfId="18923" xr:uid="{00000000-0005-0000-0000-0000715A0000}"/>
    <cellStyle name="Salida 16 4 7" xfId="4197" xr:uid="{00000000-0005-0000-0000-0000725A0000}"/>
    <cellStyle name="Salida 16 4 7 2" xfId="6834" xr:uid="{00000000-0005-0000-0000-0000735A0000}"/>
    <cellStyle name="Salida 16 4 7 2 2" xfId="13145" xr:uid="{00000000-0005-0000-0000-0000745A0000}"/>
    <cellStyle name="Salida 16 4 7 2 2 2" xfId="28253" xr:uid="{00000000-0005-0000-0000-0000755A0000}"/>
    <cellStyle name="Salida 16 4 7 2 3" xfId="16814" xr:uid="{00000000-0005-0000-0000-0000765A0000}"/>
    <cellStyle name="Salida 16 4 7 2 3 2" xfId="31922" xr:uid="{00000000-0005-0000-0000-0000775A0000}"/>
    <cellStyle name="Salida 16 4 7 2 4" xfId="21942" xr:uid="{00000000-0005-0000-0000-0000785A0000}"/>
    <cellStyle name="Salida 16 4 7 3" xfId="10579" xr:uid="{00000000-0005-0000-0000-0000795A0000}"/>
    <cellStyle name="Salida 16 4 7 3 2" xfId="25687" xr:uid="{00000000-0005-0000-0000-00007A5A0000}"/>
    <cellStyle name="Salida 16 4 7 4" xfId="7448" xr:uid="{00000000-0005-0000-0000-00007B5A0000}"/>
    <cellStyle name="Salida 16 4 7 4 2" xfId="22556" xr:uid="{00000000-0005-0000-0000-00007C5A0000}"/>
    <cellStyle name="Salida 16 4 7 5" xfId="19305" xr:uid="{00000000-0005-0000-0000-00007D5A0000}"/>
    <cellStyle name="Salida 16 4 8" xfId="4762" xr:uid="{00000000-0005-0000-0000-00007E5A0000}"/>
    <cellStyle name="Salida 16 4 8 2" xfId="11144" xr:uid="{00000000-0005-0000-0000-00007F5A0000}"/>
    <cellStyle name="Salida 16 4 8 2 2" xfId="26252" xr:uid="{00000000-0005-0000-0000-0000805A0000}"/>
    <cellStyle name="Salida 16 4 8 3" xfId="16343" xr:uid="{00000000-0005-0000-0000-0000815A0000}"/>
    <cellStyle name="Salida 16 4 8 3 2" xfId="31451" xr:uid="{00000000-0005-0000-0000-0000825A0000}"/>
    <cellStyle name="Salida 16 4 8 4" xfId="19870" xr:uid="{00000000-0005-0000-0000-0000835A0000}"/>
    <cellStyle name="Salida 16 4 9" xfId="8623" xr:uid="{00000000-0005-0000-0000-0000845A0000}"/>
    <cellStyle name="Salida 16 4 9 2" xfId="23731" xr:uid="{00000000-0005-0000-0000-0000855A0000}"/>
    <cellStyle name="Salida 16 5" xfId="1999" xr:uid="{00000000-0005-0000-0000-0000865A0000}"/>
    <cellStyle name="Salida 16 5 10" xfId="15970" xr:uid="{00000000-0005-0000-0000-0000875A0000}"/>
    <cellStyle name="Salida 16 5 10 2" xfId="31078" xr:uid="{00000000-0005-0000-0000-0000885A0000}"/>
    <cellStyle name="Salida 16 5 11" xfId="17224" xr:uid="{00000000-0005-0000-0000-0000895A0000}"/>
    <cellStyle name="Salida 16 5 2" xfId="2761" xr:uid="{00000000-0005-0000-0000-00008A5A0000}"/>
    <cellStyle name="Salida 16 5 2 2" xfId="5398" xr:uid="{00000000-0005-0000-0000-00008B5A0000}"/>
    <cellStyle name="Salida 16 5 2 2 2" xfId="11747" xr:uid="{00000000-0005-0000-0000-00008C5A0000}"/>
    <cellStyle name="Salida 16 5 2 2 2 2" xfId="26855" xr:uid="{00000000-0005-0000-0000-00008D5A0000}"/>
    <cellStyle name="Salida 16 5 2 2 3" xfId="7696" xr:uid="{00000000-0005-0000-0000-00008E5A0000}"/>
    <cellStyle name="Salida 16 5 2 2 3 2" xfId="22804" xr:uid="{00000000-0005-0000-0000-00008F5A0000}"/>
    <cellStyle name="Salida 16 5 2 2 4" xfId="20506" xr:uid="{00000000-0005-0000-0000-0000905A0000}"/>
    <cellStyle name="Salida 16 5 2 3" xfId="14798" xr:uid="{00000000-0005-0000-0000-0000915A0000}"/>
    <cellStyle name="Salida 16 5 2 3 2" xfId="29906" xr:uid="{00000000-0005-0000-0000-0000925A0000}"/>
    <cellStyle name="Salida 16 5 2 4" xfId="17869" xr:uid="{00000000-0005-0000-0000-0000935A0000}"/>
    <cellStyle name="Salida 16 5 3" xfId="3064" xr:uid="{00000000-0005-0000-0000-0000945A0000}"/>
    <cellStyle name="Salida 16 5 3 2" xfId="5701" xr:uid="{00000000-0005-0000-0000-0000955A0000}"/>
    <cellStyle name="Salida 16 5 3 2 2" xfId="12012" xr:uid="{00000000-0005-0000-0000-0000965A0000}"/>
    <cellStyle name="Salida 16 5 3 2 2 2" xfId="27120" xr:uid="{00000000-0005-0000-0000-0000975A0000}"/>
    <cellStyle name="Salida 16 5 3 2 3" xfId="7713" xr:uid="{00000000-0005-0000-0000-0000985A0000}"/>
    <cellStyle name="Salida 16 5 3 2 3 2" xfId="22821" xr:uid="{00000000-0005-0000-0000-0000995A0000}"/>
    <cellStyle name="Salida 16 5 3 2 4" xfId="20809" xr:uid="{00000000-0005-0000-0000-00009A5A0000}"/>
    <cellStyle name="Salida 16 5 3 3" xfId="9446" xr:uid="{00000000-0005-0000-0000-00009B5A0000}"/>
    <cellStyle name="Salida 16 5 3 3 2" xfId="24554" xr:uid="{00000000-0005-0000-0000-00009C5A0000}"/>
    <cellStyle name="Salida 16 5 3 4" xfId="14023" xr:uid="{00000000-0005-0000-0000-00009D5A0000}"/>
    <cellStyle name="Salida 16 5 3 4 2" xfId="29131" xr:uid="{00000000-0005-0000-0000-00009E5A0000}"/>
    <cellStyle name="Salida 16 5 3 5" xfId="18172" xr:uid="{00000000-0005-0000-0000-00009F5A0000}"/>
    <cellStyle name="Salida 16 5 4" xfId="3390" xr:uid="{00000000-0005-0000-0000-0000A05A0000}"/>
    <cellStyle name="Salida 16 5 4 2" xfId="6027" xr:uid="{00000000-0005-0000-0000-0000A15A0000}"/>
    <cellStyle name="Salida 16 5 4 2 2" xfId="12338" xr:uid="{00000000-0005-0000-0000-0000A25A0000}"/>
    <cellStyle name="Salida 16 5 4 2 2 2" xfId="27446" xr:uid="{00000000-0005-0000-0000-0000A35A0000}"/>
    <cellStyle name="Salida 16 5 4 2 3" xfId="13878" xr:uid="{00000000-0005-0000-0000-0000A45A0000}"/>
    <cellStyle name="Salida 16 5 4 2 3 2" xfId="28986" xr:uid="{00000000-0005-0000-0000-0000A55A0000}"/>
    <cellStyle name="Salida 16 5 4 2 4" xfId="21135" xr:uid="{00000000-0005-0000-0000-0000A65A0000}"/>
    <cellStyle name="Salida 16 5 4 3" xfId="9772" xr:uid="{00000000-0005-0000-0000-0000A75A0000}"/>
    <cellStyle name="Salida 16 5 4 3 2" xfId="24880" xr:uid="{00000000-0005-0000-0000-0000A85A0000}"/>
    <cellStyle name="Salida 16 5 4 4" xfId="14125" xr:uid="{00000000-0005-0000-0000-0000A95A0000}"/>
    <cellStyle name="Salida 16 5 4 4 2" xfId="29233" xr:uid="{00000000-0005-0000-0000-0000AA5A0000}"/>
    <cellStyle name="Salida 16 5 4 5" xfId="18498" xr:uid="{00000000-0005-0000-0000-0000AB5A0000}"/>
    <cellStyle name="Salida 16 5 5" xfId="3696" xr:uid="{00000000-0005-0000-0000-0000AC5A0000}"/>
    <cellStyle name="Salida 16 5 5 2" xfId="6333" xr:uid="{00000000-0005-0000-0000-0000AD5A0000}"/>
    <cellStyle name="Salida 16 5 5 2 2" xfId="12644" xr:uid="{00000000-0005-0000-0000-0000AE5A0000}"/>
    <cellStyle name="Salida 16 5 5 2 2 2" xfId="27752" xr:uid="{00000000-0005-0000-0000-0000AF5A0000}"/>
    <cellStyle name="Salida 16 5 5 2 3" xfId="15006" xr:uid="{00000000-0005-0000-0000-0000B05A0000}"/>
    <cellStyle name="Salida 16 5 5 2 3 2" xfId="30114" xr:uid="{00000000-0005-0000-0000-0000B15A0000}"/>
    <cellStyle name="Salida 16 5 5 2 4" xfId="21441" xr:uid="{00000000-0005-0000-0000-0000B25A0000}"/>
    <cellStyle name="Salida 16 5 5 3" xfId="10078" xr:uid="{00000000-0005-0000-0000-0000B35A0000}"/>
    <cellStyle name="Salida 16 5 5 3 2" xfId="25186" xr:uid="{00000000-0005-0000-0000-0000B45A0000}"/>
    <cellStyle name="Salida 16 5 5 4" xfId="7963" xr:uid="{00000000-0005-0000-0000-0000B55A0000}"/>
    <cellStyle name="Salida 16 5 5 4 2" xfId="23071" xr:uid="{00000000-0005-0000-0000-0000B65A0000}"/>
    <cellStyle name="Salida 16 5 5 5" xfId="18804" xr:uid="{00000000-0005-0000-0000-0000B75A0000}"/>
    <cellStyle name="Salida 16 5 6" xfId="4071" xr:uid="{00000000-0005-0000-0000-0000B85A0000}"/>
    <cellStyle name="Salida 16 5 6 2" xfId="6708" xr:uid="{00000000-0005-0000-0000-0000B95A0000}"/>
    <cellStyle name="Salida 16 5 6 2 2" xfId="13019" xr:uid="{00000000-0005-0000-0000-0000BA5A0000}"/>
    <cellStyle name="Salida 16 5 6 2 2 2" xfId="28127" xr:uid="{00000000-0005-0000-0000-0000BB5A0000}"/>
    <cellStyle name="Salida 16 5 6 2 3" xfId="16695" xr:uid="{00000000-0005-0000-0000-0000BC5A0000}"/>
    <cellStyle name="Salida 16 5 6 2 3 2" xfId="31803" xr:uid="{00000000-0005-0000-0000-0000BD5A0000}"/>
    <cellStyle name="Salida 16 5 6 2 4" xfId="21816" xr:uid="{00000000-0005-0000-0000-0000BE5A0000}"/>
    <cellStyle name="Salida 16 5 6 3" xfId="10453" xr:uid="{00000000-0005-0000-0000-0000BF5A0000}"/>
    <cellStyle name="Salida 16 5 6 3 2" xfId="25561" xr:uid="{00000000-0005-0000-0000-0000C05A0000}"/>
    <cellStyle name="Salida 16 5 6 4" xfId="14958" xr:uid="{00000000-0005-0000-0000-0000C15A0000}"/>
    <cellStyle name="Salida 16 5 6 4 2" xfId="30066" xr:uid="{00000000-0005-0000-0000-0000C25A0000}"/>
    <cellStyle name="Salida 16 5 6 5" xfId="19179" xr:uid="{00000000-0005-0000-0000-0000C35A0000}"/>
    <cellStyle name="Salida 16 5 7" xfId="4636" xr:uid="{00000000-0005-0000-0000-0000C45A0000}"/>
    <cellStyle name="Salida 16 5 7 2" xfId="11018" xr:uid="{00000000-0005-0000-0000-0000C55A0000}"/>
    <cellStyle name="Salida 16 5 7 2 2" xfId="26126" xr:uid="{00000000-0005-0000-0000-0000C65A0000}"/>
    <cellStyle name="Salida 16 5 7 3" xfId="15208" xr:uid="{00000000-0005-0000-0000-0000C75A0000}"/>
    <cellStyle name="Salida 16 5 7 3 2" xfId="30316" xr:uid="{00000000-0005-0000-0000-0000C85A0000}"/>
    <cellStyle name="Salida 16 5 7 4" xfId="19744" xr:uid="{00000000-0005-0000-0000-0000C95A0000}"/>
    <cellStyle name="Salida 16 5 8" xfId="8497" xr:uid="{00000000-0005-0000-0000-0000CA5A0000}"/>
    <cellStyle name="Salida 16 5 8 2" xfId="23605" xr:uid="{00000000-0005-0000-0000-0000CB5A0000}"/>
    <cellStyle name="Salida 16 5 9" xfId="13392" xr:uid="{00000000-0005-0000-0000-0000CC5A0000}"/>
    <cellStyle name="Salida 16 5 9 2" xfId="28500" xr:uid="{00000000-0005-0000-0000-0000CD5A0000}"/>
    <cellStyle name="Salida 17" xfId="1509" xr:uid="{00000000-0005-0000-0000-0000CE5A0000}"/>
    <cellStyle name="Salida 17 2" xfId="1935" xr:uid="{00000000-0005-0000-0000-0000CF5A0000}"/>
    <cellStyle name="Salida 17 2 10" xfId="8436" xr:uid="{00000000-0005-0000-0000-0000D05A0000}"/>
    <cellStyle name="Salida 17 2 10 2" xfId="23544" xr:uid="{00000000-0005-0000-0000-0000D15A0000}"/>
    <cellStyle name="Salida 17 2 11" xfId="7649" xr:uid="{00000000-0005-0000-0000-0000D25A0000}"/>
    <cellStyle name="Salida 17 2 11 2" xfId="22757" xr:uid="{00000000-0005-0000-0000-0000D35A0000}"/>
    <cellStyle name="Salida 17 2 12" xfId="13410" xr:uid="{00000000-0005-0000-0000-0000D45A0000}"/>
    <cellStyle name="Salida 17 2 12 2" xfId="28518" xr:uid="{00000000-0005-0000-0000-0000D55A0000}"/>
    <cellStyle name="Salida 17 2 13" xfId="17160" xr:uid="{00000000-0005-0000-0000-0000D65A0000}"/>
    <cellStyle name="Salida 17 2 2" xfId="2495" xr:uid="{00000000-0005-0000-0000-0000D75A0000}"/>
    <cellStyle name="Salida 17 2 2 2" xfId="5132" xr:uid="{00000000-0005-0000-0000-0000D85A0000}"/>
    <cellStyle name="Salida 17 2 2 2 2" xfId="11496" xr:uid="{00000000-0005-0000-0000-0000D95A0000}"/>
    <cellStyle name="Salida 17 2 2 2 2 2" xfId="26604" xr:uid="{00000000-0005-0000-0000-0000DA5A0000}"/>
    <cellStyle name="Salida 17 2 2 2 3" xfId="15552" xr:uid="{00000000-0005-0000-0000-0000DB5A0000}"/>
    <cellStyle name="Salida 17 2 2 2 3 2" xfId="30660" xr:uid="{00000000-0005-0000-0000-0000DC5A0000}"/>
    <cellStyle name="Salida 17 2 2 2 4" xfId="20240" xr:uid="{00000000-0005-0000-0000-0000DD5A0000}"/>
    <cellStyle name="Salida 17 2 2 3" xfId="8962" xr:uid="{00000000-0005-0000-0000-0000DE5A0000}"/>
    <cellStyle name="Salida 17 2 2 3 2" xfId="24070" xr:uid="{00000000-0005-0000-0000-0000DF5A0000}"/>
    <cellStyle name="Salida 17 2 3" xfId="2711" xr:uid="{00000000-0005-0000-0000-0000E05A0000}"/>
    <cellStyle name="Salida 17 2 3 2" xfId="5348" xr:uid="{00000000-0005-0000-0000-0000E15A0000}"/>
    <cellStyle name="Salida 17 2 3 2 2" xfId="11697" xr:uid="{00000000-0005-0000-0000-0000E25A0000}"/>
    <cellStyle name="Salida 17 2 3 2 2 2" xfId="26805" xr:uid="{00000000-0005-0000-0000-0000E35A0000}"/>
    <cellStyle name="Salida 17 2 3 2 3" xfId="7288" xr:uid="{00000000-0005-0000-0000-0000E45A0000}"/>
    <cellStyle name="Salida 17 2 3 2 3 2" xfId="22396" xr:uid="{00000000-0005-0000-0000-0000E55A0000}"/>
    <cellStyle name="Salida 17 2 3 2 4" xfId="20456" xr:uid="{00000000-0005-0000-0000-0000E65A0000}"/>
    <cellStyle name="Salida 17 2 3 3" xfId="14262" xr:uid="{00000000-0005-0000-0000-0000E75A0000}"/>
    <cellStyle name="Salida 17 2 3 3 2" xfId="29370" xr:uid="{00000000-0005-0000-0000-0000E85A0000}"/>
    <cellStyle name="Salida 17 2 3 4" xfId="17819" xr:uid="{00000000-0005-0000-0000-0000E95A0000}"/>
    <cellStyle name="Salida 17 2 4" xfId="3014" xr:uid="{00000000-0005-0000-0000-0000EA5A0000}"/>
    <cellStyle name="Salida 17 2 4 2" xfId="5651" xr:uid="{00000000-0005-0000-0000-0000EB5A0000}"/>
    <cellStyle name="Salida 17 2 4 2 2" xfId="11962" xr:uid="{00000000-0005-0000-0000-0000EC5A0000}"/>
    <cellStyle name="Salida 17 2 4 2 2 2" xfId="27070" xr:uid="{00000000-0005-0000-0000-0000ED5A0000}"/>
    <cellStyle name="Salida 17 2 4 2 3" xfId="13914" xr:uid="{00000000-0005-0000-0000-0000EE5A0000}"/>
    <cellStyle name="Salida 17 2 4 2 3 2" xfId="29022" xr:uid="{00000000-0005-0000-0000-0000EF5A0000}"/>
    <cellStyle name="Salida 17 2 4 2 4" xfId="20759" xr:uid="{00000000-0005-0000-0000-0000F05A0000}"/>
    <cellStyle name="Salida 17 2 4 3" xfId="9396" xr:uid="{00000000-0005-0000-0000-0000F15A0000}"/>
    <cellStyle name="Salida 17 2 4 3 2" xfId="24504" xr:uid="{00000000-0005-0000-0000-0000F25A0000}"/>
    <cellStyle name="Salida 17 2 4 4" xfId="14825" xr:uid="{00000000-0005-0000-0000-0000F35A0000}"/>
    <cellStyle name="Salida 17 2 4 4 2" xfId="29933" xr:uid="{00000000-0005-0000-0000-0000F45A0000}"/>
    <cellStyle name="Salida 17 2 4 5" xfId="18122" xr:uid="{00000000-0005-0000-0000-0000F55A0000}"/>
    <cellStyle name="Salida 17 2 5" xfId="3340" xr:uid="{00000000-0005-0000-0000-0000F65A0000}"/>
    <cellStyle name="Salida 17 2 5 2" xfId="5977" xr:uid="{00000000-0005-0000-0000-0000F75A0000}"/>
    <cellStyle name="Salida 17 2 5 2 2" xfId="12288" xr:uid="{00000000-0005-0000-0000-0000F85A0000}"/>
    <cellStyle name="Salida 17 2 5 2 2 2" xfId="27396" xr:uid="{00000000-0005-0000-0000-0000F95A0000}"/>
    <cellStyle name="Salida 17 2 5 2 3" xfId="7486" xr:uid="{00000000-0005-0000-0000-0000FA5A0000}"/>
    <cellStyle name="Salida 17 2 5 2 3 2" xfId="22594" xr:uid="{00000000-0005-0000-0000-0000FB5A0000}"/>
    <cellStyle name="Salida 17 2 5 2 4" xfId="21085" xr:uid="{00000000-0005-0000-0000-0000FC5A0000}"/>
    <cellStyle name="Salida 17 2 5 3" xfId="9722" xr:uid="{00000000-0005-0000-0000-0000FD5A0000}"/>
    <cellStyle name="Salida 17 2 5 3 2" xfId="24830" xr:uid="{00000000-0005-0000-0000-0000FE5A0000}"/>
    <cellStyle name="Salida 17 2 5 4" xfId="16317" xr:uid="{00000000-0005-0000-0000-0000FF5A0000}"/>
    <cellStyle name="Salida 17 2 5 4 2" xfId="31425" xr:uid="{00000000-0005-0000-0000-0000005B0000}"/>
    <cellStyle name="Salida 17 2 5 5" xfId="18448" xr:uid="{00000000-0005-0000-0000-0000015B0000}"/>
    <cellStyle name="Salida 17 2 6" xfId="3646" xr:uid="{00000000-0005-0000-0000-0000025B0000}"/>
    <cellStyle name="Salida 17 2 6 2" xfId="6283" xr:uid="{00000000-0005-0000-0000-0000035B0000}"/>
    <cellStyle name="Salida 17 2 6 2 2" xfId="12594" xr:uid="{00000000-0005-0000-0000-0000045B0000}"/>
    <cellStyle name="Salida 17 2 6 2 2 2" xfId="27702" xr:uid="{00000000-0005-0000-0000-0000055B0000}"/>
    <cellStyle name="Salida 17 2 6 2 3" xfId="15720" xr:uid="{00000000-0005-0000-0000-0000065B0000}"/>
    <cellStyle name="Salida 17 2 6 2 3 2" xfId="30828" xr:uid="{00000000-0005-0000-0000-0000075B0000}"/>
    <cellStyle name="Salida 17 2 6 2 4" xfId="21391" xr:uid="{00000000-0005-0000-0000-0000085B0000}"/>
    <cellStyle name="Salida 17 2 6 3" xfId="10028" xr:uid="{00000000-0005-0000-0000-0000095B0000}"/>
    <cellStyle name="Salida 17 2 6 3 2" xfId="25136" xr:uid="{00000000-0005-0000-0000-00000A5B0000}"/>
    <cellStyle name="Salida 17 2 6 4" xfId="8200" xr:uid="{00000000-0005-0000-0000-00000B5B0000}"/>
    <cellStyle name="Salida 17 2 6 4 2" xfId="23308" xr:uid="{00000000-0005-0000-0000-00000C5B0000}"/>
    <cellStyle name="Salida 17 2 6 5" xfId="18754" xr:uid="{00000000-0005-0000-0000-00000D5B0000}"/>
    <cellStyle name="Salida 17 2 7" xfId="4007" xr:uid="{00000000-0005-0000-0000-00000E5B0000}"/>
    <cellStyle name="Salida 17 2 7 2" xfId="6644" xr:uid="{00000000-0005-0000-0000-00000F5B0000}"/>
    <cellStyle name="Salida 17 2 7 2 2" xfId="12955" xr:uid="{00000000-0005-0000-0000-0000105B0000}"/>
    <cellStyle name="Salida 17 2 7 2 2 2" xfId="28063" xr:uid="{00000000-0005-0000-0000-0000115B0000}"/>
    <cellStyle name="Salida 17 2 7 2 3" xfId="16645" xr:uid="{00000000-0005-0000-0000-0000125B0000}"/>
    <cellStyle name="Salida 17 2 7 2 3 2" xfId="31753" xr:uid="{00000000-0005-0000-0000-0000135B0000}"/>
    <cellStyle name="Salida 17 2 7 2 4" xfId="21752" xr:uid="{00000000-0005-0000-0000-0000145B0000}"/>
    <cellStyle name="Salida 17 2 7 3" xfId="10389" xr:uid="{00000000-0005-0000-0000-0000155B0000}"/>
    <cellStyle name="Salida 17 2 7 3 2" xfId="25497" xr:uid="{00000000-0005-0000-0000-0000165B0000}"/>
    <cellStyle name="Salida 17 2 7 4" xfId="9169" xr:uid="{00000000-0005-0000-0000-0000175B0000}"/>
    <cellStyle name="Salida 17 2 7 4 2" xfId="24277" xr:uid="{00000000-0005-0000-0000-0000185B0000}"/>
    <cellStyle name="Salida 17 2 7 5" xfId="19115" xr:uid="{00000000-0005-0000-0000-0000195B0000}"/>
    <cellStyle name="Salida 17 2 8" xfId="4320" xr:uid="{00000000-0005-0000-0000-00001A5B0000}"/>
    <cellStyle name="Salida 17 2 8 2" xfId="6957" xr:uid="{00000000-0005-0000-0000-00001B5B0000}"/>
    <cellStyle name="Salida 17 2 8 2 2" xfId="13268" xr:uid="{00000000-0005-0000-0000-00001C5B0000}"/>
    <cellStyle name="Salida 17 2 8 2 2 2" xfId="28376" xr:uid="{00000000-0005-0000-0000-00001D5B0000}"/>
    <cellStyle name="Salida 17 2 8 2 3" xfId="16932" xr:uid="{00000000-0005-0000-0000-00001E5B0000}"/>
    <cellStyle name="Salida 17 2 8 2 3 2" xfId="32040" xr:uid="{00000000-0005-0000-0000-00001F5B0000}"/>
    <cellStyle name="Salida 17 2 8 2 4" xfId="22065" xr:uid="{00000000-0005-0000-0000-0000205B0000}"/>
    <cellStyle name="Salida 17 2 8 3" xfId="10702" xr:uid="{00000000-0005-0000-0000-0000215B0000}"/>
    <cellStyle name="Salida 17 2 8 3 2" xfId="25810" xr:uid="{00000000-0005-0000-0000-0000225B0000}"/>
    <cellStyle name="Salida 17 2 8 4" xfId="7249" xr:uid="{00000000-0005-0000-0000-0000235B0000}"/>
    <cellStyle name="Salida 17 2 8 4 2" xfId="22357" xr:uid="{00000000-0005-0000-0000-0000245B0000}"/>
    <cellStyle name="Salida 17 2 8 5" xfId="19428" xr:uid="{00000000-0005-0000-0000-0000255B0000}"/>
    <cellStyle name="Salida 17 2 9" xfId="4572" xr:uid="{00000000-0005-0000-0000-0000265B0000}"/>
    <cellStyle name="Salida 17 2 9 2" xfId="10954" xr:uid="{00000000-0005-0000-0000-0000275B0000}"/>
    <cellStyle name="Salida 17 2 9 2 2" xfId="26062" xr:uid="{00000000-0005-0000-0000-0000285B0000}"/>
    <cellStyle name="Salida 17 2 9 3" xfId="15629" xr:uid="{00000000-0005-0000-0000-0000295B0000}"/>
    <cellStyle name="Salida 17 2 9 3 2" xfId="30737" xr:uid="{00000000-0005-0000-0000-00002A5B0000}"/>
    <cellStyle name="Salida 17 2 9 4" xfId="19680" xr:uid="{00000000-0005-0000-0000-00002B5B0000}"/>
    <cellStyle name="Salida 17 3" xfId="1798" xr:uid="{00000000-0005-0000-0000-00002C5B0000}"/>
    <cellStyle name="Salida 17 3 10" xfId="8299" xr:uid="{00000000-0005-0000-0000-00002D5B0000}"/>
    <cellStyle name="Salida 17 3 10 2" xfId="23407" xr:uid="{00000000-0005-0000-0000-00002E5B0000}"/>
    <cellStyle name="Salida 17 3 11" xfId="15730" xr:uid="{00000000-0005-0000-0000-00002F5B0000}"/>
    <cellStyle name="Salida 17 3 11 2" xfId="30838" xr:uid="{00000000-0005-0000-0000-0000305B0000}"/>
    <cellStyle name="Salida 17 3 12" xfId="16445" xr:uid="{00000000-0005-0000-0000-0000315B0000}"/>
    <cellStyle name="Salida 17 3 12 2" xfId="31553" xr:uid="{00000000-0005-0000-0000-0000325B0000}"/>
    <cellStyle name="Salida 17 3 13" xfId="17023" xr:uid="{00000000-0005-0000-0000-0000335B0000}"/>
    <cellStyle name="Salida 17 3 2" xfId="2358" xr:uid="{00000000-0005-0000-0000-0000345B0000}"/>
    <cellStyle name="Salida 17 3 2 2" xfId="4995" xr:uid="{00000000-0005-0000-0000-0000355B0000}"/>
    <cellStyle name="Salida 17 3 2 2 2" xfId="11359" xr:uid="{00000000-0005-0000-0000-0000365B0000}"/>
    <cellStyle name="Salida 17 3 2 2 2 2" xfId="26467" xr:uid="{00000000-0005-0000-0000-0000375B0000}"/>
    <cellStyle name="Salida 17 3 2 2 3" xfId="7396" xr:uid="{00000000-0005-0000-0000-0000385B0000}"/>
    <cellStyle name="Salida 17 3 2 2 3 2" xfId="22504" xr:uid="{00000000-0005-0000-0000-0000395B0000}"/>
    <cellStyle name="Salida 17 3 2 2 4" xfId="20103" xr:uid="{00000000-0005-0000-0000-00003A5B0000}"/>
    <cellStyle name="Salida 17 3 2 3" xfId="8825" xr:uid="{00000000-0005-0000-0000-00003B5B0000}"/>
    <cellStyle name="Salida 17 3 2 3 2" xfId="23933" xr:uid="{00000000-0005-0000-0000-00003C5B0000}"/>
    <cellStyle name="Salida 17 3 3" xfId="2261" xr:uid="{00000000-0005-0000-0000-00003D5B0000}"/>
    <cellStyle name="Salida 17 3 3 2" xfId="4898" xr:uid="{00000000-0005-0000-0000-00003E5B0000}"/>
    <cellStyle name="Salida 17 3 3 2 2" xfId="11262" xr:uid="{00000000-0005-0000-0000-00003F5B0000}"/>
    <cellStyle name="Salida 17 3 3 2 2 2" xfId="26370" xr:uid="{00000000-0005-0000-0000-0000405B0000}"/>
    <cellStyle name="Salida 17 3 3 2 3" xfId="13815" xr:uid="{00000000-0005-0000-0000-0000415B0000}"/>
    <cellStyle name="Salida 17 3 3 2 3 2" xfId="28923" xr:uid="{00000000-0005-0000-0000-0000425B0000}"/>
    <cellStyle name="Salida 17 3 3 2 4" xfId="20006" xr:uid="{00000000-0005-0000-0000-0000435B0000}"/>
    <cellStyle name="Salida 17 3 3 3" xfId="16407" xr:uid="{00000000-0005-0000-0000-0000445B0000}"/>
    <cellStyle name="Salida 17 3 3 3 2" xfId="31515" xr:uid="{00000000-0005-0000-0000-0000455B0000}"/>
    <cellStyle name="Salida 17 3 3 4" xfId="17486" xr:uid="{00000000-0005-0000-0000-0000465B0000}"/>
    <cellStyle name="Salida 17 3 4" xfId="2335" xr:uid="{00000000-0005-0000-0000-0000475B0000}"/>
    <cellStyle name="Salida 17 3 4 2" xfId="4972" xr:uid="{00000000-0005-0000-0000-0000485B0000}"/>
    <cellStyle name="Salida 17 3 4 2 2" xfId="11336" xr:uid="{00000000-0005-0000-0000-0000495B0000}"/>
    <cellStyle name="Salida 17 3 4 2 2 2" xfId="26444" xr:uid="{00000000-0005-0000-0000-00004A5B0000}"/>
    <cellStyle name="Salida 17 3 4 2 3" xfId="15401" xr:uid="{00000000-0005-0000-0000-00004B5B0000}"/>
    <cellStyle name="Salida 17 3 4 2 3 2" xfId="30509" xr:uid="{00000000-0005-0000-0000-00004C5B0000}"/>
    <cellStyle name="Salida 17 3 4 2 4" xfId="20080" xr:uid="{00000000-0005-0000-0000-00004D5B0000}"/>
    <cellStyle name="Salida 17 3 4 3" xfId="8802" xr:uid="{00000000-0005-0000-0000-00004E5B0000}"/>
    <cellStyle name="Salida 17 3 4 3 2" xfId="23910" xr:uid="{00000000-0005-0000-0000-00004F5B0000}"/>
    <cellStyle name="Salida 17 3 4 4" xfId="8091" xr:uid="{00000000-0005-0000-0000-0000505B0000}"/>
    <cellStyle name="Salida 17 3 4 4 2" xfId="23199" xr:uid="{00000000-0005-0000-0000-0000515B0000}"/>
    <cellStyle name="Salida 17 3 4 5" xfId="17560" xr:uid="{00000000-0005-0000-0000-0000525B0000}"/>
    <cellStyle name="Salida 17 3 5" xfId="2275" xr:uid="{00000000-0005-0000-0000-0000535B0000}"/>
    <cellStyle name="Salida 17 3 5 2" xfId="4912" xr:uid="{00000000-0005-0000-0000-0000545B0000}"/>
    <cellStyle name="Salida 17 3 5 2 2" xfId="11276" xr:uid="{00000000-0005-0000-0000-0000555B0000}"/>
    <cellStyle name="Salida 17 3 5 2 2 2" xfId="26384" xr:uid="{00000000-0005-0000-0000-0000565B0000}"/>
    <cellStyle name="Salida 17 3 5 2 3" xfId="14395" xr:uid="{00000000-0005-0000-0000-0000575B0000}"/>
    <cellStyle name="Salida 17 3 5 2 3 2" xfId="29503" xr:uid="{00000000-0005-0000-0000-0000585B0000}"/>
    <cellStyle name="Salida 17 3 5 2 4" xfId="20020" xr:uid="{00000000-0005-0000-0000-0000595B0000}"/>
    <cellStyle name="Salida 17 3 5 3" xfId="8742" xr:uid="{00000000-0005-0000-0000-00005A5B0000}"/>
    <cellStyle name="Salida 17 3 5 3 2" xfId="23850" xr:uid="{00000000-0005-0000-0000-00005B5B0000}"/>
    <cellStyle name="Salida 17 3 5 4" xfId="14323" xr:uid="{00000000-0005-0000-0000-00005C5B0000}"/>
    <cellStyle name="Salida 17 3 5 4 2" xfId="29431" xr:uid="{00000000-0005-0000-0000-00005D5B0000}"/>
    <cellStyle name="Salida 17 3 5 5" xfId="17500" xr:uid="{00000000-0005-0000-0000-00005E5B0000}"/>
    <cellStyle name="Salida 17 3 6" xfId="2301" xr:uid="{00000000-0005-0000-0000-00005F5B0000}"/>
    <cellStyle name="Salida 17 3 6 2" xfId="4938" xr:uid="{00000000-0005-0000-0000-0000605B0000}"/>
    <cellStyle name="Salida 17 3 6 2 2" xfId="11302" xr:uid="{00000000-0005-0000-0000-0000615B0000}"/>
    <cellStyle name="Salida 17 3 6 2 2 2" xfId="26410" xr:uid="{00000000-0005-0000-0000-0000625B0000}"/>
    <cellStyle name="Salida 17 3 6 2 3" xfId="7423" xr:uid="{00000000-0005-0000-0000-0000635B0000}"/>
    <cellStyle name="Salida 17 3 6 2 3 2" xfId="22531" xr:uid="{00000000-0005-0000-0000-0000645B0000}"/>
    <cellStyle name="Salida 17 3 6 2 4" xfId="20046" xr:uid="{00000000-0005-0000-0000-0000655B0000}"/>
    <cellStyle name="Salida 17 3 6 3" xfId="8768" xr:uid="{00000000-0005-0000-0000-0000665B0000}"/>
    <cellStyle name="Salida 17 3 6 3 2" xfId="23876" xr:uid="{00000000-0005-0000-0000-0000675B0000}"/>
    <cellStyle name="Salida 17 3 6 4" xfId="14327" xr:uid="{00000000-0005-0000-0000-0000685B0000}"/>
    <cellStyle name="Salida 17 3 6 4 2" xfId="29435" xr:uid="{00000000-0005-0000-0000-0000695B0000}"/>
    <cellStyle name="Salida 17 3 6 5" xfId="17526" xr:uid="{00000000-0005-0000-0000-00006A5B0000}"/>
    <cellStyle name="Salida 17 3 7" xfId="3870" xr:uid="{00000000-0005-0000-0000-00006B5B0000}"/>
    <cellStyle name="Salida 17 3 7 2" xfId="6507" xr:uid="{00000000-0005-0000-0000-00006C5B0000}"/>
    <cellStyle name="Salida 17 3 7 2 2" xfId="12818" xr:uid="{00000000-0005-0000-0000-00006D5B0000}"/>
    <cellStyle name="Salida 17 3 7 2 2 2" xfId="27926" xr:uid="{00000000-0005-0000-0000-00006E5B0000}"/>
    <cellStyle name="Salida 17 3 7 2 3" xfId="7083" xr:uid="{00000000-0005-0000-0000-00006F5B0000}"/>
    <cellStyle name="Salida 17 3 7 2 3 2" xfId="22191" xr:uid="{00000000-0005-0000-0000-0000705B0000}"/>
    <cellStyle name="Salida 17 3 7 2 4" xfId="21615" xr:uid="{00000000-0005-0000-0000-0000715B0000}"/>
    <cellStyle name="Salida 17 3 7 3" xfId="10252" xr:uid="{00000000-0005-0000-0000-0000725B0000}"/>
    <cellStyle name="Salida 17 3 7 3 2" xfId="25360" xr:uid="{00000000-0005-0000-0000-0000735B0000}"/>
    <cellStyle name="Salida 17 3 7 4" xfId="7318" xr:uid="{00000000-0005-0000-0000-0000745B0000}"/>
    <cellStyle name="Salida 17 3 7 4 2" xfId="22426" xr:uid="{00000000-0005-0000-0000-0000755B0000}"/>
    <cellStyle name="Salida 17 3 7 5" xfId="18978" xr:uid="{00000000-0005-0000-0000-0000765B0000}"/>
    <cellStyle name="Salida 17 3 8" xfId="4252" xr:uid="{00000000-0005-0000-0000-0000775B0000}"/>
    <cellStyle name="Salida 17 3 8 2" xfId="6889" xr:uid="{00000000-0005-0000-0000-0000785B0000}"/>
    <cellStyle name="Salida 17 3 8 2 2" xfId="13200" xr:uid="{00000000-0005-0000-0000-0000795B0000}"/>
    <cellStyle name="Salida 17 3 8 2 2 2" xfId="28308" xr:uid="{00000000-0005-0000-0000-00007A5B0000}"/>
    <cellStyle name="Salida 17 3 8 2 3" xfId="16864" xr:uid="{00000000-0005-0000-0000-00007B5B0000}"/>
    <cellStyle name="Salida 17 3 8 2 3 2" xfId="31972" xr:uid="{00000000-0005-0000-0000-00007C5B0000}"/>
    <cellStyle name="Salida 17 3 8 2 4" xfId="21997" xr:uid="{00000000-0005-0000-0000-00007D5B0000}"/>
    <cellStyle name="Salida 17 3 8 3" xfId="10634" xr:uid="{00000000-0005-0000-0000-00007E5B0000}"/>
    <cellStyle name="Salida 17 3 8 3 2" xfId="25742" xr:uid="{00000000-0005-0000-0000-00007F5B0000}"/>
    <cellStyle name="Salida 17 3 8 4" xfId="8262" xr:uid="{00000000-0005-0000-0000-0000805B0000}"/>
    <cellStyle name="Salida 17 3 8 4 2" xfId="23370" xr:uid="{00000000-0005-0000-0000-0000815B0000}"/>
    <cellStyle name="Salida 17 3 8 5" xfId="19360" xr:uid="{00000000-0005-0000-0000-0000825B0000}"/>
    <cellStyle name="Salida 17 3 9" xfId="4435" xr:uid="{00000000-0005-0000-0000-0000835B0000}"/>
    <cellStyle name="Salida 17 3 9 2" xfId="10817" xr:uid="{00000000-0005-0000-0000-0000845B0000}"/>
    <cellStyle name="Salida 17 3 9 2 2" xfId="25925" xr:uid="{00000000-0005-0000-0000-0000855B0000}"/>
    <cellStyle name="Salida 17 3 9 3" xfId="11680" xr:uid="{00000000-0005-0000-0000-0000865B0000}"/>
    <cellStyle name="Salida 17 3 9 3 2" xfId="26788" xr:uid="{00000000-0005-0000-0000-0000875B0000}"/>
    <cellStyle name="Salida 17 3 9 4" xfId="19543" xr:uid="{00000000-0005-0000-0000-0000885B0000}"/>
    <cellStyle name="Salida 17 4" xfId="2126" xr:uid="{00000000-0005-0000-0000-0000895B0000}"/>
    <cellStyle name="Salida 17 4 10" xfId="15399" xr:uid="{00000000-0005-0000-0000-00008A5B0000}"/>
    <cellStyle name="Salida 17 4 10 2" xfId="30507" xr:uid="{00000000-0005-0000-0000-00008B5B0000}"/>
    <cellStyle name="Salida 17 4 11" xfId="13787" xr:uid="{00000000-0005-0000-0000-00008C5B0000}"/>
    <cellStyle name="Salida 17 4 11 2" xfId="28895" xr:uid="{00000000-0005-0000-0000-00008D5B0000}"/>
    <cellStyle name="Salida 17 4 12" xfId="17351" xr:uid="{00000000-0005-0000-0000-00008E5B0000}"/>
    <cellStyle name="Salida 17 4 2" xfId="2616" xr:uid="{00000000-0005-0000-0000-00008F5B0000}"/>
    <cellStyle name="Salida 17 4 2 2" xfId="5253" xr:uid="{00000000-0005-0000-0000-0000905B0000}"/>
    <cellStyle name="Salida 17 4 2 2 2" xfId="11617" xr:uid="{00000000-0005-0000-0000-0000915B0000}"/>
    <cellStyle name="Salida 17 4 2 2 2 2" xfId="26725" xr:uid="{00000000-0005-0000-0000-0000925B0000}"/>
    <cellStyle name="Salida 17 4 2 2 3" xfId="14416" xr:uid="{00000000-0005-0000-0000-0000935B0000}"/>
    <cellStyle name="Salida 17 4 2 2 3 2" xfId="29524" xr:uid="{00000000-0005-0000-0000-0000945B0000}"/>
    <cellStyle name="Salida 17 4 2 2 4" xfId="20361" xr:uid="{00000000-0005-0000-0000-0000955B0000}"/>
    <cellStyle name="Salida 17 4 2 3" xfId="9083" xr:uid="{00000000-0005-0000-0000-0000965B0000}"/>
    <cellStyle name="Salida 17 4 2 3 2" xfId="24191" xr:uid="{00000000-0005-0000-0000-0000975B0000}"/>
    <cellStyle name="Salida 17 4 2 4" xfId="14097" xr:uid="{00000000-0005-0000-0000-0000985B0000}"/>
    <cellStyle name="Salida 17 4 2 4 2" xfId="29205" xr:uid="{00000000-0005-0000-0000-0000995B0000}"/>
    <cellStyle name="Salida 17 4 2 5" xfId="7753" xr:uid="{00000000-0005-0000-0000-00009A5B0000}"/>
    <cellStyle name="Salida 17 4 2 5 2" xfId="22861" xr:uid="{00000000-0005-0000-0000-00009B5B0000}"/>
    <cellStyle name="Salida 17 4 2 6" xfId="17724" xr:uid="{00000000-0005-0000-0000-00009C5B0000}"/>
    <cellStyle name="Salida 17 4 3" xfId="2881" xr:uid="{00000000-0005-0000-0000-00009D5B0000}"/>
    <cellStyle name="Salida 17 4 3 2" xfId="5518" xr:uid="{00000000-0005-0000-0000-00009E5B0000}"/>
    <cellStyle name="Salida 17 4 3 2 2" xfId="11829" xr:uid="{00000000-0005-0000-0000-00009F5B0000}"/>
    <cellStyle name="Salida 17 4 3 2 2 2" xfId="26937" xr:uid="{00000000-0005-0000-0000-0000A05B0000}"/>
    <cellStyle name="Salida 17 4 3 2 3" xfId="7626" xr:uid="{00000000-0005-0000-0000-0000A15B0000}"/>
    <cellStyle name="Salida 17 4 3 2 3 2" xfId="22734" xr:uid="{00000000-0005-0000-0000-0000A25B0000}"/>
    <cellStyle name="Salida 17 4 3 2 4" xfId="20626" xr:uid="{00000000-0005-0000-0000-0000A35B0000}"/>
    <cellStyle name="Salida 17 4 3 3" xfId="15265" xr:uid="{00000000-0005-0000-0000-0000A45B0000}"/>
    <cellStyle name="Salida 17 4 3 3 2" xfId="30373" xr:uid="{00000000-0005-0000-0000-0000A55B0000}"/>
    <cellStyle name="Salida 17 4 3 4" xfId="17989" xr:uid="{00000000-0005-0000-0000-0000A65B0000}"/>
    <cellStyle name="Salida 17 4 4" xfId="3184" xr:uid="{00000000-0005-0000-0000-0000A75B0000}"/>
    <cellStyle name="Salida 17 4 4 2" xfId="5821" xr:uid="{00000000-0005-0000-0000-0000A85B0000}"/>
    <cellStyle name="Salida 17 4 4 2 2" xfId="12132" xr:uid="{00000000-0005-0000-0000-0000A95B0000}"/>
    <cellStyle name="Salida 17 4 4 2 2 2" xfId="27240" xr:uid="{00000000-0005-0000-0000-0000AA5B0000}"/>
    <cellStyle name="Salida 17 4 4 2 3" xfId="16198" xr:uid="{00000000-0005-0000-0000-0000AB5B0000}"/>
    <cellStyle name="Salida 17 4 4 2 3 2" xfId="31306" xr:uid="{00000000-0005-0000-0000-0000AC5B0000}"/>
    <cellStyle name="Salida 17 4 4 2 4" xfId="20929" xr:uid="{00000000-0005-0000-0000-0000AD5B0000}"/>
    <cellStyle name="Salida 17 4 4 3" xfId="9566" xr:uid="{00000000-0005-0000-0000-0000AE5B0000}"/>
    <cellStyle name="Salida 17 4 4 3 2" xfId="24674" xr:uid="{00000000-0005-0000-0000-0000AF5B0000}"/>
    <cellStyle name="Salida 17 4 4 4" xfId="8720" xr:uid="{00000000-0005-0000-0000-0000B05B0000}"/>
    <cellStyle name="Salida 17 4 4 4 2" xfId="23828" xr:uid="{00000000-0005-0000-0000-0000B15B0000}"/>
    <cellStyle name="Salida 17 4 4 5" xfId="18292" xr:uid="{00000000-0005-0000-0000-0000B25B0000}"/>
    <cellStyle name="Salida 17 4 5" xfId="3510" xr:uid="{00000000-0005-0000-0000-0000B35B0000}"/>
    <cellStyle name="Salida 17 4 5 2" xfId="6147" xr:uid="{00000000-0005-0000-0000-0000B45B0000}"/>
    <cellStyle name="Salida 17 4 5 2 2" xfId="12458" xr:uid="{00000000-0005-0000-0000-0000B55B0000}"/>
    <cellStyle name="Salida 17 4 5 2 2 2" xfId="27566" xr:uid="{00000000-0005-0000-0000-0000B65B0000}"/>
    <cellStyle name="Salida 17 4 5 2 3" xfId="14724" xr:uid="{00000000-0005-0000-0000-0000B75B0000}"/>
    <cellStyle name="Salida 17 4 5 2 3 2" xfId="29832" xr:uid="{00000000-0005-0000-0000-0000B85B0000}"/>
    <cellStyle name="Salida 17 4 5 2 4" xfId="21255" xr:uid="{00000000-0005-0000-0000-0000B95B0000}"/>
    <cellStyle name="Salida 17 4 5 3" xfId="9892" xr:uid="{00000000-0005-0000-0000-0000BA5B0000}"/>
    <cellStyle name="Salida 17 4 5 3 2" xfId="25000" xr:uid="{00000000-0005-0000-0000-0000BB5B0000}"/>
    <cellStyle name="Salida 17 4 5 4" xfId="13949" xr:uid="{00000000-0005-0000-0000-0000BC5B0000}"/>
    <cellStyle name="Salida 17 4 5 4 2" xfId="29057" xr:uid="{00000000-0005-0000-0000-0000BD5B0000}"/>
    <cellStyle name="Salida 17 4 5 5" xfId="18618" xr:uid="{00000000-0005-0000-0000-0000BE5B0000}"/>
    <cellStyle name="Salida 17 4 6" xfId="3816" xr:uid="{00000000-0005-0000-0000-0000BF5B0000}"/>
    <cellStyle name="Salida 17 4 6 2" xfId="6453" xr:uid="{00000000-0005-0000-0000-0000C05B0000}"/>
    <cellStyle name="Salida 17 4 6 2 2" xfId="12764" xr:uid="{00000000-0005-0000-0000-0000C15B0000}"/>
    <cellStyle name="Salida 17 4 6 2 2 2" xfId="27872" xr:uid="{00000000-0005-0000-0000-0000C25B0000}"/>
    <cellStyle name="Salida 17 4 6 2 3" xfId="13396" xr:uid="{00000000-0005-0000-0000-0000C35B0000}"/>
    <cellStyle name="Salida 17 4 6 2 3 2" xfId="28504" xr:uid="{00000000-0005-0000-0000-0000C45B0000}"/>
    <cellStyle name="Salida 17 4 6 2 4" xfId="21561" xr:uid="{00000000-0005-0000-0000-0000C55B0000}"/>
    <cellStyle name="Salida 17 4 6 3" xfId="10198" xr:uid="{00000000-0005-0000-0000-0000C65B0000}"/>
    <cellStyle name="Salida 17 4 6 3 2" xfId="25306" xr:uid="{00000000-0005-0000-0000-0000C75B0000}"/>
    <cellStyle name="Salida 17 4 6 4" xfId="15370" xr:uid="{00000000-0005-0000-0000-0000C85B0000}"/>
    <cellStyle name="Salida 17 4 6 4 2" xfId="30478" xr:uid="{00000000-0005-0000-0000-0000C95B0000}"/>
    <cellStyle name="Salida 17 4 6 5" xfId="18924" xr:uid="{00000000-0005-0000-0000-0000CA5B0000}"/>
    <cellStyle name="Salida 17 4 7" xfId="4198" xr:uid="{00000000-0005-0000-0000-0000CB5B0000}"/>
    <cellStyle name="Salida 17 4 7 2" xfId="6835" xr:uid="{00000000-0005-0000-0000-0000CC5B0000}"/>
    <cellStyle name="Salida 17 4 7 2 2" xfId="13146" xr:uid="{00000000-0005-0000-0000-0000CD5B0000}"/>
    <cellStyle name="Salida 17 4 7 2 2 2" xfId="28254" xr:uid="{00000000-0005-0000-0000-0000CE5B0000}"/>
    <cellStyle name="Salida 17 4 7 2 3" xfId="16815" xr:uid="{00000000-0005-0000-0000-0000CF5B0000}"/>
    <cellStyle name="Salida 17 4 7 2 3 2" xfId="31923" xr:uid="{00000000-0005-0000-0000-0000D05B0000}"/>
    <cellStyle name="Salida 17 4 7 2 4" xfId="21943" xr:uid="{00000000-0005-0000-0000-0000D15B0000}"/>
    <cellStyle name="Salida 17 4 7 3" xfId="10580" xr:uid="{00000000-0005-0000-0000-0000D25B0000}"/>
    <cellStyle name="Salida 17 4 7 3 2" xfId="25688" xr:uid="{00000000-0005-0000-0000-0000D35B0000}"/>
    <cellStyle name="Salida 17 4 7 4" xfId="15119" xr:uid="{00000000-0005-0000-0000-0000D45B0000}"/>
    <cellStyle name="Salida 17 4 7 4 2" xfId="30227" xr:uid="{00000000-0005-0000-0000-0000D55B0000}"/>
    <cellStyle name="Salida 17 4 7 5" xfId="19306" xr:uid="{00000000-0005-0000-0000-0000D65B0000}"/>
    <cellStyle name="Salida 17 4 8" xfId="4763" xr:uid="{00000000-0005-0000-0000-0000D75B0000}"/>
    <cellStyle name="Salida 17 4 8 2" xfId="11145" xr:uid="{00000000-0005-0000-0000-0000D85B0000}"/>
    <cellStyle name="Salida 17 4 8 2 2" xfId="26253" xr:uid="{00000000-0005-0000-0000-0000D95B0000}"/>
    <cellStyle name="Salida 17 4 8 3" xfId="15928" xr:uid="{00000000-0005-0000-0000-0000DA5B0000}"/>
    <cellStyle name="Salida 17 4 8 3 2" xfId="31036" xr:uid="{00000000-0005-0000-0000-0000DB5B0000}"/>
    <cellStyle name="Salida 17 4 8 4" xfId="19871" xr:uid="{00000000-0005-0000-0000-0000DC5B0000}"/>
    <cellStyle name="Salida 17 4 9" xfId="8624" xr:uid="{00000000-0005-0000-0000-0000DD5B0000}"/>
    <cellStyle name="Salida 17 4 9 2" xfId="23732" xr:uid="{00000000-0005-0000-0000-0000DE5B0000}"/>
    <cellStyle name="Salida 17 5" xfId="1998" xr:uid="{00000000-0005-0000-0000-0000DF5B0000}"/>
    <cellStyle name="Salida 17 5 10" xfId="15400" xr:uid="{00000000-0005-0000-0000-0000E05B0000}"/>
    <cellStyle name="Salida 17 5 10 2" xfId="30508" xr:uid="{00000000-0005-0000-0000-0000E15B0000}"/>
    <cellStyle name="Salida 17 5 11" xfId="17223" xr:uid="{00000000-0005-0000-0000-0000E25B0000}"/>
    <cellStyle name="Salida 17 5 2" xfId="2760" xr:uid="{00000000-0005-0000-0000-0000E35B0000}"/>
    <cellStyle name="Salida 17 5 2 2" xfId="5397" xr:uid="{00000000-0005-0000-0000-0000E45B0000}"/>
    <cellStyle name="Salida 17 5 2 2 2" xfId="11746" xr:uid="{00000000-0005-0000-0000-0000E55B0000}"/>
    <cellStyle name="Salida 17 5 2 2 2 2" xfId="26854" xr:uid="{00000000-0005-0000-0000-0000E65B0000}"/>
    <cellStyle name="Salida 17 5 2 2 3" xfId="7425" xr:uid="{00000000-0005-0000-0000-0000E75B0000}"/>
    <cellStyle name="Salida 17 5 2 2 3 2" xfId="22533" xr:uid="{00000000-0005-0000-0000-0000E85B0000}"/>
    <cellStyle name="Salida 17 5 2 2 4" xfId="20505" xr:uid="{00000000-0005-0000-0000-0000E95B0000}"/>
    <cellStyle name="Salida 17 5 2 3" xfId="7530" xr:uid="{00000000-0005-0000-0000-0000EA5B0000}"/>
    <cellStyle name="Salida 17 5 2 3 2" xfId="22638" xr:uid="{00000000-0005-0000-0000-0000EB5B0000}"/>
    <cellStyle name="Salida 17 5 2 4" xfId="17868" xr:uid="{00000000-0005-0000-0000-0000EC5B0000}"/>
    <cellStyle name="Salida 17 5 3" xfId="3063" xr:uid="{00000000-0005-0000-0000-0000ED5B0000}"/>
    <cellStyle name="Salida 17 5 3 2" xfId="5700" xr:uid="{00000000-0005-0000-0000-0000EE5B0000}"/>
    <cellStyle name="Salida 17 5 3 2 2" xfId="12011" xr:uid="{00000000-0005-0000-0000-0000EF5B0000}"/>
    <cellStyle name="Salida 17 5 3 2 2 2" xfId="27119" xr:uid="{00000000-0005-0000-0000-0000F05B0000}"/>
    <cellStyle name="Salida 17 5 3 2 3" xfId="15150" xr:uid="{00000000-0005-0000-0000-0000F15B0000}"/>
    <cellStyle name="Salida 17 5 3 2 3 2" xfId="30258" xr:uid="{00000000-0005-0000-0000-0000F25B0000}"/>
    <cellStyle name="Salida 17 5 3 2 4" xfId="20808" xr:uid="{00000000-0005-0000-0000-0000F35B0000}"/>
    <cellStyle name="Salida 17 5 3 3" xfId="9445" xr:uid="{00000000-0005-0000-0000-0000F45B0000}"/>
    <cellStyle name="Salida 17 5 3 3 2" xfId="24553" xr:uid="{00000000-0005-0000-0000-0000F55B0000}"/>
    <cellStyle name="Salida 17 5 3 4" xfId="7302" xr:uid="{00000000-0005-0000-0000-0000F65B0000}"/>
    <cellStyle name="Salida 17 5 3 4 2" xfId="22410" xr:uid="{00000000-0005-0000-0000-0000F75B0000}"/>
    <cellStyle name="Salida 17 5 3 5" xfId="18171" xr:uid="{00000000-0005-0000-0000-0000F85B0000}"/>
    <cellStyle name="Salida 17 5 4" xfId="3389" xr:uid="{00000000-0005-0000-0000-0000F95B0000}"/>
    <cellStyle name="Salida 17 5 4 2" xfId="6026" xr:uid="{00000000-0005-0000-0000-0000FA5B0000}"/>
    <cellStyle name="Salida 17 5 4 2 2" xfId="12337" xr:uid="{00000000-0005-0000-0000-0000FB5B0000}"/>
    <cellStyle name="Salida 17 5 4 2 2 2" xfId="27445" xr:uid="{00000000-0005-0000-0000-0000FC5B0000}"/>
    <cellStyle name="Salida 17 5 4 2 3" xfId="9129" xr:uid="{00000000-0005-0000-0000-0000FD5B0000}"/>
    <cellStyle name="Salida 17 5 4 2 3 2" xfId="24237" xr:uid="{00000000-0005-0000-0000-0000FE5B0000}"/>
    <cellStyle name="Salida 17 5 4 2 4" xfId="21134" xr:uid="{00000000-0005-0000-0000-0000FF5B0000}"/>
    <cellStyle name="Salida 17 5 4 3" xfId="9771" xr:uid="{00000000-0005-0000-0000-0000005C0000}"/>
    <cellStyle name="Salida 17 5 4 3 2" xfId="24879" xr:uid="{00000000-0005-0000-0000-0000015C0000}"/>
    <cellStyle name="Salida 17 5 4 4" xfId="14366" xr:uid="{00000000-0005-0000-0000-0000025C0000}"/>
    <cellStyle name="Salida 17 5 4 4 2" xfId="29474" xr:uid="{00000000-0005-0000-0000-0000035C0000}"/>
    <cellStyle name="Salida 17 5 4 5" xfId="18497" xr:uid="{00000000-0005-0000-0000-0000045C0000}"/>
    <cellStyle name="Salida 17 5 5" xfId="3695" xr:uid="{00000000-0005-0000-0000-0000055C0000}"/>
    <cellStyle name="Salida 17 5 5 2" xfId="6332" xr:uid="{00000000-0005-0000-0000-0000065C0000}"/>
    <cellStyle name="Salida 17 5 5 2 2" xfId="12643" xr:uid="{00000000-0005-0000-0000-0000075C0000}"/>
    <cellStyle name="Salida 17 5 5 2 2 2" xfId="27751" xr:uid="{00000000-0005-0000-0000-0000085C0000}"/>
    <cellStyle name="Salida 17 5 5 2 3" xfId="15916" xr:uid="{00000000-0005-0000-0000-0000095C0000}"/>
    <cellStyle name="Salida 17 5 5 2 3 2" xfId="31024" xr:uid="{00000000-0005-0000-0000-00000A5C0000}"/>
    <cellStyle name="Salida 17 5 5 2 4" xfId="21440" xr:uid="{00000000-0005-0000-0000-00000B5C0000}"/>
    <cellStyle name="Salida 17 5 5 3" xfId="10077" xr:uid="{00000000-0005-0000-0000-00000C5C0000}"/>
    <cellStyle name="Salida 17 5 5 3 2" xfId="25185" xr:uid="{00000000-0005-0000-0000-00000D5C0000}"/>
    <cellStyle name="Salida 17 5 5 4" xfId="15291" xr:uid="{00000000-0005-0000-0000-00000E5C0000}"/>
    <cellStyle name="Salida 17 5 5 4 2" xfId="30399" xr:uid="{00000000-0005-0000-0000-00000F5C0000}"/>
    <cellStyle name="Salida 17 5 5 5" xfId="18803" xr:uid="{00000000-0005-0000-0000-0000105C0000}"/>
    <cellStyle name="Salida 17 5 6" xfId="4070" xr:uid="{00000000-0005-0000-0000-0000115C0000}"/>
    <cellStyle name="Salida 17 5 6 2" xfId="6707" xr:uid="{00000000-0005-0000-0000-0000125C0000}"/>
    <cellStyle name="Salida 17 5 6 2 2" xfId="13018" xr:uid="{00000000-0005-0000-0000-0000135C0000}"/>
    <cellStyle name="Salida 17 5 6 2 2 2" xfId="28126" xr:uid="{00000000-0005-0000-0000-0000145C0000}"/>
    <cellStyle name="Salida 17 5 6 2 3" xfId="16694" xr:uid="{00000000-0005-0000-0000-0000155C0000}"/>
    <cellStyle name="Salida 17 5 6 2 3 2" xfId="31802" xr:uid="{00000000-0005-0000-0000-0000165C0000}"/>
    <cellStyle name="Salida 17 5 6 2 4" xfId="21815" xr:uid="{00000000-0005-0000-0000-0000175C0000}"/>
    <cellStyle name="Salida 17 5 6 3" xfId="10452" xr:uid="{00000000-0005-0000-0000-0000185C0000}"/>
    <cellStyle name="Salida 17 5 6 3 2" xfId="25560" xr:uid="{00000000-0005-0000-0000-0000195C0000}"/>
    <cellStyle name="Salida 17 5 6 4" xfId="14823" xr:uid="{00000000-0005-0000-0000-00001A5C0000}"/>
    <cellStyle name="Salida 17 5 6 4 2" xfId="29931" xr:uid="{00000000-0005-0000-0000-00001B5C0000}"/>
    <cellStyle name="Salida 17 5 6 5" xfId="19178" xr:uid="{00000000-0005-0000-0000-00001C5C0000}"/>
    <cellStyle name="Salida 17 5 7" xfId="4635" xr:uid="{00000000-0005-0000-0000-00001D5C0000}"/>
    <cellStyle name="Salida 17 5 7 2" xfId="11017" xr:uid="{00000000-0005-0000-0000-00001E5C0000}"/>
    <cellStyle name="Salida 17 5 7 2 2" xfId="26125" xr:uid="{00000000-0005-0000-0000-00001F5C0000}"/>
    <cellStyle name="Salida 17 5 7 3" xfId="8206" xr:uid="{00000000-0005-0000-0000-0000205C0000}"/>
    <cellStyle name="Salida 17 5 7 3 2" xfId="23314" xr:uid="{00000000-0005-0000-0000-0000215C0000}"/>
    <cellStyle name="Salida 17 5 7 4" xfId="19743" xr:uid="{00000000-0005-0000-0000-0000225C0000}"/>
    <cellStyle name="Salida 17 5 8" xfId="8496" xr:uid="{00000000-0005-0000-0000-0000235C0000}"/>
    <cellStyle name="Salida 17 5 8 2" xfId="23604" xr:uid="{00000000-0005-0000-0000-0000245C0000}"/>
    <cellStyle name="Salida 17 5 9" xfId="14695" xr:uid="{00000000-0005-0000-0000-0000255C0000}"/>
    <cellStyle name="Salida 17 5 9 2" xfId="29803" xr:uid="{00000000-0005-0000-0000-0000265C0000}"/>
    <cellStyle name="Salida 18" xfId="1510" xr:uid="{00000000-0005-0000-0000-0000275C0000}"/>
    <cellStyle name="Salida 18 2" xfId="1936" xr:uid="{00000000-0005-0000-0000-0000285C0000}"/>
    <cellStyle name="Salida 18 2 10" xfId="8437" xr:uid="{00000000-0005-0000-0000-0000295C0000}"/>
    <cellStyle name="Salida 18 2 10 2" xfId="23545" xr:uid="{00000000-0005-0000-0000-00002A5C0000}"/>
    <cellStyle name="Salida 18 2 11" xfId="15358" xr:uid="{00000000-0005-0000-0000-00002B5C0000}"/>
    <cellStyle name="Salida 18 2 11 2" xfId="30466" xr:uid="{00000000-0005-0000-0000-00002C5C0000}"/>
    <cellStyle name="Salida 18 2 12" xfId="14104" xr:uid="{00000000-0005-0000-0000-00002D5C0000}"/>
    <cellStyle name="Salida 18 2 12 2" xfId="29212" xr:uid="{00000000-0005-0000-0000-00002E5C0000}"/>
    <cellStyle name="Salida 18 2 13" xfId="17161" xr:uid="{00000000-0005-0000-0000-00002F5C0000}"/>
    <cellStyle name="Salida 18 2 2" xfId="2496" xr:uid="{00000000-0005-0000-0000-0000305C0000}"/>
    <cellStyle name="Salida 18 2 2 2" xfId="5133" xr:uid="{00000000-0005-0000-0000-0000315C0000}"/>
    <cellStyle name="Salida 18 2 2 2 2" xfId="11497" xr:uid="{00000000-0005-0000-0000-0000325C0000}"/>
    <cellStyle name="Salida 18 2 2 2 2 2" xfId="26605" xr:uid="{00000000-0005-0000-0000-0000335C0000}"/>
    <cellStyle name="Salida 18 2 2 2 3" xfId="14079" xr:uid="{00000000-0005-0000-0000-0000345C0000}"/>
    <cellStyle name="Salida 18 2 2 2 3 2" xfId="29187" xr:uid="{00000000-0005-0000-0000-0000355C0000}"/>
    <cellStyle name="Salida 18 2 2 2 4" xfId="20241" xr:uid="{00000000-0005-0000-0000-0000365C0000}"/>
    <cellStyle name="Salida 18 2 2 3" xfId="8963" xr:uid="{00000000-0005-0000-0000-0000375C0000}"/>
    <cellStyle name="Salida 18 2 2 3 2" xfId="24071" xr:uid="{00000000-0005-0000-0000-0000385C0000}"/>
    <cellStyle name="Salida 18 2 3" xfId="2712" xr:uid="{00000000-0005-0000-0000-0000395C0000}"/>
    <cellStyle name="Salida 18 2 3 2" xfId="5349" xr:uid="{00000000-0005-0000-0000-00003A5C0000}"/>
    <cellStyle name="Salida 18 2 3 2 2" xfId="11698" xr:uid="{00000000-0005-0000-0000-00003B5C0000}"/>
    <cellStyle name="Salida 18 2 3 2 2 2" xfId="26806" xr:uid="{00000000-0005-0000-0000-00003C5C0000}"/>
    <cellStyle name="Salida 18 2 3 2 3" xfId="15390" xr:uid="{00000000-0005-0000-0000-00003D5C0000}"/>
    <cellStyle name="Salida 18 2 3 2 3 2" xfId="30498" xr:uid="{00000000-0005-0000-0000-00003E5C0000}"/>
    <cellStyle name="Salida 18 2 3 2 4" xfId="20457" xr:uid="{00000000-0005-0000-0000-00003F5C0000}"/>
    <cellStyle name="Salida 18 2 3 3" xfId="14035" xr:uid="{00000000-0005-0000-0000-0000405C0000}"/>
    <cellStyle name="Salida 18 2 3 3 2" xfId="29143" xr:uid="{00000000-0005-0000-0000-0000415C0000}"/>
    <cellStyle name="Salida 18 2 3 4" xfId="17820" xr:uid="{00000000-0005-0000-0000-0000425C0000}"/>
    <cellStyle name="Salida 18 2 4" xfId="3015" xr:uid="{00000000-0005-0000-0000-0000435C0000}"/>
    <cellStyle name="Salida 18 2 4 2" xfId="5652" xr:uid="{00000000-0005-0000-0000-0000445C0000}"/>
    <cellStyle name="Salida 18 2 4 2 2" xfId="11963" xr:uid="{00000000-0005-0000-0000-0000455C0000}"/>
    <cellStyle name="Salida 18 2 4 2 2 2" xfId="27071" xr:uid="{00000000-0005-0000-0000-0000465C0000}"/>
    <cellStyle name="Salida 18 2 4 2 3" xfId="16450" xr:uid="{00000000-0005-0000-0000-0000475C0000}"/>
    <cellStyle name="Salida 18 2 4 2 3 2" xfId="31558" xr:uid="{00000000-0005-0000-0000-0000485C0000}"/>
    <cellStyle name="Salida 18 2 4 2 4" xfId="20760" xr:uid="{00000000-0005-0000-0000-0000495C0000}"/>
    <cellStyle name="Salida 18 2 4 3" xfId="9397" xr:uid="{00000000-0005-0000-0000-00004A5C0000}"/>
    <cellStyle name="Salida 18 2 4 3 2" xfId="24505" xr:uid="{00000000-0005-0000-0000-00004B5C0000}"/>
    <cellStyle name="Salida 18 2 4 4" xfId="7091" xr:uid="{00000000-0005-0000-0000-00004C5C0000}"/>
    <cellStyle name="Salida 18 2 4 4 2" xfId="22199" xr:uid="{00000000-0005-0000-0000-00004D5C0000}"/>
    <cellStyle name="Salida 18 2 4 5" xfId="18123" xr:uid="{00000000-0005-0000-0000-00004E5C0000}"/>
    <cellStyle name="Salida 18 2 5" xfId="3341" xr:uid="{00000000-0005-0000-0000-00004F5C0000}"/>
    <cellStyle name="Salida 18 2 5 2" xfId="5978" xr:uid="{00000000-0005-0000-0000-0000505C0000}"/>
    <cellStyle name="Salida 18 2 5 2 2" xfId="12289" xr:uid="{00000000-0005-0000-0000-0000515C0000}"/>
    <cellStyle name="Salida 18 2 5 2 2 2" xfId="27397" xr:uid="{00000000-0005-0000-0000-0000525C0000}"/>
    <cellStyle name="Salida 18 2 5 2 3" xfId="11666" xr:uid="{00000000-0005-0000-0000-0000535C0000}"/>
    <cellStyle name="Salida 18 2 5 2 3 2" xfId="26774" xr:uid="{00000000-0005-0000-0000-0000545C0000}"/>
    <cellStyle name="Salida 18 2 5 2 4" xfId="21086" xr:uid="{00000000-0005-0000-0000-0000555C0000}"/>
    <cellStyle name="Salida 18 2 5 3" xfId="9723" xr:uid="{00000000-0005-0000-0000-0000565C0000}"/>
    <cellStyle name="Salida 18 2 5 3 2" xfId="24831" xr:uid="{00000000-0005-0000-0000-0000575C0000}"/>
    <cellStyle name="Salida 18 2 5 4" xfId="15077" xr:uid="{00000000-0005-0000-0000-0000585C0000}"/>
    <cellStyle name="Salida 18 2 5 4 2" xfId="30185" xr:uid="{00000000-0005-0000-0000-0000595C0000}"/>
    <cellStyle name="Salida 18 2 5 5" xfId="18449" xr:uid="{00000000-0005-0000-0000-00005A5C0000}"/>
    <cellStyle name="Salida 18 2 6" xfId="3647" xr:uid="{00000000-0005-0000-0000-00005B5C0000}"/>
    <cellStyle name="Salida 18 2 6 2" xfId="6284" xr:uid="{00000000-0005-0000-0000-00005C5C0000}"/>
    <cellStyle name="Salida 18 2 6 2 2" xfId="12595" xr:uid="{00000000-0005-0000-0000-00005D5C0000}"/>
    <cellStyle name="Salida 18 2 6 2 2 2" xfId="27703" xr:uid="{00000000-0005-0000-0000-00005E5C0000}"/>
    <cellStyle name="Salida 18 2 6 2 3" xfId="13966" xr:uid="{00000000-0005-0000-0000-00005F5C0000}"/>
    <cellStyle name="Salida 18 2 6 2 3 2" xfId="29074" xr:uid="{00000000-0005-0000-0000-0000605C0000}"/>
    <cellStyle name="Salida 18 2 6 2 4" xfId="21392" xr:uid="{00000000-0005-0000-0000-0000615C0000}"/>
    <cellStyle name="Salida 18 2 6 3" xfId="10029" xr:uid="{00000000-0005-0000-0000-0000625C0000}"/>
    <cellStyle name="Salida 18 2 6 3 2" xfId="25137" xr:uid="{00000000-0005-0000-0000-0000635C0000}"/>
    <cellStyle name="Salida 18 2 6 4" xfId="7828" xr:uid="{00000000-0005-0000-0000-0000645C0000}"/>
    <cellStyle name="Salida 18 2 6 4 2" xfId="22936" xr:uid="{00000000-0005-0000-0000-0000655C0000}"/>
    <cellStyle name="Salida 18 2 6 5" xfId="18755" xr:uid="{00000000-0005-0000-0000-0000665C0000}"/>
    <cellStyle name="Salida 18 2 7" xfId="4008" xr:uid="{00000000-0005-0000-0000-0000675C0000}"/>
    <cellStyle name="Salida 18 2 7 2" xfId="6645" xr:uid="{00000000-0005-0000-0000-0000685C0000}"/>
    <cellStyle name="Salida 18 2 7 2 2" xfId="12956" xr:uid="{00000000-0005-0000-0000-0000695C0000}"/>
    <cellStyle name="Salida 18 2 7 2 2 2" xfId="28064" xr:uid="{00000000-0005-0000-0000-00006A5C0000}"/>
    <cellStyle name="Salida 18 2 7 2 3" xfId="16646" xr:uid="{00000000-0005-0000-0000-00006B5C0000}"/>
    <cellStyle name="Salida 18 2 7 2 3 2" xfId="31754" xr:uid="{00000000-0005-0000-0000-00006C5C0000}"/>
    <cellStyle name="Salida 18 2 7 2 4" xfId="21753" xr:uid="{00000000-0005-0000-0000-00006D5C0000}"/>
    <cellStyle name="Salida 18 2 7 3" xfId="10390" xr:uid="{00000000-0005-0000-0000-00006E5C0000}"/>
    <cellStyle name="Salida 18 2 7 3 2" xfId="25498" xr:uid="{00000000-0005-0000-0000-00006F5C0000}"/>
    <cellStyle name="Salida 18 2 7 4" xfId="13450" xr:uid="{00000000-0005-0000-0000-0000705C0000}"/>
    <cellStyle name="Salida 18 2 7 4 2" xfId="28558" xr:uid="{00000000-0005-0000-0000-0000715C0000}"/>
    <cellStyle name="Salida 18 2 7 5" xfId="19116" xr:uid="{00000000-0005-0000-0000-0000725C0000}"/>
    <cellStyle name="Salida 18 2 8" xfId="4321" xr:uid="{00000000-0005-0000-0000-0000735C0000}"/>
    <cellStyle name="Salida 18 2 8 2" xfId="6958" xr:uid="{00000000-0005-0000-0000-0000745C0000}"/>
    <cellStyle name="Salida 18 2 8 2 2" xfId="13269" xr:uid="{00000000-0005-0000-0000-0000755C0000}"/>
    <cellStyle name="Salida 18 2 8 2 2 2" xfId="28377" xr:uid="{00000000-0005-0000-0000-0000765C0000}"/>
    <cellStyle name="Salida 18 2 8 2 3" xfId="16933" xr:uid="{00000000-0005-0000-0000-0000775C0000}"/>
    <cellStyle name="Salida 18 2 8 2 3 2" xfId="32041" xr:uid="{00000000-0005-0000-0000-0000785C0000}"/>
    <cellStyle name="Salida 18 2 8 2 4" xfId="22066" xr:uid="{00000000-0005-0000-0000-0000795C0000}"/>
    <cellStyle name="Salida 18 2 8 3" xfId="10703" xr:uid="{00000000-0005-0000-0000-00007A5C0000}"/>
    <cellStyle name="Salida 18 2 8 3 2" xfId="25811" xr:uid="{00000000-0005-0000-0000-00007B5C0000}"/>
    <cellStyle name="Salida 18 2 8 4" xfId="14201" xr:uid="{00000000-0005-0000-0000-00007C5C0000}"/>
    <cellStyle name="Salida 18 2 8 4 2" xfId="29309" xr:uid="{00000000-0005-0000-0000-00007D5C0000}"/>
    <cellStyle name="Salida 18 2 8 5" xfId="19429" xr:uid="{00000000-0005-0000-0000-00007E5C0000}"/>
    <cellStyle name="Salida 18 2 9" xfId="4573" xr:uid="{00000000-0005-0000-0000-00007F5C0000}"/>
    <cellStyle name="Salida 18 2 9 2" xfId="10955" xr:uid="{00000000-0005-0000-0000-0000805C0000}"/>
    <cellStyle name="Salida 18 2 9 2 2" xfId="26063" xr:uid="{00000000-0005-0000-0000-0000815C0000}"/>
    <cellStyle name="Salida 18 2 9 3" xfId="7998" xr:uid="{00000000-0005-0000-0000-0000825C0000}"/>
    <cellStyle name="Salida 18 2 9 3 2" xfId="23106" xr:uid="{00000000-0005-0000-0000-0000835C0000}"/>
    <cellStyle name="Salida 18 2 9 4" xfId="19681" xr:uid="{00000000-0005-0000-0000-0000845C0000}"/>
    <cellStyle name="Salida 18 3" xfId="1797" xr:uid="{00000000-0005-0000-0000-0000855C0000}"/>
    <cellStyle name="Salida 18 3 10" xfId="8298" xr:uid="{00000000-0005-0000-0000-0000865C0000}"/>
    <cellStyle name="Salida 18 3 10 2" xfId="23406" xr:uid="{00000000-0005-0000-0000-0000875C0000}"/>
    <cellStyle name="Salida 18 3 11" xfId="9139" xr:uid="{00000000-0005-0000-0000-0000885C0000}"/>
    <cellStyle name="Salida 18 3 11 2" xfId="24247" xr:uid="{00000000-0005-0000-0000-0000895C0000}"/>
    <cellStyle name="Salida 18 3 12" xfId="16168" xr:uid="{00000000-0005-0000-0000-00008A5C0000}"/>
    <cellStyle name="Salida 18 3 12 2" xfId="31276" xr:uid="{00000000-0005-0000-0000-00008B5C0000}"/>
    <cellStyle name="Salida 18 3 13" xfId="17022" xr:uid="{00000000-0005-0000-0000-00008C5C0000}"/>
    <cellStyle name="Salida 18 3 2" xfId="2357" xr:uid="{00000000-0005-0000-0000-00008D5C0000}"/>
    <cellStyle name="Salida 18 3 2 2" xfId="4994" xr:uid="{00000000-0005-0000-0000-00008E5C0000}"/>
    <cellStyle name="Salida 18 3 2 2 2" xfId="11358" xr:uid="{00000000-0005-0000-0000-00008F5C0000}"/>
    <cellStyle name="Salida 18 3 2 2 2 2" xfId="26466" xr:uid="{00000000-0005-0000-0000-0000905C0000}"/>
    <cellStyle name="Salida 18 3 2 2 3" xfId="15735" xr:uid="{00000000-0005-0000-0000-0000915C0000}"/>
    <cellStyle name="Salida 18 3 2 2 3 2" xfId="30843" xr:uid="{00000000-0005-0000-0000-0000925C0000}"/>
    <cellStyle name="Salida 18 3 2 2 4" xfId="20102" xr:uid="{00000000-0005-0000-0000-0000935C0000}"/>
    <cellStyle name="Salida 18 3 2 3" xfId="8824" xr:uid="{00000000-0005-0000-0000-0000945C0000}"/>
    <cellStyle name="Salida 18 3 2 3 2" xfId="23932" xr:uid="{00000000-0005-0000-0000-0000955C0000}"/>
    <cellStyle name="Salida 18 3 3" xfId="2262" xr:uid="{00000000-0005-0000-0000-0000965C0000}"/>
    <cellStyle name="Salida 18 3 3 2" xfId="4899" xr:uid="{00000000-0005-0000-0000-0000975C0000}"/>
    <cellStyle name="Salida 18 3 3 2 2" xfId="11263" xr:uid="{00000000-0005-0000-0000-0000985C0000}"/>
    <cellStyle name="Salida 18 3 3 2 2 2" xfId="26371" xr:uid="{00000000-0005-0000-0000-0000995C0000}"/>
    <cellStyle name="Salida 18 3 3 2 3" xfId="14877" xr:uid="{00000000-0005-0000-0000-00009A5C0000}"/>
    <cellStyle name="Salida 18 3 3 2 3 2" xfId="29985" xr:uid="{00000000-0005-0000-0000-00009B5C0000}"/>
    <cellStyle name="Salida 18 3 3 2 4" xfId="20007" xr:uid="{00000000-0005-0000-0000-00009C5C0000}"/>
    <cellStyle name="Salida 18 3 3 3" xfId="14077" xr:uid="{00000000-0005-0000-0000-00009D5C0000}"/>
    <cellStyle name="Salida 18 3 3 3 2" xfId="29185" xr:uid="{00000000-0005-0000-0000-00009E5C0000}"/>
    <cellStyle name="Salida 18 3 3 4" xfId="17487" xr:uid="{00000000-0005-0000-0000-00009F5C0000}"/>
    <cellStyle name="Salida 18 3 4" xfId="2334" xr:uid="{00000000-0005-0000-0000-0000A05C0000}"/>
    <cellStyle name="Salida 18 3 4 2" xfId="4971" xr:uid="{00000000-0005-0000-0000-0000A15C0000}"/>
    <cellStyle name="Salida 18 3 4 2 2" xfId="11335" xr:uid="{00000000-0005-0000-0000-0000A25C0000}"/>
    <cellStyle name="Salida 18 3 4 2 2 2" xfId="26443" xr:uid="{00000000-0005-0000-0000-0000A35C0000}"/>
    <cellStyle name="Salida 18 3 4 2 3" xfId="14151" xr:uid="{00000000-0005-0000-0000-0000A45C0000}"/>
    <cellStyle name="Salida 18 3 4 2 3 2" xfId="29259" xr:uid="{00000000-0005-0000-0000-0000A55C0000}"/>
    <cellStyle name="Salida 18 3 4 2 4" xfId="20079" xr:uid="{00000000-0005-0000-0000-0000A65C0000}"/>
    <cellStyle name="Salida 18 3 4 3" xfId="8801" xr:uid="{00000000-0005-0000-0000-0000A75C0000}"/>
    <cellStyle name="Salida 18 3 4 3 2" xfId="23909" xr:uid="{00000000-0005-0000-0000-0000A85C0000}"/>
    <cellStyle name="Salida 18 3 4 4" xfId="14358" xr:uid="{00000000-0005-0000-0000-0000A95C0000}"/>
    <cellStyle name="Salida 18 3 4 4 2" xfId="29466" xr:uid="{00000000-0005-0000-0000-0000AA5C0000}"/>
    <cellStyle name="Salida 18 3 4 5" xfId="17559" xr:uid="{00000000-0005-0000-0000-0000AB5C0000}"/>
    <cellStyle name="Salida 18 3 5" xfId="2276" xr:uid="{00000000-0005-0000-0000-0000AC5C0000}"/>
    <cellStyle name="Salida 18 3 5 2" xfId="4913" xr:uid="{00000000-0005-0000-0000-0000AD5C0000}"/>
    <cellStyle name="Salida 18 3 5 2 2" xfId="11277" xr:uid="{00000000-0005-0000-0000-0000AE5C0000}"/>
    <cellStyle name="Salida 18 3 5 2 2 2" xfId="26385" xr:uid="{00000000-0005-0000-0000-0000AF5C0000}"/>
    <cellStyle name="Salida 18 3 5 2 3" xfId="15408" xr:uid="{00000000-0005-0000-0000-0000B05C0000}"/>
    <cellStyle name="Salida 18 3 5 2 3 2" xfId="30516" xr:uid="{00000000-0005-0000-0000-0000B15C0000}"/>
    <cellStyle name="Salida 18 3 5 2 4" xfId="20021" xr:uid="{00000000-0005-0000-0000-0000B25C0000}"/>
    <cellStyle name="Salida 18 3 5 3" xfId="8743" xr:uid="{00000000-0005-0000-0000-0000B35C0000}"/>
    <cellStyle name="Salida 18 3 5 3 2" xfId="23851" xr:uid="{00000000-0005-0000-0000-0000B45C0000}"/>
    <cellStyle name="Salida 18 3 5 4" xfId="7666" xr:uid="{00000000-0005-0000-0000-0000B55C0000}"/>
    <cellStyle name="Salida 18 3 5 4 2" xfId="22774" xr:uid="{00000000-0005-0000-0000-0000B65C0000}"/>
    <cellStyle name="Salida 18 3 5 5" xfId="17501" xr:uid="{00000000-0005-0000-0000-0000B75C0000}"/>
    <cellStyle name="Salida 18 3 6" xfId="2300" xr:uid="{00000000-0005-0000-0000-0000B85C0000}"/>
    <cellStyle name="Salida 18 3 6 2" xfId="4937" xr:uid="{00000000-0005-0000-0000-0000B95C0000}"/>
    <cellStyle name="Salida 18 3 6 2 2" xfId="11301" xr:uid="{00000000-0005-0000-0000-0000BA5C0000}"/>
    <cellStyle name="Salida 18 3 6 2 2 2" xfId="26409" xr:uid="{00000000-0005-0000-0000-0000BB5C0000}"/>
    <cellStyle name="Salida 18 3 6 2 3" xfId="16286" xr:uid="{00000000-0005-0000-0000-0000BC5C0000}"/>
    <cellStyle name="Salida 18 3 6 2 3 2" xfId="31394" xr:uid="{00000000-0005-0000-0000-0000BD5C0000}"/>
    <cellStyle name="Salida 18 3 6 2 4" xfId="20045" xr:uid="{00000000-0005-0000-0000-0000BE5C0000}"/>
    <cellStyle name="Salida 18 3 6 3" xfId="8767" xr:uid="{00000000-0005-0000-0000-0000BF5C0000}"/>
    <cellStyle name="Salida 18 3 6 3 2" xfId="23875" xr:uid="{00000000-0005-0000-0000-0000C05C0000}"/>
    <cellStyle name="Salida 18 3 6 4" xfId="13359" xr:uid="{00000000-0005-0000-0000-0000C15C0000}"/>
    <cellStyle name="Salida 18 3 6 4 2" xfId="28467" xr:uid="{00000000-0005-0000-0000-0000C25C0000}"/>
    <cellStyle name="Salida 18 3 6 5" xfId="17525" xr:uid="{00000000-0005-0000-0000-0000C35C0000}"/>
    <cellStyle name="Salida 18 3 7" xfId="3869" xr:uid="{00000000-0005-0000-0000-0000C45C0000}"/>
    <cellStyle name="Salida 18 3 7 2" xfId="6506" xr:uid="{00000000-0005-0000-0000-0000C55C0000}"/>
    <cellStyle name="Salida 18 3 7 2 2" xfId="12817" xr:uid="{00000000-0005-0000-0000-0000C65C0000}"/>
    <cellStyle name="Salida 18 3 7 2 2 2" xfId="27925" xr:uid="{00000000-0005-0000-0000-0000C75C0000}"/>
    <cellStyle name="Salida 18 3 7 2 3" xfId="14543" xr:uid="{00000000-0005-0000-0000-0000C85C0000}"/>
    <cellStyle name="Salida 18 3 7 2 3 2" xfId="29651" xr:uid="{00000000-0005-0000-0000-0000C95C0000}"/>
    <cellStyle name="Salida 18 3 7 2 4" xfId="21614" xr:uid="{00000000-0005-0000-0000-0000CA5C0000}"/>
    <cellStyle name="Salida 18 3 7 3" xfId="10251" xr:uid="{00000000-0005-0000-0000-0000CB5C0000}"/>
    <cellStyle name="Salida 18 3 7 3 2" xfId="25359" xr:uid="{00000000-0005-0000-0000-0000CC5C0000}"/>
    <cellStyle name="Salida 18 3 7 4" xfId="13913" xr:uid="{00000000-0005-0000-0000-0000CD5C0000}"/>
    <cellStyle name="Salida 18 3 7 4 2" xfId="29021" xr:uid="{00000000-0005-0000-0000-0000CE5C0000}"/>
    <cellStyle name="Salida 18 3 7 5" xfId="18977" xr:uid="{00000000-0005-0000-0000-0000CF5C0000}"/>
    <cellStyle name="Salida 18 3 8" xfId="4251" xr:uid="{00000000-0005-0000-0000-0000D05C0000}"/>
    <cellStyle name="Salida 18 3 8 2" xfId="6888" xr:uid="{00000000-0005-0000-0000-0000D15C0000}"/>
    <cellStyle name="Salida 18 3 8 2 2" xfId="13199" xr:uid="{00000000-0005-0000-0000-0000D25C0000}"/>
    <cellStyle name="Salida 18 3 8 2 2 2" xfId="28307" xr:uid="{00000000-0005-0000-0000-0000D35C0000}"/>
    <cellStyle name="Salida 18 3 8 2 3" xfId="16863" xr:uid="{00000000-0005-0000-0000-0000D45C0000}"/>
    <cellStyle name="Salida 18 3 8 2 3 2" xfId="31971" xr:uid="{00000000-0005-0000-0000-0000D55C0000}"/>
    <cellStyle name="Salida 18 3 8 2 4" xfId="21996" xr:uid="{00000000-0005-0000-0000-0000D65C0000}"/>
    <cellStyle name="Salida 18 3 8 3" xfId="10633" xr:uid="{00000000-0005-0000-0000-0000D75C0000}"/>
    <cellStyle name="Salida 18 3 8 3 2" xfId="25741" xr:uid="{00000000-0005-0000-0000-0000D85C0000}"/>
    <cellStyle name="Salida 18 3 8 4" xfId="7516" xr:uid="{00000000-0005-0000-0000-0000D95C0000}"/>
    <cellStyle name="Salida 18 3 8 4 2" xfId="22624" xr:uid="{00000000-0005-0000-0000-0000DA5C0000}"/>
    <cellStyle name="Salida 18 3 8 5" xfId="19359" xr:uid="{00000000-0005-0000-0000-0000DB5C0000}"/>
    <cellStyle name="Salida 18 3 9" xfId="4434" xr:uid="{00000000-0005-0000-0000-0000DC5C0000}"/>
    <cellStyle name="Salida 18 3 9 2" xfId="10816" xr:uid="{00000000-0005-0000-0000-0000DD5C0000}"/>
    <cellStyle name="Salida 18 3 9 2 2" xfId="25924" xr:uid="{00000000-0005-0000-0000-0000DE5C0000}"/>
    <cellStyle name="Salida 18 3 9 3" xfId="7914" xr:uid="{00000000-0005-0000-0000-0000DF5C0000}"/>
    <cellStyle name="Salida 18 3 9 3 2" xfId="23022" xr:uid="{00000000-0005-0000-0000-0000E05C0000}"/>
    <cellStyle name="Salida 18 3 9 4" xfId="19542" xr:uid="{00000000-0005-0000-0000-0000E15C0000}"/>
    <cellStyle name="Salida 18 4" xfId="2127" xr:uid="{00000000-0005-0000-0000-0000E25C0000}"/>
    <cellStyle name="Salida 18 4 10" xfId="13791" xr:uid="{00000000-0005-0000-0000-0000E35C0000}"/>
    <cellStyle name="Salida 18 4 10 2" xfId="28899" xr:uid="{00000000-0005-0000-0000-0000E45C0000}"/>
    <cellStyle name="Salida 18 4 11" xfId="8038" xr:uid="{00000000-0005-0000-0000-0000E55C0000}"/>
    <cellStyle name="Salida 18 4 11 2" xfId="23146" xr:uid="{00000000-0005-0000-0000-0000E65C0000}"/>
    <cellStyle name="Salida 18 4 12" xfId="17352" xr:uid="{00000000-0005-0000-0000-0000E75C0000}"/>
    <cellStyle name="Salida 18 4 2" xfId="2617" xr:uid="{00000000-0005-0000-0000-0000E85C0000}"/>
    <cellStyle name="Salida 18 4 2 2" xfId="5254" xr:uid="{00000000-0005-0000-0000-0000E95C0000}"/>
    <cellStyle name="Salida 18 4 2 2 2" xfId="11618" xr:uid="{00000000-0005-0000-0000-0000EA5C0000}"/>
    <cellStyle name="Salida 18 4 2 2 2 2" xfId="26726" xr:uid="{00000000-0005-0000-0000-0000EB5C0000}"/>
    <cellStyle name="Salida 18 4 2 2 3" xfId="15696" xr:uid="{00000000-0005-0000-0000-0000EC5C0000}"/>
    <cellStyle name="Salida 18 4 2 2 3 2" xfId="30804" xr:uid="{00000000-0005-0000-0000-0000ED5C0000}"/>
    <cellStyle name="Salida 18 4 2 2 4" xfId="20362" xr:uid="{00000000-0005-0000-0000-0000EE5C0000}"/>
    <cellStyle name="Salida 18 4 2 3" xfId="9084" xr:uid="{00000000-0005-0000-0000-0000EF5C0000}"/>
    <cellStyle name="Salida 18 4 2 3 2" xfId="24192" xr:uid="{00000000-0005-0000-0000-0000F05C0000}"/>
    <cellStyle name="Salida 18 4 2 4" xfId="14864" xr:uid="{00000000-0005-0000-0000-0000F15C0000}"/>
    <cellStyle name="Salida 18 4 2 4 2" xfId="29972" xr:uid="{00000000-0005-0000-0000-0000F25C0000}"/>
    <cellStyle name="Salida 18 4 2 5" xfId="14577" xr:uid="{00000000-0005-0000-0000-0000F35C0000}"/>
    <cellStyle name="Salida 18 4 2 5 2" xfId="29685" xr:uid="{00000000-0005-0000-0000-0000F45C0000}"/>
    <cellStyle name="Salida 18 4 2 6" xfId="17725" xr:uid="{00000000-0005-0000-0000-0000F55C0000}"/>
    <cellStyle name="Salida 18 4 3" xfId="2882" xr:uid="{00000000-0005-0000-0000-0000F65C0000}"/>
    <cellStyle name="Salida 18 4 3 2" xfId="5519" xr:uid="{00000000-0005-0000-0000-0000F75C0000}"/>
    <cellStyle name="Salida 18 4 3 2 2" xfId="11830" xr:uid="{00000000-0005-0000-0000-0000F85C0000}"/>
    <cellStyle name="Salida 18 4 3 2 2 2" xfId="26938" xr:uid="{00000000-0005-0000-0000-0000F95C0000}"/>
    <cellStyle name="Salida 18 4 3 2 3" xfId="15018" xr:uid="{00000000-0005-0000-0000-0000FA5C0000}"/>
    <cellStyle name="Salida 18 4 3 2 3 2" xfId="30126" xr:uid="{00000000-0005-0000-0000-0000FB5C0000}"/>
    <cellStyle name="Salida 18 4 3 2 4" xfId="20627" xr:uid="{00000000-0005-0000-0000-0000FC5C0000}"/>
    <cellStyle name="Salida 18 4 3 3" xfId="8068" xr:uid="{00000000-0005-0000-0000-0000FD5C0000}"/>
    <cellStyle name="Salida 18 4 3 3 2" xfId="23176" xr:uid="{00000000-0005-0000-0000-0000FE5C0000}"/>
    <cellStyle name="Salida 18 4 3 4" xfId="17990" xr:uid="{00000000-0005-0000-0000-0000FF5C0000}"/>
    <cellStyle name="Salida 18 4 4" xfId="3185" xr:uid="{00000000-0005-0000-0000-0000005D0000}"/>
    <cellStyle name="Salida 18 4 4 2" xfId="5822" xr:uid="{00000000-0005-0000-0000-0000015D0000}"/>
    <cellStyle name="Salida 18 4 4 2 2" xfId="12133" xr:uid="{00000000-0005-0000-0000-0000025D0000}"/>
    <cellStyle name="Salida 18 4 4 2 2 2" xfId="27241" xr:uid="{00000000-0005-0000-0000-0000035D0000}"/>
    <cellStyle name="Salida 18 4 4 2 3" xfId="14945" xr:uid="{00000000-0005-0000-0000-0000045D0000}"/>
    <cellStyle name="Salida 18 4 4 2 3 2" xfId="30053" xr:uid="{00000000-0005-0000-0000-0000055D0000}"/>
    <cellStyle name="Salida 18 4 4 2 4" xfId="20930" xr:uid="{00000000-0005-0000-0000-0000065D0000}"/>
    <cellStyle name="Salida 18 4 4 3" xfId="9567" xr:uid="{00000000-0005-0000-0000-0000075D0000}"/>
    <cellStyle name="Salida 18 4 4 3 2" xfId="24675" xr:uid="{00000000-0005-0000-0000-0000085D0000}"/>
    <cellStyle name="Salida 18 4 4 4" xfId="14306" xr:uid="{00000000-0005-0000-0000-0000095D0000}"/>
    <cellStyle name="Salida 18 4 4 4 2" xfId="29414" xr:uid="{00000000-0005-0000-0000-00000A5D0000}"/>
    <cellStyle name="Salida 18 4 4 5" xfId="18293" xr:uid="{00000000-0005-0000-0000-00000B5D0000}"/>
    <cellStyle name="Salida 18 4 5" xfId="3511" xr:uid="{00000000-0005-0000-0000-00000C5D0000}"/>
    <cellStyle name="Salida 18 4 5 2" xfId="6148" xr:uid="{00000000-0005-0000-0000-00000D5D0000}"/>
    <cellStyle name="Salida 18 4 5 2 2" xfId="12459" xr:uid="{00000000-0005-0000-0000-00000E5D0000}"/>
    <cellStyle name="Salida 18 4 5 2 2 2" xfId="27567" xr:uid="{00000000-0005-0000-0000-00000F5D0000}"/>
    <cellStyle name="Salida 18 4 5 2 3" xfId="13883" xr:uid="{00000000-0005-0000-0000-0000105D0000}"/>
    <cellStyle name="Salida 18 4 5 2 3 2" xfId="28991" xr:uid="{00000000-0005-0000-0000-0000115D0000}"/>
    <cellStyle name="Salida 18 4 5 2 4" xfId="21256" xr:uid="{00000000-0005-0000-0000-0000125D0000}"/>
    <cellStyle name="Salida 18 4 5 3" xfId="9893" xr:uid="{00000000-0005-0000-0000-0000135D0000}"/>
    <cellStyle name="Salida 18 4 5 3 2" xfId="25001" xr:uid="{00000000-0005-0000-0000-0000145D0000}"/>
    <cellStyle name="Salida 18 4 5 4" xfId="11798" xr:uid="{00000000-0005-0000-0000-0000155D0000}"/>
    <cellStyle name="Salida 18 4 5 4 2" xfId="26906" xr:uid="{00000000-0005-0000-0000-0000165D0000}"/>
    <cellStyle name="Salida 18 4 5 5" xfId="18619" xr:uid="{00000000-0005-0000-0000-0000175D0000}"/>
    <cellStyle name="Salida 18 4 6" xfId="3817" xr:uid="{00000000-0005-0000-0000-0000185D0000}"/>
    <cellStyle name="Salida 18 4 6 2" xfId="6454" xr:uid="{00000000-0005-0000-0000-0000195D0000}"/>
    <cellStyle name="Salida 18 4 6 2 2" xfId="12765" xr:uid="{00000000-0005-0000-0000-00001A5D0000}"/>
    <cellStyle name="Salida 18 4 6 2 2 2" xfId="27873" xr:uid="{00000000-0005-0000-0000-00001B5D0000}"/>
    <cellStyle name="Salida 18 4 6 2 3" xfId="15098" xr:uid="{00000000-0005-0000-0000-00001C5D0000}"/>
    <cellStyle name="Salida 18 4 6 2 3 2" xfId="30206" xr:uid="{00000000-0005-0000-0000-00001D5D0000}"/>
    <cellStyle name="Salida 18 4 6 2 4" xfId="21562" xr:uid="{00000000-0005-0000-0000-00001E5D0000}"/>
    <cellStyle name="Salida 18 4 6 3" xfId="10199" xr:uid="{00000000-0005-0000-0000-00001F5D0000}"/>
    <cellStyle name="Salida 18 4 6 3 2" xfId="25307" xr:uid="{00000000-0005-0000-0000-0000205D0000}"/>
    <cellStyle name="Salida 18 4 6 4" xfId="16158" xr:uid="{00000000-0005-0000-0000-0000215D0000}"/>
    <cellStyle name="Salida 18 4 6 4 2" xfId="31266" xr:uid="{00000000-0005-0000-0000-0000225D0000}"/>
    <cellStyle name="Salida 18 4 6 5" xfId="18925" xr:uid="{00000000-0005-0000-0000-0000235D0000}"/>
    <cellStyle name="Salida 18 4 7" xfId="4199" xr:uid="{00000000-0005-0000-0000-0000245D0000}"/>
    <cellStyle name="Salida 18 4 7 2" xfId="6836" xr:uid="{00000000-0005-0000-0000-0000255D0000}"/>
    <cellStyle name="Salida 18 4 7 2 2" xfId="13147" xr:uid="{00000000-0005-0000-0000-0000265D0000}"/>
    <cellStyle name="Salida 18 4 7 2 2 2" xfId="28255" xr:uid="{00000000-0005-0000-0000-0000275D0000}"/>
    <cellStyle name="Salida 18 4 7 2 3" xfId="16816" xr:uid="{00000000-0005-0000-0000-0000285D0000}"/>
    <cellStyle name="Salida 18 4 7 2 3 2" xfId="31924" xr:uid="{00000000-0005-0000-0000-0000295D0000}"/>
    <cellStyle name="Salida 18 4 7 2 4" xfId="21944" xr:uid="{00000000-0005-0000-0000-00002A5D0000}"/>
    <cellStyle name="Salida 18 4 7 3" xfId="10581" xr:uid="{00000000-0005-0000-0000-00002B5D0000}"/>
    <cellStyle name="Salida 18 4 7 3 2" xfId="25689" xr:uid="{00000000-0005-0000-0000-00002C5D0000}"/>
    <cellStyle name="Salida 18 4 7 4" xfId="7691" xr:uid="{00000000-0005-0000-0000-00002D5D0000}"/>
    <cellStyle name="Salida 18 4 7 4 2" xfId="22799" xr:uid="{00000000-0005-0000-0000-00002E5D0000}"/>
    <cellStyle name="Salida 18 4 7 5" xfId="19307" xr:uid="{00000000-0005-0000-0000-00002F5D0000}"/>
    <cellStyle name="Salida 18 4 8" xfId="4764" xr:uid="{00000000-0005-0000-0000-0000305D0000}"/>
    <cellStyle name="Salida 18 4 8 2" xfId="11146" xr:uid="{00000000-0005-0000-0000-0000315D0000}"/>
    <cellStyle name="Salida 18 4 8 2 2" xfId="26254" xr:uid="{00000000-0005-0000-0000-0000325D0000}"/>
    <cellStyle name="Salida 18 4 8 3" xfId="15845" xr:uid="{00000000-0005-0000-0000-0000335D0000}"/>
    <cellStyle name="Salida 18 4 8 3 2" xfId="30953" xr:uid="{00000000-0005-0000-0000-0000345D0000}"/>
    <cellStyle name="Salida 18 4 8 4" xfId="19872" xr:uid="{00000000-0005-0000-0000-0000355D0000}"/>
    <cellStyle name="Salida 18 4 9" xfId="8625" xr:uid="{00000000-0005-0000-0000-0000365D0000}"/>
    <cellStyle name="Salida 18 4 9 2" xfId="23733" xr:uid="{00000000-0005-0000-0000-0000375D0000}"/>
    <cellStyle name="Salida 18 5" xfId="1997" xr:uid="{00000000-0005-0000-0000-0000385D0000}"/>
    <cellStyle name="Salida 18 5 10" xfId="15403" xr:uid="{00000000-0005-0000-0000-0000395D0000}"/>
    <cellStyle name="Salida 18 5 10 2" xfId="30511" xr:uid="{00000000-0005-0000-0000-00003A5D0000}"/>
    <cellStyle name="Salida 18 5 11" xfId="17222" xr:uid="{00000000-0005-0000-0000-00003B5D0000}"/>
    <cellStyle name="Salida 18 5 2" xfId="2759" xr:uid="{00000000-0005-0000-0000-00003C5D0000}"/>
    <cellStyle name="Salida 18 5 2 2" xfId="5396" xr:uid="{00000000-0005-0000-0000-00003D5D0000}"/>
    <cellStyle name="Salida 18 5 2 2 2" xfId="11745" xr:uid="{00000000-0005-0000-0000-00003E5D0000}"/>
    <cellStyle name="Salida 18 5 2 2 2 2" xfId="26853" xr:uid="{00000000-0005-0000-0000-00003F5D0000}"/>
    <cellStyle name="Salida 18 5 2 2 3" xfId="8031" xr:uid="{00000000-0005-0000-0000-0000405D0000}"/>
    <cellStyle name="Salida 18 5 2 2 3 2" xfId="23139" xr:uid="{00000000-0005-0000-0000-0000415D0000}"/>
    <cellStyle name="Salida 18 5 2 2 4" xfId="20504" xr:uid="{00000000-0005-0000-0000-0000425D0000}"/>
    <cellStyle name="Salida 18 5 2 3" xfId="15715" xr:uid="{00000000-0005-0000-0000-0000435D0000}"/>
    <cellStyle name="Salida 18 5 2 3 2" xfId="30823" xr:uid="{00000000-0005-0000-0000-0000445D0000}"/>
    <cellStyle name="Salida 18 5 2 4" xfId="17867" xr:uid="{00000000-0005-0000-0000-0000455D0000}"/>
    <cellStyle name="Salida 18 5 3" xfId="3062" xr:uid="{00000000-0005-0000-0000-0000465D0000}"/>
    <cellStyle name="Salida 18 5 3 2" xfId="5699" xr:uid="{00000000-0005-0000-0000-0000475D0000}"/>
    <cellStyle name="Salida 18 5 3 2 2" xfId="12010" xr:uid="{00000000-0005-0000-0000-0000485D0000}"/>
    <cellStyle name="Salida 18 5 3 2 2 2" xfId="27118" xr:uid="{00000000-0005-0000-0000-0000495D0000}"/>
    <cellStyle name="Salida 18 5 3 2 3" xfId="13902" xr:uid="{00000000-0005-0000-0000-00004A5D0000}"/>
    <cellStyle name="Salida 18 5 3 2 3 2" xfId="29010" xr:uid="{00000000-0005-0000-0000-00004B5D0000}"/>
    <cellStyle name="Salida 18 5 3 2 4" xfId="20807" xr:uid="{00000000-0005-0000-0000-00004C5D0000}"/>
    <cellStyle name="Salida 18 5 3 3" xfId="9444" xr:uid="{00000000-0005-0000-0000-00004D5D0000}"/>
    <cellStyle name="Salida 18 5 3 3 2" xfId="24552" xr:uid="{00000000-0005-0000-0000-00004E5D0000}"/>
    <cellStyle name="Salida 18 5 3 4" xfId="7188" xr:uid="{00000000-0005-0000-0000-00004F5D0000}"/>
    <cellStyle name="Salida 18 5 3 4 2" xfId="22296" xr:uid="{00000000-0005-0000-0000-0000505D0000}"/>
    <cellStyle name="Salida 18 5 3 5" xfId="18170" xr:uid="{00000000-0005-0000-0000-0000515D0000}"/>
    <cellStyle name="Salida 18 5 4" xfId="3388" xr:uid="{00000000-0005-0000-0000-0000525D0000}"/>
    <cellStyle name="Salida 18 5 4 2" xfId="6025" xr:uid="{00000000-0005-0000-0000-0000535D0000}"/>
    <cellStyle name="Salida 18 5 4 2 2" xfId="12336" xr:uid="{00000000-0005-0000-0000-0000545D0000}"/>
    <cellStyle name="Salida 18 5 4 2 2 2" xfId="27444" xr:uid="{00000000-0005-0000-0000-0000555D0000}"/>
    <cellStyle name="Salida 18 5 4 2 3" xfId="7656" xr:uid="{00000000-0005-0000-0000-0000565D0000}"/>
    <cellStyle name="Salida 18 5 4 2 3 2" xfId="22764" xr:uid="{00000000-0005-0000-0000-0000575D0000}"/>
    <cellStyle name="Salida 18 5 4 2 4" xfId="21133" xr:uid="{00000000-0005-0000-0000-0000585D0000}"/>
    <cellStyle name="Salida 18 5 4 3" xfId="9770" xr:uid="{00000000-0005-0000-0000-0000595D0000}"/>
    <cellStyle name="Salida 18 5 4 3 2" xfId="24878" xr:uid="{00000000-0005-0000-0000-00005A5D0000}"/>
    <cellStyle name="Salida 18 5 4 4" xfId="14111" xr:uid="{00000000-0005-0000-0000-00005B5D0000}"/>
    <cellStyle name="Salida 18 5 4 4 2" xfId="29219" xr:uid="{00000000-0005-0000-0000-00005C5D0000}"/>
    <cellStyle name="Salida 18 5 4 5" xfId="18496" xr:uid="{00000000-0005-0000-0000-00005D5D0000}"/>
    <cellStyle name="Salida 18 5 5" xfId="3694" xr:uid="{00000000-0005-0000-0000-00005E5D0000}"/>
    <cellStyle name="Salida 18 5 5 2" xfId="6331" xr:uid="{00000000-0005-0000-0000-00005F5D0000}"/>
    <cellStyle name="Salida 18 5 5 2 2" xfId="12642" xr:uid="{00000000-0005-0000-0000-0000605D0000}"/>
    <cellStyle name="Salida 18 5 5 2 2 2" xfId="27750" xr:uid="{00000000-0005-0000-0000-0000615D0000}"/>
    <cellStyle name="Salida 18 5 5 2 3" xfId="7480" xr:uid="{00000000-0005-0000-0000-0000625D0000}"/>
    <cellStyle name="Salida 18 5 5 2 3 2" xfId="22588" xr:uid="{00000000-0005-0000-0000-0000635D0000}"/>
    <cellStyle name="Salida 18 5 5 2 4" xfId="21439" xr:uid="{00000000-0005-0000-0000-0000645D0000}"/>
    <cellStyle name="Salida 18 5 5 3" xfId="10076" xr:uid="{00000000-0005-0000-0000-0000655D0000}"/>
    <cellStyle name="Salida 18 5 5 3 2" xfId="25184" xr:uid="{00000000-0005-0000-0000-0000665D0000}"/>
    <cellStyle name="Salida 18 5 5 4" xfId="13528" xr:uid="{00000000-0005-0000-0000-0000675D0000}"/>
    <cellStyle name="Salida 18 5 5 4 2" xfId="28636" xr:uid="{00000000-0005-0000-0000-0000685D0000}"/>
    <cellStyle name="Salida 18 5 5 5" xfId="18802" xr:uid="{00000000-0005-0000-0000-0000695D0000}"/>
    <cellStyle name="Salida 18 5 6" xfId="4069" xr:uid="{00000000-0005-0000-0000-00006A5D0000}"/>
    <cellStyle name="Salida 18 5 6 2" xfId="6706" xr:uid="{00000000-0005-0000-0000-00006B5D0000}"/>
    <cellStyle name="Salida 18 5 6 2 2" xfId="13017" xr:uid="{00000000-0005-0000-0000-00006C5D0000}"/>
    <cellStyle name="Salida 18 5 6 2 2 2" xfId="28125" xr:uid="{00000000-0005-0000-0000-00006D5D0000}"/>
    <cellStyle name="Salida 18 5 6 2 3" xfId="16693" xr:uid="{00000000-0005-0000-0000-00006E5D0000}"/>
    <cellStyle name="Salida 18 5 6 2 3 2" xfId="31801" xr:uid="{00000000-0005-0000-0000-00006F5D0000}"/>
    <cellStyle name="Salida 18 5 6 2 4" xfId="21814" xr:uid="{00000000-0005-0000-0000-0000705D0000}"/>
    <cellStyle name="Salida 18 5 6 3" xfId="10451" xr:uid="{00000000-0005-0000-0000-0000715D0000}"/>
    <cellStyle name="Salida 18 5 6 3 2" xfId="25559" xr:uid="{00000000-0005-0000-0000-0000725D0000}"/>
    <cellStyle name="Salida 18 5 6 4" xfId="13840" xr:uid="{00000000-0005-0000-0000-0000735D0000}"/>
    <cellStyle name="Salida 18 5 6 4 2" xfId="28948" xr:uid="{00000000-0005-0000-0000-0000745D0000}"/>
    <cellStyle name="Salida 18 5 6 5" xfId="19177" xr:uid="{00000000-0005-0000-0000-0000755D0000}"/>
    <cellStyle name="Salida 18 5 7" xfId="4634" xr:uid="{00000000-0005-0000-0000-0000765D0000}"/>
    <cellStyle name="Salida 18 5 7 2" xfId="11016" xr:uid="{00000000-0005-0000-0000-0000775D0000}"/>
    <cellStyle name="Salida 18 5 7 2 2" xfId="26124" xr:uid="{00000000-0005-0000-0000-0000785D0000}"/>
    <cellStyle name="Salida 18 5 7 3" xfId="13882" xr:uid="{00000000-0005-0000-0000-0000795D0000}"/>
    <cellStyle name="Salida 18 5 7 3 2" xfId="28990" xr:uid="{00000000-0005-0000-0000-00007A5D0000}"/>
    <cellStyle name="Salida 18 5 7 4" xfId="19742" xr:uid="{00000000-0005-0000-0000-00007B5D0000}"/>
    <cellStyle name="Salida 18 5 8" xfId="8495" xr:uid="{00000000-0005-0000-0000-00007C5D0000}"/>
    <cellStyle name="Salida 18 5 8 2" xfId="23603" xr:uid="{00000000-0005-0000-0000-00007D5D0000}"/>
    <cellStyle name="Salida 18 5 9" xfId="15301" xr:uid="{00000000-0005-0000-0000-00007E5D0000}"/>
    <cellStyle name="Salida 18 5 9 2" xfId="30409" xr:uid="{00000000-0005-0000-0000-00007F5D0000}"/>
    <cellStyle name="Salida 2" xfId="1511" xr:uid="{00000000-0005-0000-0000-0000805D0000}"/>
    <cellStyle name="Salida 2 2" xfId="1937" xr:uid="{00000000-0005-0000-0000-0000815D0000}"/>
    <cellStyle name="Salida 2 2 10" xfId="8438" xr:uid="{00000000-0005-0000-0000-0000825D0000}"/>
    <cellStyle name="Salida 2 2 10 2" xfId="23546" xr:uid="{00000000-0005-0000-0000-0000835D0000}"/>
    <cellStyle name="Salida 2 2 11" xfId="7562" xr:uid="{00000000-0005-0000-0000-0000845D0000}"/>
    <cellStyle name="Salida 2 2 11 2" xfId="22670" xr:uid="{00000000-0005-0000-0000-0000855D0000}"/>
    <cellStyle name="Salida 2 2 12" xfId="14354" xr:uid="{00000000-0005-0000-0000-0000865D0000}"/>
    <cellStyle name="Salida 2 2 12 2" xfId="29462" xr:uid="{00000000-0005-0000-0000-0000875D0000}"/>
    <cellStyle name="Salida 2 2 13" xfId="17162" xr:uid="{00000000-0005-0000-0000-0000885D0000}"/>
    <cellStyle name="Salida 2 2 2" xfId="2497" xr:uid="{00000000-0005-0000-0000-0000895D0000}"/>
    <cellStyle name="Salida 2 2 2 2" xfId="5134" xr:uid="{00000000-0005-0000-0000-00008A5D0000}"/>
    <cellStyle name="Salida 2 2 2 2 2" xfId="11498" xr:uid="{00000000-0005-0000-0000-00008B5D0000}"/>
    <cellStyle name="Salida 2 2 2 2 2 2" xfId="26606" xr:uid="{00000000-0005-0000-0000-00008C5D0000}"/>
    <cellStyle name="Salida 2 2 2 2 3" xfId="13620" xr:uid="{00000000-0005-0000-0000-00008D5D0000}"/>
    <cellStyle name="Salida 2 2 2 2 3 2" xfId="28728" xr:uid="{00000000-0005-0000-0000-00008E5D0000}"/>
    <cellStyle name="Salida 2 2 2 2 4" xfId="20242" xr:uid="{00000000-0005-0000-0000-00008F5D0000}"/>
    <cellStyle name="Salida 2 2 2 3" xfId="8964" xr:uid="{00000000-0005-0000-0000-0000905D0000}"/>
    <cellStyle name="Salida 2 2 2 3 2" xfId="24072" xr:uid="{00000000-0005-0000-0000-0000915D0000}"/>
    <cellStyle name="Salida 2 2 3" xfId="2713" xr:uid="{00000000-0005-0000-0000-0000925D0000}"/>
    <cellStyle name="Salida 2 2 3 2" xfId="5350" xr:uid="{00000000-0005-0000-0000-0000935D0000}"/>
    <cellStyle name="Salida 2 2 3 2 2" xfId="11699" xr:uid="{00000000-0005-0000-0000-0000945D0000}"/>
    <cellStyle name="Salida 2 2 3 2 2 2" xfId="26807" xr:uid="{00000000-0005-0000-0000-0000955D0000}"/>
    <cellStyle name="Salida 2 2 3 2 3" xfId="13370" xr:uid="{00000000-0005-0000-0000-0000965D0000}"/>
    <cellStyle name="Salida 2 2 3 2 3 2" xfId="28478" xr:uid="{00000000-0005-0000-0000-0000975D0000}"/>
    <cellStyle name="Salida 2 2 3 2 4" xfId="20458" xr:uid="{00000000-0005-0000-0000-0000985D0000}"/>
    <cellStyle name="Salida 2 2 3 3" xfId="7886" xr:uid="{00000000-0005-0000-0000-0000995D0000}"/>
    <cellStyle name="Salida 2 2 3 3 2" xfId="22994" xr:uid="{00000000-0005-0000-0000-00009A5D0000}"/>
    <cellStyle name="Salida 2 2 3 4" xfId="17821" xr:uid="{00000000-0005-0000-0000-00009B5D0000}"/>
    <cellStyle name="Salida 2 2 4" xfId="3016" xr:uid="{00000000-0005-0000-0000-00009C5D0000}"/>
    <cellStyle name="Salida 2 2 4 2" xfId="5653" xr:uid="{00000000-0005-0000-0000-00009D5D0000}"/>
    <cellStyle name="Salida 2 2 4 2 2" xfId="11964" xr:uid="{00000000-0005-0000-0000-00009E5D0000}"/>
    <cellStyle name="Salida 2 2 4 2 2 2" xfId="27072" xr:uid="{00000000-0005-0000-0000-00009F5D0000}"/>
    <cellStyle name="Salida 2 2 4 2 3" xfId="9180" xr:uid="{00000000-0005-0000-0000-0000A05D0000}"/>
    <cellStyle name="Salida 2 2 4 2 3 2" xfId="24288" xr:uid="{00000000-0005-0000-0000-0000A15D0000}"/>
    <cellStyle name="Salida 2 2 4 2 4" xfId="20761" xr:uid="{00000000-0005-0000-0000-0000A25D0000}"/>
    <cellStyle name="Salida 2 2 4 3" xfId="9398" xr:uid="{00000000-0005-0000-0000-0000A35D0000}"/>
    <cellStyle name="Salida 2 2 4 3 2" xfId="24506" xr:uid="{00000000-0005-0000-0000-0000A45D0000}"/>
    <cellStyle name="Salida 2 2 4 4" xfId="7969" xr:uid="{00000000-0005-0000-0000-0000A55D0000}"/>
    <cellStyle name="Salida 2 2 4 4 2" xfId="23077" xr:uid="{00000000-0005-0000-0000-0000A65D0000}"/>
    <cellStyle name="Salida 2 2 4 5" xfId="18124" xr:uid="{00000000-0005-0000-0000-0000A75D0000}"/>
    <cellStyle name="Salida 2 2 5" xfId="3342" xr:uid="{00000000-0005-0000-0000-0000A85D0000}"/>
    <cellStyle name="Salida 2 2 5 2" xfId="5979" xr:uid="{00000000-0005-0000-0000-0000A95D0000}"/>
    <cellStyle name="Salida 2 2 5 2 2" xfId="12290" xr:uid="{00000000-0005-0000-0000-0000AA5D0000}"/>
    <cellStyle name="Salida 2 2 5 2 2 2" xfId="27398" xr:uid="{00000000-0005-0000-0000-0000AB5D0000}"/>
    <cellStyle name="Salida 2 2 5 2 3" xfId="14168" xr:uid="{00000000-0005-0000-0000-0000AC5D0000}"/>
    <cellStyle name="Salida 2 2 5 2 3 2" xfId="29276" xr:uid="{00000000-0005-0000-0000-0000AD5D0000}"/>
    <cellStyle name="Salida 2 2 5 2 4" xfId="21087" xr:uid="{00000000-0005-0000-0000-0000AE5D0000}"/>
    <cellStyle name="Salida 2 2 5 3" xfId="9724" xr:uid="{00000000-0005-0000-0000-0000AF5D0000}"/>
    <cellStyle name="Salida 2 2 5 3 2" xfId="24832" xr:uid="{00000000-0005-0000-0000-0000B05D0000}"/>
    <cellStyle name="Salida 2 2 5 4" xfId="16439" xr:uid="{00000000-0005-0000-0000-0000B15D0000}"/>
    <cellStyle name="Salida 2 2 5 4 2" xfId="31547" xr:uid="{00000000-0005-0000-0000-0000B25D0000}"/>
    <cellStyle name="Salida 2 2 5 5" xfId="18450" xr:uid="{00000000-0005-0000-0000-0000B35D0000}"/>
    <cellStyle name="Salida 2 2 6" xfId="3648" xr:uid="{00000000-0005-0000-0000-0000B45D0000}"/>
    <cellStyle name="Salida 2 2 6 2" xfId="6285" xr:uid="{00000000-0005-0000-0000-0000B55D0000}"/>
    <cellStyle name="Salida 2 2 6 2 2" xfId="12596" xr:uid="{00000000-0005-0000-0000-0000B65D0000}"/>
    <cellStyle name="Salida 2 2 6 2 2 2" xfId="27704" xr:uid="{00000000-0005-0000-0000-0000B75D0000}"/>
    <cellStyle name="Salida 2 2 6 2 3" xfId="14464" xr:uid="{00000000-0005-0000-0000-0000B85D0000}"/>
    <cellStyle name="Salida 2 2 6 2 3 2" xfId="29572" xr:uid="{00000000-0005-0000-0000-0000B95D0000}"/>
    <cellStyle name="Salida 2 2 6 2 4" xfId="21393" xr:uid="{00000000-0005-0000-0000-0000BA5D0000}"/>
    <cellStyle name="Salida 2 2 6 3" xfId="10030" xr:uid="{00000000-0005-0000-0000-0000BB5D0000}"/>
    <cellStyle name="Salida 2 2 6 3 2" xfId="25138" xr:uid="{00000000-0005-0000-0000-0000BC5D0000}"/>
    <cellStyle name="Salida 2 2 6 4" xfId="15894" xr:uid="{00000000-0005-0000-0000-0000BD5D0000}"/>
    <cellStyle name="Salida 2 2 6 4 2" xfId="31002" xr:uid="{00000000-0005-0000-0000-0000BE5D0000}"/>
    <cellStyle name="Salida 2 2 6 5" xfId="18756" xr:uid="{00000000-0005-0000-0000-0000BF5D0000}"/>
    <cellStyle name="Salida 2 2 7" xfId="4009" xr:uid="{00000000-0005-0000-0000-0000C05D0000}"/>
    <cellStyle name="Salida 2 2 7 2" xfId="6646" xr:uid="{00000000-0005-0000-0000-0000C15D0000}"/>
    <cellStyle name="Salida 2 2 7 2 2" xfId="12957" xr:uid="{00000000-0005-0000-0000-0000C25D0000}"/>
    <cellStyle name="Salida 2 2 7 2 2 2" xfId="28065" xr:uid="{00000000-0005-0000-0000-0000C35D0000}"/>
    <cellStyle name="Salida 2 2 7 2 3" xfId="16647" xr:uid="{00000000-0005-0000-0000-0000C45D0000}"/>
    <cellStyle name="Salida 2 2 7 2 3 2" xfId="31755" xr:uid="{00000000-0005-0000-0000-0000C55D0000}"/>
    <cellStyle name="Salida 2 2 7 2 4" xfId="21754" xr:uid="{00000000-0005-0000-0000-0000C65D0000}"/>
    <cellStyle name="Salida 2 2 7 3" xfId="10391" xr:uid="{00000000-0005-0000-0000-0000C75D0000}"/>
    <cellStyle name="Salida 2 2 7 3 2" xfId="25499" xr:uid="{00000000-0005-0000-0000-0000C85D0000}"/>
    <cellStyle name="Salida 2 2 7 4" xfId="7808" xr:uid="{00000000-0005-0000-0000-0000C95D0000}"/>
    <cellStyle name="Salida 2 2 7 4 2" xfId="22916" xr:uid="{00000000-0005-0000-0000-0000CA5D0000}"/>
    <cellStyle name="Salida 2 2 7 5" xfId="19117" xr:uid="{00000000-0005-0000-0000-0000CB5D0000}"/>
    <cellStyle name="Salida 2 2 8" xfId="4322" xr:uid="{00000000-0005-0000-0000-0000CC5D0000}"/>
    <cellStyle name="Salida 2 2 8 2" xfId="6959" xr:uid="{00000000-0005-0000-0000-0000CD5D0000}"/>
    <cellStyle name="Salida 2 2 8 2 2" xfId="13270" xr:uid="{00000000-0005-0000-0000-0000CE5D0000}"/>
    <cellStyle name="Salida 2 2 8 2 2 2" xfId="28378" xr:uid="{00000000-0005-0000-0000-0000CF5D0000}"/>
    <cellStyle name="Salida 2 2 8 2 3" xfId="16934" xr:uid="{00000000-0005-0000-0000-0000D05D0000}"/>
    <cellStyle name="Salida 2 2 8 2 3 2" xfId="32042" xr:uid="{00000000-0005-0000-0000-0000D15D0000}"/>
    <cellStyle name="Salida 2 2 8 2 4" xfId="22067" xr:uid="{00000000-0005-0000-0000-0000D25D0000}"/>
    <cellStyle name="Salida 2 2 8 3" xfId="10704" xr:uid="{00000000-0005-0000-0000-0000D35D0000}"/>
    <cellStyle name="Salida 2 2 8 3 2" xfId="25812" xr:uid="{00000000-0005-0000-0000-0000D45D0000}"/>
    <cellStyle name="Salida 2 2 8 4" xfId="9172" xr:uid="{00000000-0005-0000-0000-0000D55D0000}"/>
    <cellStyle name="Salida 2 2 8 4 2" xfId="24280" xr:uid="{00000000-0005-0000-0000-0000D65D0000}"/>
    <cellStyle name="Salida 2 2 8 5" xfId="19430" xr:uid="{00000000-0005-0000-0000-0000D75D0000}"/>
    <cellStyle name="Salida 2 2 9" xfId="4574" xr:uid="{00000000-0005-0000-0000-0000D85D0000}"/>
    <cellStyle name="Salida 2 2 9 2" xfId="10956" xr:uid="{00000000-0005-0000-0000-0000D95D0000}"/>
    <cellStyle name="Salida 2 2 9 2 2" xfId="26064" xr:uid="{00000000-0005-0000-0000-0000DA5D0000}"/>
    <cellStyle name="Salida 2 2 9 3" xfId="15347" xr:uid="{00000000-0005-0000-0000-0000DB5D0000}"/>
    <cellStyle name="Salida 2 2 9 3 2" xfId="30455" xr:uid="{00000000-0005-0000-0000-0000DC5D0000}"/>
    <cellStyle name="Salida 2 2 9 4" xfId="19682" xr:uid="{00000000-0005-0000-0000-0000DD5D0000}"/>
    <cellStyle name="Salida 2 3" xfId="1796" xr:uid="{00000000-0005-0000-0000-0000DE5D0000}"/>
    <cellStyle name="Salida 2 3 10" xfId="8297" xr:uid="{00000000-0005-0000-0000-0000DF5D0000}"/>
    <cellStyle name="Salida 2 3 10 2" xfId="23405" xr:uid="{00000000-0005-0000-0000-0000E05D0000}"/>
    <cellStyle name="Salida 2 3 11" xfId="13666" xr:uid="{00000000-0005-0000-0000-0000E15D0000}"/>
    <cellStyle name="Salida 2 3 11 2" xfId="28774" xr:uid="{00000000-0005-0000-0000-0000E25D0000}"/>
    <cellStyle name="Salida 2 3 12" xfId="14750" xr:uid="{00000000-0005-0000-0000-0000E35D0000}"/>
    <cellStyle name="Salida 2 3 12 2" xfId="29858" xr:uid="{00000000-0005-0000-0000-0000E45D0000}"/>
    <cellStyle name="Salida 2 3 13" xfId="17021" xr:uid="{00000000-0005-0000-0000-0000E55D0000}"/>
    <cellStyle name="Salida 2 3 2" xfId="2356" xr:uid="{00000000-0005-0000-0000-0000E65D0000}"/>
    <cellStyle name="Salida 2 3 2 2" xfId="4993" xr:uid="{00000000-0005-0000-0000-0000E75D0000}"/>
    <cellStyle name="Salida 2 3 2 2 2" xfId="11357" xr:uid="{00000000-0005-0000-0000-0000E85D0000}"/>
    <cellStyle name="Salida 2 3 2 2 2 2" xfId="26465" xr:uid="{00000000-0005-0000-0000-0000E95D0000}"/>
    <cellStyle name="Salida 2 3 2 2 3" xfId="7731" xr:uid="{00000000-0005-0000-0000-0000EA5D0000}"/>
    <cellStyle name="Salida 2 3 2 2 3 2" xfId="22839" xr:uid="{00000000-0005-0000-0000-0000EB5D0000}"/>
    <cellStyle name="Salida 2 3 2 2 4" xfId="20101" xr:uid="{00000000-0005-0000-0000-0000EC5D0000}"/>
    <cellStyle name="Salida 2 3 2 3" xfId="8823" xr:uid="{00000000-0005-0000-0000-0000ED5D0000}"/>
    <cellStyle name="Salida 2 3 2 3 2" xfId="23931" xr:uid="{00000000-0005-0000-0000-0000EE5D0000}"/>
    <cellStyle name="Salida 2 3 3" xfId="2263" xr:uid="{00000000-0005-0000-0000-0000EF5D0000}"/>
    <cellStyle name="Salida 2 3 3 2" xfId="4900" xr:uid="{00000000-0005-0000-0000-0000F05D0000}"/>
    <cellStyle name="Salida 2 3 3 2 2" xfId="11264" xr:uid="{00000000-0005-0000-0000-0000F15D0000}"/>
    <cellStyle name="Salida 2 3 3 2 2 2" xfId="26372" xr:uid="{00000000-0005-0000-0000-0000F25D0000}"/>
    <cellStyle name="Salida 2 3 3 2 3" xfId="13825" xr:uid="{00000000-0005-0000-0000-0000F35D0000}"/>
    <cellStyle name="Salida 2 3 3 2 3 2" xfId="28933" xr:uid="{00000000-0005-0000-0000-0000F45D0000}"/>
    <cellStyle name="Salida 2 3 3 2 4" xfId="20008" xr:uid="{00000000-0005-0000-0000-0000F55D0000}"/>
    <cellStyle name="Salida 2 3 3 3" xfId="13959" xr:uid="{00000000-0005-0000-0000-0000F65D0000}"/>
    <cellStyle name="Salida 2 3 3 3 2" xfId="29067" xr:uid="{00000000-0005-0000-0000-0000F75D0000}"/>
    <cellStyle name="Salida 2 3 3 4" xfId="17488" xr:uid="{00000000-0005-0000-0000-0000F85D0000}"/>
    <cellStyle name="Salida 2 3 4" xfId="2333" xr:uid="{00000000-0005-0000-0000-0000F95D0000}"/>
    <cellStyle name="Salida 2 3 4 2" xfId="4970" xr:uid="{00000000-0005-0000-0000-0000FA5D0000}"/>
    <cellStyle name="Salida 2 3 4 2 2" xfId="11334" xr:uid="{00000000-0005-0000-0000-0000FB5D0000}"/>
    <cellStyle name="Salida 2 3 4 2 2 2" xfId="26442" xr:uid="{00000000-0005-0000-0000-0000FC5D0000}"/>
    <cellStyle name="Salida 2 3 4 2 3" xfId="7720" xr:uid="{00000000-0005-0000-0000-0000FD5D0000}"/>
    <cellStyle name="Salida 2 3 4 2 3 2" xfId="22828" xr:uid="{00000000-0005-0000-0000-0000FE5D0000}"/>
    <cellStyle name="Salida 2 3 4 2 4" xfId="20078" xr:uid="{00000000-0005-0000-0000-0000FF5D0000}"/>
    <cellStyle name="Salida 2 3 4 3" xfId="8800" xr:uid="{00000000-0005-0000-0000-0000005E0000}"/>
    <cellStyle name="Salida 2 3 4 3 2" xfId="23908" xr:uid="{00000000-0005-0000-0000-0000015E0000}"/>
    <cellStyle name="Salida 2 3 4 4" xfId="7365" xr:uid="{00000000-0005-0000-0000-0000025E0000}"/>
    <cellStyle name="Salida 2 3 4 4 2" xfId="22473" xr:uid="{00000000-0005-0000-0000-0000035E0000}"/>
    <cellStyle name="Salida 2 3 4 5" xfId="17558" xr:uid="{00000000-0005-0000-0000-0000045E0000}"/>
    <cellStyle name="Salida 2 3 5" xfId="2277" xr:uid="{00000000-0005-0000-0000-0000055E0000}"/>
    <cellStyle name="Salida 2 3 5 2" xfId="4914" xr:uid="{00000000-0005-0000-0000-0000065E0000}"/>
    <cellStyle name="Salida 2 3 5 2 2" xfId="11278" xr:uid="{00000000-0005-0000-0000-0000075E0000}"/>
    <cellStyle name="Salida 2 3 5 2 2 2" xfId="26386" xr:uid="{00000000-0005-0000-0000-0000085E0000}"/>
    <cellStyle name="Salida 2 3 5 2 3" xfId="14936" xr:uid="{00000000-0005-0000-0000-0000095E0000}"/>
    <cellStyle name="Salida 2 3 5 2 3 2" xfId="30044" xr:uid="{00000000-0005-0000-0000-00000A5E0000}"/>
    <cellStyle name="Salida 2 3 5 2 4" xfId="20022" xr:uid="{00000000-0005-0000-0000-00000B5E0000}"/>
    <cellStyle name="Salida 2 3 5 3" xfId="8744" xr:uid="{00000000-0005-0000-0000-00000C5E0000}"/>
    <cellStyle name="Salida 2 3 5 3 2" xfId="23852" xr:uid="{00000000-0005-0000-0000-00000D5E0000}"/>
    <cellStyle name="Salida 2 3 5 4" xfId="15315" xr:uid="{00000000-0005-0000-0000-00000E5E0000}"/>
    <cellStyle name="Salida 2 3 5 4 2" xfId="30423" xr:uid="{00000000-0005-0000-0000-00000F5E0000}"/>
    <cellStyle name="Salida 2 3 5 5" xfId="17502" xr:uid="{00000000-0005-0000-0000-0000105E0000}"/>
    <cellStyle name="Salida 2 3 6" xfId="2299" xr:uid="{00000000-0005-0000-0000-0000115E0000}"/>
    <cellStyle name="Salida 2 3 6 2" xfId="4936" xr:uid="{00000000-0005-0000-0000-0000125E0000}"/>
    <cellStyle name="Salida 2 3 6 2 2" xfId="11300" xr:uid="{00000000-0005-0000-0000-0000135E0000}"/>
    <cellStyle name="Salida 2 3 6 2 2 2" xfId="26408" xr:uid="{00000000-0005-0000-0000-0000145E0000}"/>
    <cellStyle name="Salida 2 3 6 2 3" xfId="15204" xr:uid="{00000000-0005-0000-0000-0000155E0000}"/>
    <cellStyle name="Salida 2 3 6 2 3 2" xfId="30312" xr:uid="{00000000-0005-0000-0000-0000165E0000}"/>
    <cellStyle name="Salida 2 3 6 2 4" xfId="20044" xr:uid="{00000000-0005-0000-0000-0000175E0000}"/>
    <cellStyle name="Salida 2 3 6 3" xfId="8766" xr:uid="{00000000-0005-0000-0000-0000185E0000}"/>
    <cellStyle name="Salida 2 3 6 3 2" xfId="23874" xr:uid="{00000000-0005-0000-0000-0000195E0000}"/>
    <cellStyle name="Salida 2 3 6 4" xfId="15674" xr:uid="{00000000-0005-0000-0000-00001A5E0000}"/>
    <cellStyle name="Salida 2 3 6 4 2" xfId="30782" xr:uid="{00000000-0005-0000-0000-00001B5E0000}"/>
    <cellStyle name="Salida 2 3 6 5" xfId="17524" xr:uid="{00000000-0005-0000-0000-00001C5E0000}"/>
    <cellStyle name="Salida 2 3 7" xfId="3868" xr:uid="{00000000-0005-0000-0000-00001D5E0000}"/>
    <cellStyle name="Salida 2 3 7 2" xfId="6505" xr:uid="{00000000-0005-0000-0000-00001E5E0000}"/>
    <cellStyle name="Salida 2 3 7 2 2" xfId="12816" xr:uid="{00000000-0005-0000-0000-00001F5E0000}"/>
    <cellStyle name="Salida 2 3 7 2 2 2" xfId="27924" xr:uid="{00000000-0005-0000-0000-0000205E0000}"/>
    <cellStyle name="Salida 2 3 7 2 3" xfId="13942" xr:uid="{00000000-0005-0000-0000-0000215E0000}"/>
    <cellStyle name="Salida 2 3 7 2 3 2" xfId="29050" xr:uid="{00000000-0005-0000-0000-0000225E0000}"/>
    <cellStyle name="Salida 2 3 7 2 4" xfId="21613" xr:uid="{00000000-0005-0000-0000-0000235E0000}"/>
    <cellStyle name="Salida 2 3 7 3" xfId="10250" xr:uid="{00000000-0005-0000-0000-0000245E0000}"/>
    <cellStyle name="Salida 2 3 7 3 2" xfId="25358" xr:uid="{00000000-0005-0000-0000-0000255E0000}"/>
    <cellStyle name="Salida 2 3 7 4" xfId="14800" xr:uid="{00000000-0005-0000-0000-0000265E0000}"/>
    <cellStyle name="Salida 2 3 7 4 2" xfId="29908" xr:uid="{00000000-0005-0000-0000-0000275E0000}"/>
    <cellStyle name="Salida 2 3 7 5" xfId="18976" xr:uid="{00000000-0005-0000-0000-0000285E0000}"/>
    <cellStyle name="Salida 2 3 8" xfId="4250" xr:uid="{00000000-0005-0000-0000-0000295E0000}"/>
    <cellStyle name="Salida 2 3 8 2" xfId="6887" xr:uid="{00000000-0005-0000-0000-00002A5E0000}"/>
    <cellStyle name="Salida 2 3 8 2 2" xfId="13198" xr:uid="{00000000-0005-0000-0000-00002B5E0000}"/>
    <cellStyle name="Salida 2 3 8 2 2 2" xfId="28306" xr:uid="{00000000-0005-0000-0000-00002C5E0000}"/>
    <cellStyle name="Salida 2 3 8 2 3" xfId="16862" xr:uid="{00000000-0005-0000-0000-00002D5E0000}"/>
    <cellStyle name="Salida 2 3 8 2 3 2" xfId="31970" xr:uid="{00000000-0005-0000-0000-00002E5E0000}"/>
    <cellStyle name="Salida 2 3 8 2 4" xfId="21995" xr:uid="{00000000-0005-0000-0000-00002F5E0000}"/>
    <cellStyle name="Salida 2 3 8 3" xfId="10632" xr:uid="{00000000-0005-0000-0000-0000305E0000}"/>
    <cellStyle name="Salida 2 3 8 3 2" xfId="25740" xr:uid="{00000000-0005-0000-0000-0000315E0000}"/>
    <cellStyle name="Salida 2 3 8 4" xfId="15779" xr:uid="{00000000-0005-0000-0000-0000325E0000}"/>
    <cellStyle name="Salida 2 3 8 4 2" xfId="30887" xr:uid="{00000000-0005-0000-0000-0000335E0000}"/>
    <cellStyle name="Salida 2 3 8 5" xfId="19358" xr:uid="{00000000-0005-0000-0000-0000345E0000}"/>
    <cellStyle name="Salida 2 3 9" xfId="4433" xr:uid="{00000000-0005-0000-0000-0000355E0000}"/>
    <cellStyle name="Salida 2 3 9 2" xfId="10815" xr:uid="{00000000-0005-0000-0000-0000365E0000}"/>
    <cellStyle name="Salida 2 3 9 2 2" xfId="25923" xr:uid="{00000000-0005-0000-0000-0000375E0000}"/>
    <cellStyle name="Salida 2 3 9 3" xfId="15558" xr:uid="{00000000-0005-0000-0000-0000385E0000}"/>
    <cellStyle name="Salida 2 3 9 3 2" xfId="30666" xr:uid="{00000000-0005-0000-0000-0000395E0000}"/>
    <cellStyle name="Salida 2 3 9 4" xfId="19541" xr:uid="{00000000-0005-0000-0000-00003A5E0000}"/>
    <cellStyle name="Salida 2 4" xfId="2128" xr:uid="{00000000-0005-0000-0000-00003B5E0000}"/>
    <cellStyle name="Salida 2 4 10" xfId="13778" xr:uid="{00000000-0005-0000-0000-00003C5E0000}"/>
    <cellStyle name="Salida 2 4 10 2" xfId="28886" xr:uid="{00000000-0005-0000-0000-00003D5E0000}"/>
    <cellStyle name="Salida 2 4 11" xfId="13804" xr:uid="{00000000-0005-0000-0000-00003E5E0000}"/>
    <cellStyle name="Salida 2 4 11 2" xfId="28912" xr:uid="{00000000-0005-0000-0000-00003F5E0000}"/>
    <cellStyle name="Salida 2 4 12" xfId="17353" xr:uid="{00000000-0005-0000-0000-0000405E0000}"/>
    <cellStyle name="Salida 2 4 2" xfId="2618" xr:uid="{00000000-0005-0000-0000-0000415E0000}"/>
    <cellStyle name="Salida 2 4 2 2" xfId="5255" xr:uid="{00000000-0005-0000-0000-0000425E0000}"/>
    <cellStyle name="Salida 2 4 2 2 2" xfId="11619" xr:uid="{00000000-0005-0000-0000-0000435E0000}"/>
    <cellStyle name="Salida 2 4 2 2 2 2" xfId="26727" xr:uid="{00000000-0005-0000-0000-0000445E0000}"/>
    <cellStyle name="Salida 2 4 2 2 3" xfId="14199" xr:uid="{00000000-0005-0000-0000-0000455E0000}"/>
    <cellStyle name="Salida 2 4 2 2 3 2" xfId="29307" xr:uid="{00000000-0005-0000-0000-0000465E0000}"/>
    <cellStyle name="Salida 2 4 2 2 4" xfId="20363" xr:uid="{00000000-0005-0000-0000-0000475E0000}"/>
    <cellStyle name="Salida 2 4 2 3" xfId="9085" xr:uid="{00000000-0005-0000-0000-0000485E0000}"/>
    <cellStyle name="Salida 2 4 2 3 2" xfId="24193" xr:uid="{00000000-0005-0000-0000-0000495E0000}"/>
    <cellStyle name="Salida 2 4 2 4" xfId="11821" xr:uid="{00000000-0005-0000-0000-00004A5E0000}"/>
    <cellStyle name="Salida 2 4 2 4 2" xfId="26929" xr:uid="{00000000-0005-0000-0000-00004B5E0000}"/>
    <cellStyle name="Salida 2 4 2 5" xfId="7856" xr:uid="{00000000-0005-0000-0000-00004C5E0000}"/>
    <cellStyle name="Salida 2 4 2 5 2" xfId="22964" xr:uid="{00000000-0005-0000-0000-00004D5E0000}"/>
    <cellStyle name="Salida 2 4 2 6" xfId="17726" xr:uid="{00000000-0005-0000-0000-00004E5E0000}"/>
    <cellStyle name="Salida 2 4 3" xfId="2883" xr:uid="{00000000-0005-0000-0000-00004F5E0000}"/>
    <cellStyle name="Salida 2 4 3 2" xfId="5520" xr:uid="{00000000-0005-0000-0000-0000505E0000}"/>
    <cellStyle name="Salida 2 4 3 2 2" xfId="11831" xr:uid="{00000000-0005-0000-0000-0000515E0000}"/>
    <cellStyle name="Salida 2 4 3 2 2 2" xfId="26939" xr:uid="{00000000-0005-0000-0000-0000525E0000}"/>
    <cellStyle name="Salida 2 4 3 2 3" xfId="15220" xr:uid="{00000000-0005-0000-0000-0000535E0000}"/>
    <cellStyle name="Salida 2 4 3 2 3 2" xfId="30328" xr:uid="{00000000-0005-0000-0000-0000545E0000}"/>
    <cellStyle name="Salida 2 4 3 2 4" xfId="20628" xr:uid="{00000000-0005-0000-0000-0000555E0000}"/>
    <cellStyle name="Salida 2 4 3 3" xfId="8120" xr:uid="{00000000-0005-0000-0000-0000565E0000}"/>
    <cellStyle name="Salida 2 4 3 3 2" xfId="23228" xr:uid="{00000000-0005-0000-0000-0000575E0000}"/>
    <cellStyle name="Salida 2 4 3 4" xfId="17991" xr:uid="{00000000-0005-0000-0000-0000585E0000}"/>
    <cellStyle name="Salida 2 4 4" xfId="3186" xr:uid="{00000000-0005-0000-0000-0000595E0000}"/>
    <cellStyle name="Salida 2 4 4 2" xfId="5823" xr:uid="{00000000-0005-0000-0000-00005A5E0000}"/>
    <cellStyle name="Salida 2 4 4 2 2" xfId="12134" xr:uid="{00000000-0005-0000-0000-00005B5E0000}"/>
    <cellStyle name="Salida 2 4 4 2 2 2" xfId="27242" xr:uid="{00000000-0005-0000-0000-00005C5E0000}"/>
    <cellStyle name="Salida 2 4 4 2 3" xfId="11213" xr:uid="{00000000-0005-0000-0000-00005D5E0000}"/>
    <cellStyle name="Salida 2 4 4 2 3 2" xfId="26321" xr:uid="{00000000-0005-0000-0000-00005E5E0000}"/>
    <cellStyle name="Salida 2 4 4 2 4" xfId="20931" xr:uid="{00000000-0005-0000-0000-00005F5E0000}"/>
    <cellStyle name="Salida 2 4 4 3" xfId="9568" xr:uid="{00000000-0005-0000-0000-0000605E0000}"/>
    <cellStyle name="Salida 2 4 4 3 2" xfId="24676" xr:uid="{00000000-0005-0000-0000-0000615E0000}"/>
    <cellStyle name="Salida 2 4 4 4" xfId="9272" xr:uid="{00000000-0005-0000-0000-0000625E0000}"/>
    <cellStyle name="Salida 2 4 4 4 2" xfId="24380" xr:uid="{00000000-0005-0000-0000-0000635E0000}"/>
    <cellStyle name="Salida 2 4 4 5" xfId="18294" xr:uid="{00000000-0005-0000-0000-0000645E0000}"/>
    <cellStyle name="Salida 2 4 5" xfId="3512" xr:uid="{00000000-0005-0000-0000-0000655E0000}"/>
    <cellStyle name="Salida 2 4 5 2" xfId="6149" xr:uid="{00000000-0005-0000-0000-0000665E0000}"/>
    <cellStyle name="Salida 2 4 5 2 2" xfId="12460" xr:uid="{00000000-0005-0000-0000-0000675E0000}"/>
    <cellStyle name="Salida 2 4 5 2 2 2" xfId="27568" xr:uid="{00000000-0005-0000-0000-0000685E0000}"/>
    <cellStyle name="Salida 2 4 5 2 3" xfId="15024" xr:uid="{00000000-0005-0000-0000-0000695E0000}"/>
    <cellStyle name="Salida 2 4 5 2 3 2" xfId="30132" xr:uid="{00000000-0005-0000-0000-00006A5E0000}"/>
    <cellStyle name="Salida 2 4 5 2 4" xfId="21257" xr:uid="{00000000-0005-0000-0000-00006B5E0000}"/>
    <cellStyle name="Salida 2 4 5 3" xfId="9894" xr:uid="{00000000-0005-0000-0000-00006C5E0000}"/>
    <cellStyle name="Salida 2 4 5 3 2" xfId="25002" xr:uid="{00000000-0005-0000-0000-00006D5E0000}"/>
    <cellStyle name="Salida 2 4 5 4" xfId="15176" xr:uid="{00000000-0005-0000-0000-00006E5E0000}"/>
    <cellStyle name="Salida 2 4 5 4 2" xfId="30284" xr:uid="{00000000-0005-0000-0000-00006F5E0000}"/>
    <cellStyle name="Salida 2 4 5 5" xfId="18620" xr:uid="{00000000-0005-0000-0000-0000705E0000}"/>
    <cellStyle name="Salida 2 4 6" xfId="3818" xr:uid="{00000000-0005-0000-0000-0000715E0000}"/>
    <cellStyle name="Salida 2 4 6 2" xfId="6455" xr:uid="{00000000-0005-0000-0000-0000725E0000}"/>
    <cellStyle name="Salida 2 4 6 2 2" xfId="12766" xr:uid="{00000000-0005-0000-0000-0000735E0000}"/>
    <cellStyle name="Salida 2 4 6 2 2 2" xfId="27874" xr:uid="{00000000-0005-0000-0000-0000745E0000}"/>
    <cellStyle name="Salida 2 4 6 2 3" xfId="11216" xr:uid="{00000000-0005-0000-0000-0000755E0000}"/>
    <cellStyle name="Salida 2 4 6 2 3 2" xfId="26324" xr:uid="{00000000-0005-0000-0000-0000765E0000}"/>
    <cellStyle name="Salida 2 4 6 2 4" xfId="21563" xr:uid="{00000000-0005-0000-0000-0000775E0000}"/>
    <cellStyle name="Salida 2 4 6 3" xfId="10200" xr:uid="{00000000-0005-0000-0000-0000785E0000}"/>
    <cellStyle name="Salida 2 4 6 3 2" xfId="25308" xr:uid="{00000000-0005-0000-0000-0000795E0000}"/>
    <cellStyle name="Salida 2 4 6 4" xfId="14557" xr:uid="{00000000-0005-0000-0000-00007A5E0000}"/>
    <cellStyle name="Salida 2 4 6 4 2" xfId="29665" xr:uid="{00000000-0005-0000-0000-00007B5E0000}"/>
    <cellStyle name="Salida 2 4 6 5" xfId="18926" xr:uid="{00000000-0005-0000-0000-00007C5E0000}"/>
    <cellStyle name="Salida 2 4 7" xfId="4200" xr:uid="{00000000-0005-0000-0000-00007D5E0000}"/>
    <cellStyle name="Salida 2 4 7 2" xfId="6837" xr:uid="{00000000-0005-0000-0000-00007E5E0000}"/>
    <cellStyle name="Salida 2 4 7 2 2" xfId="13148" xr:uid="{00000000-0005-0000-0000-00007F5E0000}"/>
    <cellStyle name="Salida 2 4 7 2 2 2" xfId="28256" xr:uid="{00000000-0005-0000-0000-0000805E0000}"/>
    <cellStyle name="Salida 2 4 7 2 3" xfId="16817" xr:uid="{00000000-0005-0000-0000-0000815E0000}"/>
    <cellStyle name="Salida 2 4 7 2 3 2" xfId="31925" xr:uid="{00000000-0005-0000-0000-0000825E0000}"/>
    <cellStyle name="Salida 2 4 7 2 4" xfId="21945" xr:uid="{00000000-0005-0000-0000-0000835E0000}"/>
    <cellStyle name="Salida 2 4 7 3" xfId="10582" xr:uid="{00000000-0005-0000-0000-0000845E0000}"/>
    <cellStyle name="Salida 2 4 7 3 2" xfId="25690" xr:uid="{00000000-0005-0000-0000-0000855E0000}"/>
    <cellStyle name="Salida 2 4 7 4" xfId="16389" xr:uid="{00000000-0005-0000-0000-0000865E0000}"/>
    <cellStyle name="Salida 2 4 7 4 2" xfId="31497" xr:uid="{00000000-0005-0000-0000-0000875E0000}"/>
    <cellStyle name="Salida 2 4 7 5" xfId="19308" xr:uid="{00000000-0005-0000-0000-0000885E0000}"/>
    <cellStyle name="Salida 2 4 8" xfId="4765" xr:uid="{00000000-0005-0000-0000-0000895E0000}"/>
    <cellStyle name="Salida 2 4 8 2" xfId="11147" xr:uid="{00000000-0005-0000-0000-00008A5E0000}"/>
    <cellStyle name="Salida 2 4 8 2 2" xfId="26255" xr:uid="{00000000-0005-0000-0000-00008B5E0000}"/>
    <cellStyle name="Salida 2 4 8 3" xfId="7821" xr:uid="{00000000-0005-0000-0000-00008C5E0000}"/>
    <cellStyle name="Salida 2 4 8 3 2" xfId="22929" xr:uid="{00000000-0005-0000-0000-00008D5E0000}"/>
    <cellStyle name="Salida 2 4 8 4" xfId="19873" xr:uid="{00000000-0005-0000-0000-00008E5E0000}"/>
    <cellStyle name="Salida 2 4 9" xfId="8626" xr:uid="{00000000-0005-0000-0000-00008F5E0000}"/>
    <cellStyle name="Salida 2 4 9 2" xfId="23734" xr:uid="{00000000-0005-0000-0000-0000905E0000}"/>
    <cellStyle name="Salida 2 5" xfId="1996" xr:uid="{00000000-0005-0000-0000-0000915E0000}"/>
    <cellStyle name="Salida 2 5 10" xfId="14956" xr:uid="{00000000-0005-0000-0000-0000925E0000}"/>
    <cellStyle name="Salida 2 5 10 2" xfId="30064" xr:uid="{00000000-0005-0000-0000-0000935E0000}"/>
    <cellStyle name="Salida 2 5 11" xfId="17221" xr:uid="{00000000-0005-0000-0000-0000945E0000}"/>
    <cellStyle name="Salida 2 5 2" xfId="2758" xr:uid="{00000000-0005-0000-0000-0000955E0000}"/>
    <cellStyle name="Salida 2 5 2 2" xfId="5395" xr:uid="{00000000-0005-0000-0000-0000965E0000}"/>
    <cellStyle name="Salida 2 5 2 2 2" xfId="11744" xr:uid="{00000000-0005-0000-0000-0000975E0000}"/>
    <cellStyle name="Salida 2 5 2 2 2 2" xfId="26852" xr:uid="{00000000-0005-0000-0000-0000985E0000}"/>
    <cellStyle name="Salida 2 5 2 2 3" xfId="14560" xr:uid="{00000000-0005-0000-0000-0000995E0000}"/>
    <cellStyle name="Salida 2 5 2 2 3 2" xfId="29668" xr:uid="{00000000-0005-0000-0000-00009A5E0000}"/>
    <cellStyle name="Salida 2 5 2 2 4" xfId="20503" xr:uid="{00000000-0005-0000-0000-00009B5E0000}"/>
    <cellStyle name="Salida 2 5 2 3" xfId="7593" xr:uid="{00000000-0005-0000-0000-00009C5E0000}"/>
    <cellStyle name="Salida 2 5 2 3 2" xfId="22701" xr:uid="{00000000-0005-0000-0000-00009D5E0000}"/>
    <cellStyle name="Salida 2 5 2 4" xfId="17866" xr:uid="{00000000-0005-0000-0000-00009E5E0000}"/>
    <cellStyle name="Salida 2 5 3" xfId="3061" xr:uid="{00000000-0005-0000-0000-00009F5E0000}"/>
    <cellStyle name="Salida 2 5 3 2" xfId="5698" xr:uid="{00000000-0005-0000-0000-0000A05E0000}"/>
    <cellStyle name="Salida 2 5 3 2 2" xfId="12009" xr:uid="{00000000-0005-0000-0000-0000A15E0000}"/>
    <cellStyle name="Salida 2 5 3 2 2 2" xfId="27117" xr:uid="{00000000-0005-0000-0000-0000A25E0000}"/>
    <cellStyle name="Salida 2 5 3 2 3" xfId="16482" xr:uid="{00000000-0005-0000-0000-0000A35E0000}"/>
    <cellStyle name="Salida 2 5 3 2 3 2" xfId="31590" xr:uid="{00000000-0005-0000-0000-0000A45E0000}"/>
    <cellStyle name="Salida 2 5 3 2 4" xfId="20806" xr:uid="{00000000-0005-0000-0000-0000A55E0000}"/>
    <cellStyle name="Salida 2 5 3 3" xfId="9443" xr:uid="{00000000-0005-0000-0000-0000A65E0000}"/>
    <cellStyle name="Salida 2 5 3 3 2" xfId="24551" xr:uid="{00000000-0005-0000-0000-0000A75E0000}"/>
    <cellStyle name="Salida 2 5 3 4" xfId="14005" xr:uid="{00000000-0005-0000-0000-0000A85E0000}"/>
    <cellStyle name="Salida 2 5 3 4 2" xfId="29113" xr:uid="{00000000-0005-0000-0000-0000A95E0000}"/>
    <cellStyle name="Salida 2 5 3 5" xfId="18169" xr:uid="{00000000-0005-0000-0000-0000AA5E0000}"/>
    <cellStyle name="Salida 2 5 4" xfId="3387" xr:uid="{00000000-0005-0000-0000-0000AB5E0000}"/>
    <cellStyle name="Salida 2 5 4 2" xfId="6024" xr:uid="{00000000-0005-0000-0000-0000AC5E0000}"/>
    <cellStyle name="Salida 2 5 4 2 2" xfId="12335" xr:uid="{00000000-0005-0000-0000-0000AD5E0000}"/>
    <cellStyle name="Salida 2 5 4 2 2 2" xfId="27443" xr:uid="{00000000-0005-0000-0000-0000AE5E0000}"/>
    <cellStyle name="Salida 2 5 4 2 3" xfId="8152" xr:uid="{00000000-0005-0000-0000-0000AF5E0000}"/>
    <cellStyle name="Salida 2 5 4 2 3 2" xfId="23260" xr:uid="{00000000-0005-0000-0000-0000B05E0000}"/>
    <cellStyle name="Salida 2 5 4 2 4" xfId="21132" xr:uid="{00000000-0005-0000-0000-0000B15E0000}"/>
    <cellStyle name="Salida 2 5 4 3" xfId="9769" xr:uid="{00000000-0005-0000-0000-0000B25E0000}"/>
    <cellStyle name="Salida 2 5 4 3 2" xfId="24877" xr:uid="{00000000-0005-0000-0000-0000B35E0000}"/>
    <cellStyle name="Salida 2 5 4 4" xfId="7438" xr:uid="{00000000-0005-0000-0000-0000B45E0000}"/>
    <cellStyle name="Salida 2 5 4 4 2" xfId="22546" xr:uid="{00000000-0005-0000-0000-0000B55E0000}"/>
    <cellStyle name="Salida 2 5 4 5" xfId="18495" xr:uid="{00000000-0005-0000-0000-0000B65E0000}"/>
    <cellStyle name="Salida 2 5 5" xfId="3693" xr:uid="{00000000-0005-0000-0000-0000B75E0000}"/>
    <cellStyle name="Salida 2 5 5 2" xfId="6330" xr:uid="{00000000-0005-0000-0000-0000B85E0000}"/>
    <cellStyle name="Salida 2 5 5 2 2" xfId="12641" xr:uid="{00000000-0005-0000-0000-0000B95E0000}"/>
    <cellStyle name="Salida 2 5 5 2 2 2" xfId="27749" xr:uid="{00000000-0005-0000-0000-0000BA5E0000}"/>
    <cellStyle name="Salida 2 5 5 2 3" xfId="15240" xr:uid="{00000000-0005-0000-0000-0000BB5E0000}"/>
    <cellStyle name="Salida 2 5 5 2 3 2" xfId="30348" xr:uid="{00000000-0005-0000-0000-0000BC5E0000}"/>
    <cellStyle name="Salida 2 5 5 2 4" xfId="21438" xr:uid="{00000000-0005-0000-0000-0000BD5E0000}"/>
    <cellStyle name="Salida 2 5 5 3" xfId="10075" xr:uid="{00000000-0005-0000-0000-0000BE5E0000}"/>
    <cellStyle name="Salida 2 5 5 3 2" xfId="25183" xr:uid="{00000000-0005-0000-0000-0000BF5E0000}"/>
    <cellStyle name="Salida 2 5 5 4" xfId="14190" xr:uid="{00000000-0005-0000-0000-0000C05E0000}"/>
    <cellStyle name="Salida 2 5 5 4 2" xfId="29298" xr:uid="{00000000-0005-0000-0000-0000C15E0000}"/>
    <cellStyle name="Salida 2 5 5 5" xfId="18801" xr:uid="{00000000-0005-0000-0000-0000C25E0000}"/>
    <cellStyle name="Salida 2 5 6" xfId="4068" xr:uid="{00000000-0005-0000-0000-0000C35E0000}"/>
    <cellStyle name="Salida 2 5 6 2" xfId="6705" xr:uid="{00000000-0005-0000-0000-0000C45E0000}"/>
    <cellStyle name="Salida 2 5 6 2 2" xfId="13016" xr:uid="{00000000-0005-0000-0000-0000C55E0000}"/>
    <cellStyle name="Salida 2 5 6 2 2 2" xfId="28124" xr:uid="{00000000-0005-0000-0000-0000C65E0000}"/>
    <cellStyle name="Salida 2 5 6 2 3" xfId="16692" xr:uid="{00000000-0005-0000-0000-0000C75E0000}"/>
    <cellStyle name="Salida 2 5 6 2 3 2" xfId="31800" xr:uid="{00000000-0005-0000-0000-0000C85E0000}"/>
    <cellStyle name="Salida 2 5 6 2 4" xfId="21813" xr:uid="{00000000-0005-0000-0000-0000C95E0000}"/>
    <cellStyle name="Salida 2 5 6 3" xfId="10450" xr:uid="{00000000-0005-0000-0000-0000CA5E0000}"/>
    <cellStyle name="Salida 2 5 6 3 2" xfId="25558" xr:uid="{00000000-0005-0000-0000-0000CB5E0000}"/>
    <cellStyle name="Salida 2 5 6 4" xfId="14374" xr:uid="{00000000-0005-0000-0000-0000CC5E0000}"/>
    <cellStyle name="Salida 2 5 6 4 2" xfId="29482" xr:uid="{00000000-0005-0000-0000-0000CD5E0000}"/>
    <cellStyle name="Salida 2 5 6 5" xfId="19176" xr:uid="{00000000-0005-0000-0000-0000CE5E0000}"/>
    <cellStyle name="Salida 2 5 7" xfId="4633" xr:uid="{00000000-0005-0000-0000-0000CF5E0000}"/>
    <cellStyle name="Salida 2 5 7 2" xfId="11015" xr:uid="{00000000-0005-0000-0000-0000D05E0000}"/>
    <cellStyle name="Salida 2 5 7 2 2" xfId="26123" xr:uid="{00000000-0005-0000-0000-0000D15E0000}"/>
    <cellStyle name="Salida 2 5 7 3" xfId="8709" xr:uid="{00000000-0005-0000-0000-0000D25E0000}"/>
    <cellStyle name="Salida 2 5 7 3 2" xfId="23817" xr:uid="{00000000-0005-0000-0000-0000D35E0000}"/>
    <cellStyle name="Salida 2 5 7 4" xfId="19741" xr:uid="{00000000-0005-0000-0000-0000D45E0000}"/>
    <cellStyle name="Salida 2 5 8" xfId="8494" xr:uid="{00000000-0005-0000-0000-0000D55E0000}"/>
    <cellStyle name="Salida 2 5 8 2" xfId="23602" xr:uid="{00000000-0005-0000-0000-0000D65E0000}"/>
    <cellStyle name="Salida 2 5 9" xfId="11795" xr:uid="{00000000-0005-0000-0000-0000D75E0000}"/>
    <cellStyle name="Salida 2 5 9 2" xfId="26903" xr:uid="{00000000-0005-0000-0000-0000D85E0000}"/>
    <cellStyle name="Salida 3" xfId="1512" xr:uid="{00000000-0005-0000-0000-0000D95E0000}"/>
    <cellStyle name="Salida 3 2" xfId="1938" xr:uid="{00000000-0005-0000-0000-0000DA5E0000}"/>
    <cellStyle name="Salida 3 2 10" xfId="8439" xr:uid="{00000000-0005-0000-0000-0000DB5E0000}"/>
    <cellStyle name="Salida 3 2 10 2" xfId="23547" xr:uid="{00000000-0005-0000-0000-0000DC5E0000}"/>
    <cellStyle name="Salida 3 2 11" xfId="15225" xr:uid="{00000000-0005-0000-0000-0000DD5E0000}"/>
    <cellStyle name="Salida 3 2 11 2" xfId="30333" xr:uid="{00000000-0005-0000-0000-0000DE5E0000}"/>
    <cellStyle name="Salida 3 2 12" xfId="13873" xr:uid="{00000000-0005-0000-0000-0000DF5E0000}"/>
    <cellStyle name="Salida 3 2 12 2" xfId="28981" xr:uid="{00000000-0005-0000-0000-0000E05E0000}"/>
    <cellStyle name="Salida 3 2 13" xfId="17163" xr:uid="{00000000-0005-0000-0000-0000E15E0000}"/>
    <cellStyle name="Salida 3 2 2" xfId="2498" xr:uid="{00000000-0005-0000-0000-0000E25E0000}"/>
    <cellStyle name="Salida 3 2 2 2" xfId="5135" xr:uid="{00000000-0005-0000-0000-0000E35E0000}"/>
    <cellStyle name="Salida 3 2 2 2 2" xfId="11499" xr:uid="{00000000-0005-0000-0000-0000E45E0000}"/>
    <cellStyle name="Salida 3 2 2 2 2 2" xfId="26607" xr:uid="{00000000-0005-0000-0000-0000E55E0000}"/>
    <cellStyle name="Salida 3 2 2 2 3" xfId="16171" xr:uid="{00000000-0005-0000-0000-0000E65E0000}"/>
    <cellStyle name="Salida 3 2 2 2 3 2" xfId="31279" xr:uid="{00000000-0005-0000-0000-0000E75E0000}"/>
    <cellStyle name="Salida 3 2 2 2 4" xfId="20243" xr:uid="{00000000-0005-0000-0000-0000E85E0000}"/>
    <cellStyle name="Salida 3 2 2 3" xfId="8965" xr:uid="{00000000-0005-0000-0000-0000E95E0000}"/>
    <cellStyle name="Salida 3 2 2 3 2" xfId="24073" xr:uid="{00000000-0005-0000-0000-0000EA5E0000}"/>
    <cellStyle name="Salida 3 2 3" xfId="2714" xr:uid="{00000000-0005-0000-0000-0000EB5E0000}"/>
    <cellStyle name="Salida 3 2 3 2" xfId="5351" xr:uid="{00000000-0005-0000-0000-0000EC5E0000}"/>
    <cellStyle name="Salida 3 2 3 2 2" xfId="11700" xr:uid="{00000000-0005-0000-0000-0000ED5E0000}"/>
    <cellStyle name="Salida 3 2 3 2 2 2" xfId="26808" xr:uid="{00000000-0005-0000-0000-0000EE5E0000}"/>
    <cellStyle name="Salida 3 2 3 2 3" xfId="14694" xr:uid="{00000000-0005-0000-0000-0000EF5E0000}"/>
    <cellStyle name="Salida 3 2 3 2 3 2" xfId="29802" xr:uid="{00000000-0005-0000-0000-0000F05E0000}"/>
    <cellStyle name="Salida 3 2 3 2 4" xfId="20459" xr:uid="{00000000-0005-0000-0000-0000F15E0000}"/>
    <cellStyle name="Salida 3 2 3 3" xfId="14459" xr:uid="{00000000-0005-0000-0000-0000F25E0000}"/>
    <cellStyle name="Salida 3 2 3 3 2" xfId="29567" xr:uid="{00000000-0005-0000-0000-0000F35E0000}"/>
    <cellStyle name="Salida 3 2 3 4" xfId="17822" xr:uid="{00000000-0005-0000-0000-0000F45E0000}"/>
    <cellStyle name="Salida 3 2 4" xfId="3017" xr:uid="{00000000-0005-0000-0000-0000F55E0000}"/>
    <cellStyle name="Salida 3 2 4 2" xfId="5654" xr:uid="{00000000-0005-0000-0000-0000F65E0000}"/>
    <cellStyle name="Salida 3 2 4 2 2" xfId="11965" xr:uid="{00000000-0005-0000-0000-0000F75E0000}"/>
    <cellStyle name="Salida 3 2 4 2 2 2" xfId="27073" xr:uid="{00000000-0005-0000-0000-0000F85E0000}"/>
    <cellStyle name="Salida 3 2 4 2 3" xfId="15670" xr:uid="{00000000-0005-0000-0000-0000F95E0000}"/>
    <cellStyle name="Salida 3 2 4 2 3 2" xfId="30778" xr:uid="{00000000-0005-0000-0000-0000FA5E0000}"/>
    <cellStyle name="Salida 3 2 4 2 4" xfId="20762" xr:uid="{00000000-0005-0000-0000-0000FB5E0000}"/>
    <cellStyle name="Salida 3 2 4 3" xfId="9399" xr:uid="{00000000-0005-0000-0000-0000FC5E0000}"/>
    <cellStyle name="Salida 3 2 4 3 2" xfId="24507" xr:uid="{00000000-0005-0000-0000-0000FD5E0000}"/>
    <cellStyle name="Salida 3 2 4 4" xfId="14410" xr:uid="{00000000-0005-0000-0000-0000FE5E0000}"/>
    <cellStyle name="Salida 3 2 4 4 2" xfId="29518" xr:uid="{00000000-0005-0000-0000-0000FF5E0000}"/>
    <cellStyle name="Salida 3 2 4 5" xfId="18125" xr:uid="{00000000-0005-0000-0000-0000005F0000}"/>
    <cellStyle name="Salida 3 2 5" xfId="3343" xr:uid="{00000000-0005-0000-0000-0000015F0000}"/>
    <cellStyle name="Salida 3 2 5 2" xfId="5980" xr:uid="{00000000-0005-0000-0000-0000025F0000}"/>
    <cellStyle name="Salida 3 2 5 2 2" xfId="12291" xr:uid="{00000000-0005-0000-0000-0000035F0000}"/>
    <cellStyle name="Salida 3 2 5 2 2 2" xfId="27399" xr:uid="{00000000-0005-0000-0000-0000045F0000}"/>
    <cellStyle name="Salida 3 2 5 2 3" xfId="8264" xr:uid="{00000000-0005-0000-0000-0000055F0000}"/>
    <cellStyle name="Salida 3 2 5 2 3 2" xfId="23372" xr:uid="{00000000-0005-0000-0000-0000065F0000}"/>
    <cellStyle name="Salida 3 2 5 2 4" xfId="21088" xr:uid="{00000000-0005-0000-0000-0000075F0000}"/>
    <cellStyle name="Salida 3 2 5 3" xfId="9725" xr:uid="{00000000-0005-0000-0000-0000085F0000}"/>
    <cellStyle name="Salida 3 2 5 3 2" xfId="24833" xr:uid="{00000000-0005-0000-0000-0000095F0000}"/>
    <cellStyle name="Salida 3 2 5 4" xfId="8234" xr:uid="{00000000-0005-0000-0000-00000A5F0000}"/>
    <cellStyle name="Salida 3 2 5 4 2" xfId="23342" xr:uid="{00000000-0005-0000-0000-00000B5F0000}"/>
    <cellStyle name="Salida 3 2 5 5" xfId="18451" xr:uid="{00000000-0005-0000-0000-00000C5F0000}"/>
    <cellStyle name="Salida 3 2 6" xfId="3649" xr:uid="{00000000-0005-0000-0000-00000D5F0000}"/>
    <cellStyle name="Salida 3 2 6 2" xfId="6286" xr:uid="{00000000-0005-0000-0000-00000E5F0000}"/>
    <cellStyle name="Salida 3 2 6 2 2" xfId="12597" xr:uid="{00000000-0005-0000-0000-00000F5F0000}"/>
    <cellStyle name="Salida 3 2 6 2 2 2" xfId="27705" xr:uid="{00000000-0005-0000-0000-0000105F0000}"/>
    <cellStyle name="Salida 3 2 6 2 3" xfId="16347" xr:uid="{00000000-0005-0000-0000-0000115F0000}"/>
    <cellStyle name="Salida 3 2 6 2 3 2" xfId="31455" xr:uid="{00000000-0005-0000-0000-0000125F0000}"/>
    <cellStyle name="Salida 3 2 6 2 4" xfId="21394" xr:uid="{00000000-0005-0000-0000-0000135F0000}"/>
    <cellStyle name="Salida 3 2 6 3" xfId="10031" xr:uid="{00000000-0005-0000-0000-0000145F0000}"/>
    <cellStyle name="Salida 3 2 6 3 2" xfId="25139" xr:uid="{00000000-0005-0000-0000-0000155F0000}"/>
    <cellStyle name="Salida 3 2 6 4" xfId="13828" xr:uid="{00000000-0005-0000-0000-0000165F0000}"/>
    <cellStyle name="Salida 3 2 6 4 2" xfId="28936" xr:uid="{00000000-0005-0000-0000-0000175F0000}"/>
    <cellStyle name="Salida 3 2 6 5" xfId="18757" xr:uid="{00000000-0005-0000-0000-0000185F0000}"/>
    <cellStyle name="Salida 3 2 7" xfId="4010" xr:uid="{00000000-0005-0000-0000-0000195F0000}"/>
    <cellStyle name="Salida 3 2 7 2" xfId="6647" xr:uid="{00000000-0005-0000-0000-00001A5F0000}"/>
    <cellStyle name="Salida 3 2 7 2 2" xfId="12958" xr:uid="{00000000-0005-0000-0000-00001B5F0000}"/>
    <cellStyle name="Salida 3 2 7 2 2 2" xfId="28066" xr:uid="{00000000-0005-0000-0000-00001C5F0000}"/>
    <cellStyle name="Salida 3 2 7 2 3" xfId="16648" xr:uid="{00000000-0005-0000-0000-00001D5F0000}"/>
    <cellStyle name="Salida 3 2 7 2 3 2" xfId="31756" xr:uid="{00000000-0005-0000-0000-00001E5F0000}"/>
    <cellStyle name="Salida 3 2 7 2 4" xfId="21755" xr:uid="{00000000-0005-0000-0000-00001F5F0000}"/>
    <cellStyle name="Salida 3 2 7 3" xfId="10392" xr:uid="{00000000-0005-0000-0000-0000205F0000}"/>
    <cellStyle name="Salida 3 2 7 3 2" xfId="25500" xr:uid="{00000000-0005-0000-0000-0000215F0000}"/>
    <cellStyle name="Salida 3 2 7 4" xfId="16166" xr:uid="{00000000-0005-0000-0000-0000225F0000}"/>
    <cellStyle name="Salida 3 2 7 4 2" xfId="31274" xr:uid="{00000000-0005-0000-0000-0000235F0000}"/>
    <cellStyle name="Salida 3 2 7 5" xfId="19118" xr:uid="{00000000-0005-0000-0000-0000245F0000}"/>
    <cellStyle name="Salida 3 2 8" xfId="4323" xr:uid="{00000000-0005-0000-0000-0000255F0000}"/>
    <cellStyle name="Salida 3 2 8 2" xfId="6960" xr:uid="{00000000-0005-0000-0000-0000265F0000}"/>
    <cellStyle name="Salida 3 2 8 2 2" xfId="13271" xr:uid="{00000000-0005-0000-0000-0000275F0000}"/>
    <cellStyle name="Salida 3 2 8 2 2 2" xfId="28379" xr:uid="{00000000-0005-0000-0000-0000285F0000}"/>
    <cellStyle name="Salida 3 2 8 2 3" xfId="16935" xr:uid="{00000000-0005-0000-0000-0000295F0000}"/>
    <cellStyle name="Salida 3 2 8 2 3 2" xfId="32043" xr:uid="{00000000-0005-0000-0000-00002A5F0000}"/>
    <cellStyle name="Salida 3 2 8 2 4" xfId="22068" xr:uid="{00000000-0005-0000-0000-00002B5F0000}"/>
    <cellStyle name="Salida 3 2 8 3" xfId="10705" xr:uid="{00000000-0005-0000-0000-00002C5F0000}"/>
    <cellStyle name="Salida 3 2 8 3 2" xfId="25813" xr:uid="{00000000-0005-0000-0000-00002D5F0000}"/>
    <cellStyle name="Salida 3 2 8 4" xfId="16039" xr:uid="{00000000-0005-0000-0000-00002E5F0000}"/>
    <cellStyle name="Salida 3 2 8 4 2" xfId="31147" xr:uid="{00000000-0005-0000-0000-00002F5F0000}"/>
    <cellStyle name="Salida 3 2 8 5" xfId="19431" xr:uid="{00000000-0005-0000-0000-0000305F0000}"/>
    <cellStyle name="Salida 3 2 9" xfId="4575" xr:uid="{00000000-0005-0000-0000-0000315F0000}"/>
    <cellStyle name="Salida 3 2 9 2" xfId="10957" xr:uid="{00000000-0005-0000-0000-0000325F0000}"/>
    <cellStyle name="Salida 3 2 9 2 2" xfId="26065" xr:uid="{00000000-0005-0000-0000-0000335F0000}"/>
    <cellStyle name="Salida 3 2 9 3" xfId="15079" xr:uid="{00000000-0005-0000-0000-0000345F0000}"/>
    <cellStyle name="Salida 3 2 9 3 2" xfId="30187" xr:uid="{00000000-0005-0000-0000-0000355F0000}"/>
    <cellStyle name="Salida 3 2 9 4" xfId="19683" xr:uid="{00000000-0005-0000-0000-0000365F0000}"/>
    <cellStyle name="Salida 3 3" xfId="1795" xr:uid="{00000000-0005-0000-0000-0000375F0000}"/>
    <cellStyle name="Salida 3 3 10" xfId="8272" xr:uid="{00000000-0005-0000-0000-0000385F0000}"/>
    <cellStyle name="Salida 3 3 10 2" xfId="23380" xr:uid="{00000000-0005-0000-0000-0000395F0000}"/>
    <cellStyle name="Salida 3 3 11" xfId="16187" xr:uid="{00000000-0005-0000-0000-00003A5F0000}"/>
    <cellStyle name="Salida 3 3 11 2" xfId="31295" xr:uid="{00000000-0005-0000-0000-00003B5F0000}"/>
    <cellStyle name="Salida 3 3 12" xfId="15316" xr:uid="{00000000-0005-0000-0000-00003C5F0000}"/>
    <cellStyle name="Salida 3 3 12 2" xfId="30424" xr:uid="{00000000-0005-0000-0000-00003D5F0000}"/>
    <cellStyle name="Salida 3 3 13" xfId="17020" xr:uid="{00000000-0005-0000-0000-00003E5F0000}"/>
    <cellStyle name="Salida 3 3 2" xfId="2355" xr:uid="{00000000-0005-0000-0000-00003F5F0000}"/>
    <cellStyle name="Salida 3 3 2 2" xfId="4992" xr:uid="{00000000-0005-0000-0000-0000405F0000}"/>
    <cellStyle name="Salida 3 3 2 2 2" xfId="11356" xr:uid="{00000000-0005-0000-0000-0000415F0000}"/>
    <cellStyle name="Salida 3 3 2 2 2 2" xfId="26464" xr:uid="{00000000-0005-0000-0000-0000425F0000}"/>
    <cellStyle name="Salida 3 3 2 2 3" xfId="7143" xr:uid="{00000000-0005-0000-0000-0000435F0000}"/>
    <cellStyle name="Salida 3 3 2 2 3 2" xfId="22251" xr:uid="{00000000-0005-0000-0000-0000445F0000}"/>
    <cellStyle name="Salida 3 3 2 2 4" xfId="20100" xr:uid="{00000000-0005-0000-0000-0000455F0000}"/>
    <cellStyle name="Salida 3 3 2 3" xfId="8822" xr:uid="{00000000-0005-0000-0000-0000465F0000}"/>
    <cellStyle name="Salida 3 3 2 3 2" xfId="23930" xr:uid="{00000000-0005-0000-0000-0000475F0000}"/>
    <cellStyle name="Salida 3 3 3" xfId="2264" xr:uid="{00000000-0005-0000-0000-0000485F0000}"/>
    <cellStyle name="Salida 3 3 3 2" xfId="4901" xr:uid="{00000000-0005-0000-0000-0000495F0000}"/>
    <cellStyle name="Salida 3 3 3 2 2" xfId="11265" xr:uid="{00000000-0005-0000-0000-00004A5F0000}"/>
    <cellStyle name="Salida 3 3 3 2 2 2" xfId="26373" xr:uid="{00000000-0005-0000-0000-00004B5F0000}"/>
    <cellStyle name="Salida 3 3 3 2 3" xfId="15641" xr:uid="{00000000-0005-0000-0000-00004C5F0000}"/>
    <cellStyle name="Salida 3 3 3 2 3 2" xfId="30749" xr:uid="{00000000-0005-0000-0000-00004D5F0000}"/>
    <cellStyle name="Salida 3 3 3 2 4" xfId="20009" xr:uid="{00000000-0005-0000-0000-00004E5F0000}"/>
    <cellStyle name="Salida 3 3 3 3" xfId="11688" xr:uid="{00000000-0005-0000-0000-00004F5F0000}"/>
    <cellStyle name="Salida 3 3 3 3 2" xfId="26796" xr:uid="{00000000-0005-0000-0000-0000505F0000}"/>
    <cellStyle name="Salida 3 3 3 4" xfId="17489" xr:uid="{00000000-0005-0000-0000-0000515F0000}"/>
    <cellStyle name="Salida 3 3 4" xfId="2332" xr:uid="{00000000-0005-0000-0000-0000525F0000}"/>
    <cellStyle name="Salida 3 3 4 2" xfId="4969" xr:uid="{00000000-0005-0000-0000-0000535F0000}"/>
    <cellStyle name="Salida 3 3 4 2 2" xfId="11333" xr:uid="{00000000-0005-0000-0000-0000545F0000}"/>
    <cellStyle name="Salida 3 3 4 2 2 2" xfId="26441" xr:uid="{00000000-0005-0000-0000-0000555F0000}"/>
    <cellStyle name="Salida 3 3 4 2 3" xfId="14901" xr:uid="{00000000-0005-0000-0000-0000565F0000}"/>
    <cellStyle name="Salida 3 3 4 2 3 2" xfId="30009" xr:uid="{00000000-0005-0000-0000-0000575F0000}"/>
    <cellStyle name="Salida 3 3 4 2 4" xfId="20077" xr:uid="{00000000-0005-0000-0000-0000585F0000}"/>
    <cellStyle name="Salida 3 3 4 3" xfId="8799" xr:uid="{00000000-0005-0000-0000-0000595F0000}"/>
    <cellStyle name="Salida 3 3 4 3 2" xfId="23907" xr:uid="{00000000-0005-0000-0000-00005A5F0000}"/>
    <cellStyle name="Salida 3 3 4 4" xfId="8218" xr:uid="{00000000-0005-0000-0000-00005B5F0000}"/>
    <cellStyle name="Salida 3 3 4 4 2" xfId="23326" xr:uid="{00000000-0005-0000-0000-00005C5F0000}"/>
    <cellStyle name="Salida 3 3 4 5" xfId="17557" xr:uid="{00000000-0005-0000-0000-00005D5F0000}"/>
    <cellStyle name="Salida 3 3 5" xfId="2278" xr:uid="{00000000-0005-0000-0000-00005E5F0000}"/>
    <cellStyle name="Salida 3 3 5 2" xfId="4915" xr:uid="{00000000-0005-0000-0000-00005F5F0000}"/>
    <cellStyle name="Salida 3 3 5 2 2" xfId="11279" xr:uid="{00000000-0005-0000-0000-0000605F0000}"/>
    <cellStyle name="Salida 3 3 5 2 2 2" xfId="26387" xr:uid="{00000000-0005-0000-0000-0000615F0000}"/>
    <cellStyle name="Salida 3 3 5 2 3" xfId="16530" xr:uid="{00000000-0005-0000-0000-0000625F0000}"/>
    <cellStyle name="Salida 3 3 5 2 3 2" xfId="31638" xr:uid="{00000000-0005-0000-0000-0000635F0000}"/>
    <cellStyle name="Salida 3 3 5 2 4" xfId="20023" xr:uid="{00000000-0005-0000-0000-0000645F0000}"/>
    <cellStyle name="Salida 3 3 5 3" xfId="8745" xr:uid="{00000000-0005-0000-0000-0000655F0000}"/>
    <cellStyle name="Salida 3 3 5 3 2" xfId="23853" xr:uid="{00000000-0005-0000-0000-0000665F0000}"/>
    <cellStyle name="Salida 3 3 5 4" xfId="7521" xr:uid="{00000000-0005-0000-0000-0000675F0000}"/>
    <cellStyle name="Salida 3 3 5 4 2" xfId="22629" xr:uid="{00000000-0005-0000-0000-0000685F0000}"/>
    <cellStyle name="Salida 3 3 5 5" xfId="17503" xr:uid="{00000000-0005-0000-0000-0000695F0000}"/>
    <cellStyle name="Salida 3 3 6" xfId="2298" xr:uid="{00000000-0005-0000-0000-00006A5F0000}"/>
    <cellStyle name="Salida 3 3 6 2" xfId="4935" xr:uid="{00000000-0005-0000-0000-00006B5F0000}"/>
    <cellStyle name="Salida 3 3 6 2 2" xfId="11299" xr:uid="{00000000-0005-0000-0000-00006C5F0000}"/>
    <cellStyle name="Salida 3 3 6 2 2 2" xfId="26407" xr:uid="{00000000-0005-0000-0000-00006D5F0000}"/>
    <cellStyle name="Salida 3 3 6 2 3" xfId="13548" xr:uid="{00000000-0005-0000-0000-00006E5F0000}"/>
    <cellStyle name="Salida 3 3 6 2 3 2" xfId="28656" xr:uid="{00000000-0005-0000-0000-00006F5F0000}"/>
    <cellStyle name="Salida 3 3 6 2 4" xfId="20043" xr:uid="{00000000-0005-0000-0000-0000705F0000}"/>
    <cellStyle name="Salida 3 3 6 3" xfId="8765" xr:uid="{00000000-0005-0000-0000-0000715F0000}"/>
    <cellStyle name="Salida 3 3 6 3 2" xfId="23873" xr:uid="{00000000-0005-0000-0000-0000725F0000}"/>
    <cellStyle name="Salida 3 3 6 4" xfId="13427" xr:uid="{00000000-0005-0000-0000-0000735F0000}"/>
    <cellStyle name="Salida 3 3 6 4 2" xfId="28535" xr:uid="{00000000-0005-0000-0000-0000745F0000}"/>
    <cellStyle name="Salida 3 3 6 5" xfId="17523" xr:uid="{00000000-0005-0000-0000-0000755F0000}"/>
    <cellStyle name="Salida 3 3 7" xfId="3867" xr:uid="{00000000-0005-0000-0000-0000765F0000}"/>
    <cellStyle name="Salida 3 3 7 2" xfId="6504" xr:uid="{00000000-0005-0000-0000-0000775F0000}"/>
    <cellStyle name="Salida 3 3 7 2 2" xfId="12815" xr:uid="{00000000-0005-0000-0000-0000785F0000}"/>
    <cellStyle name="Salida 3 3 7 2 2 2" xfId="27923" xr:uid="{00000000-0005-0000-0000-0000795F0000}"/>
    <cellStyle name="Salida 3 3 7 2 3" xfId="9199" xr:uid="{00000000-0005-0000-0000-00007A5F0000}"/>
    <cellStyle name="Salida 3 3 7 2 3 2" xfId="24307" xr:uid="{00000000-0005-0000-0000-00007B5F0000}"/>
    <cellStyle name="Salida 3 3 7 2 4" xfId="21612" xr:uid="{00000000-0005-0000-0000-00007C5F0000}"/>
    <cellStyle name="Salida 3 3 7 3" xfId="10249" xr:uid="{00000000-0005-0000-0000-00007D5F0000}"/>
    <cellStyle name="Salida 3 3 7 3 2" xfId="25357" xr:uid="{00000000-0005-0000-0000-00007E5F0000}"/>
    <cellStyle name="Salida 3 3 7 4" xfId="13465" xr:uid="{00000000-0005-0000-0000-00007F5F0000}"/>
    <cellStyle name="Salida 3 3 7 4 2" xfId="28573" xr:uid="{00000000-0005-0000-0000-0000805F0000}"/>
    <cellStyle name="Salida 3 3 7 5" xfId="18975" xr:uid="{00000000-0005-0000-0000-0000815F0000}"/>
    <cellStyle name="Salida 3 3 8" xfId="4249" xr:uid="{00000000-0005-0000-0000-0000825F0000}"/>
    <cellStyle name="Salida 3 3 8 2" xfId="6886" xr:uid="{00000000-0005-0000-0000-0000835F0000}"/>
    <cellStyle name="Salida 3 3 8 2 2" xfId="13197" xr:uid="{00000000-0005-0000-0000-0000845F0000}"/>
    <cellStyle name="Salida 3 3 8 2 2 2" xfId="28305" xr:uid="{00000000-0005-0000-0000-0000855F0000}"/>
    <cellStyle name="Salida 3 3 8 2 3" xfId="16861" xr:uid="{00000000-0005-0000-0000-0000865F0000}"/>
    <cellStyle name="Salida 3 3 8 2 3 2" xfId="31969" xr:uid="{00000000-0005-0000-0000-0000875F0000}"/>
    <cellStyle name="Salida 3 3 8 2 4" xfId="21994" xr:uid="{00000000-0005-0000-0000-0000885F0000}"/>
    <cellStyle name="Salida 3 3 8 3" xfId="10631" xr:uid="{00000000-0005-0000-0000-0000895F0000}"/>
    <cellStyle name="Salida 3 3 8 3 2" xfId="25739" xr:uid="{00000000-0005-0000-0000-00008A5F0000}"/>
    <cellStyle name="Salida 3 3 8 4" xfId="7431" xr:uid="{00000000-0005-0000-0000-00008B5F0000}"/>
    <cellStyle name="Salida 3 3 8 4 2" xfId="22539" xr:uid="{00000000-0005-0000-0000-00008C5F0000}"/>
    <cellStyle name="Salida 3 3 8 5" xfId="19357" xr:uid="{00000000-0005-0000-0000-00008D5F0000}"/>
    <cellStyle name="Salida 3 3 9" xfId="4432" xr:uid="{00000000-0005-0000-0000-00008E5F0000}"/>
    <cellStyle name="Salida 3 3 9 2" xfId="10814" xr:uid="{00000000-0005-0000-0000-00008F5F0000}"/>
    <cellStyle name="Salida 3 3 9 2 2" xfId="25922" xr:uid="{00000000-0005-0000-0000-0000905F0000}"/>
    <cellStyle name="Salida 3 3 9 3" xfId="14497" xr:uid="{00000000-0005-0000-0000-0000915F0000}"/>
    <cellStyle name="Salida 3 3 9 3 2" xfId="29605" xr:uid="{00000000-0005-0000-0000-0000925F0000}"/>
    <cellStyle name="Salida 3 3 9 4" xfId="19540" xr:uid="{00000000-0005-0000-0000-0000935F0000}"/>
    <cellStyle name="Salida 3 4" xfId="2131" xr:uid="{00000000-0005-0000-0000-0000945F0000}"/>
    <cellStyle name="Salida 3 4 10" xfId="13928" xr:uid="{00000000-0005-0000-0000-0000955F0000}"/>
    <cellStyle name="Salida 3 4 10 2" xfId="29036" xr:uid="{00000000-0005-0000-0000-0000965F0000}"/>
    <cellStyle name="Salida 3 4 11" xfId="8036" xr:uid="{00000000-0005-0000-0000-0000975F0000}"/>
    <cellStyle name="Salida 3 4 11 2" xfId="23144" xr:uid="{00000000-0005-0000-0000-0000985F0000}"/>
    <cellStyle name="Salida 3 4 12" xfId="17356" xr:uid="{00000000-0005-0000-0000-0000995F0000}"/>
    <cellStyle name="Salida 3 4 2" xfId="2621" xr:uid="{00000000-0005-0000-0000-00009A5F0000}"/>
    <cellStyle name="Salida 3 4 2 2" xfId="5258" xr:uid="{00000000-0005-0000-0000-00009B5F0000}"/>
    <cellStyle name="Salida 3 4 2 2 2" xfId="11622" xr:uid="{00000000-0005-0000-0000-00009C5F0000}"/>
    <cellStyle name="Salida 3 4 2 2 2 2" xfId="26730" xr:uid="{00000000-0005-0000-0000-00009D5F0000}"/>
    <cellStyle name="Salida 3 4 2 2 3" xfId="15475" xr:uid="{00000000-0005-0000-0000-00009E5F0000}"/>
    <cellStyle name="Salida 3 4 2 2 3 2" xfId="30583" xr:uid="{00000000-0005-0000-0000-00009F5F0000}"/>
    <cellStyle name="Salida 3 4 2 2 4" xfId="20366" xr:uid="{00000000-0005-0000-0000-0000A05F0000}"/>
    <cellStyle name="Salida 3 4 2 3" xfId="9088" xr:uid="{00000000-0005-0000-0000-0000A15F0000}"/>
    <cellStyle name="Salida 3 4 2 3 2" xfId="24196" xr:uid="{00000000-0005-0000-0000-0000A25F0000}"/>
    <cellStyle name="Salida 3 4 2 4" xfId="14720" xr:uid="{00000000-0005-0000-0000-0000A35F0000}"/>
    <cellStyle name="Salida 3 4 2 4 2" xfId="29828" xr:uid="{00000000-0005-0000-0000-0000A45F0000}"/>
    <cellStyle name="Salida 3 4 2 5" xfId="14680" xr:uid="{00000000-0005-0000-0000-0000A55F0000}"/>
    <cellStyle name="Salida 3 4 2 5 2" xfId="29788" xr:uid="{00000000-0005-0000-0000-0000A65F0000}"/>
    <cellStyle name="Salida 3 4 2 6" xfId="17729" xr:uid="{00000000-0005-0000-0000-0000A75F0000}"/>
    <cellStyle name="Salida 3 4 3" xfId="2886" xr:uid="{00000000-0005-0000-0000-0000A85F0000}"/>
    <cellStyle name="Salida 3 4 3 2" xfId="5523" xr:uid="{00000000-0005-0000-0000-0000A95F0000}"/>
    <cellStyle name="Salida 3 4 3 2 2" xfId="11834" xr:uid="{00000000-0005-0000-0000-0000AA5F0000}"/>
    <cellStyle name="Salida 3 4 3 2 2 2" xfId="26942" xr:uid="{00000000-0005-0000-0000-0000AB5F0000}"/>
    <cellStyle name="Salida 3 4 3 2 3" xfId="13709" xr:uid="{00000000-0005-0000-0000-0000AC5F0000}"/>
    <cellStyle name="Salida 3 4 3 2 3 2" xfId="28817" xr:uid="{00000000-0005-0000-0000-0000AD5F0000}"/>
    <cellStyle name="Salida 3 4 3 2 4" xfId="20631" xr:uid="{00000000-0005-0000-0000-0000AE5F0000}"/>
    <cellStyle name="Salida 3 4 3 3" xfId="13435" xr:uid="{00000000-0005-0000-0000-0000AF5F0000}"/>
    <cellStyle name="Salida 3 4 3 3 2" xfId="28543" xr:uid="{00000000-0005-0000-0000-0000B05F0000}"/>
    <cellStyle name="Salida 3 4 3 4" xfId="17994" xr:uid="{00000000-0005-0000-0000-0000B15F0000}"/>
    <cellStyle name="Salida 3 4 4" xfId="3189" xr:uid="{00000000-0005-0000-0000-0000B25F0000}"/>
    <cellStyle name="Salida 3 4 4 2" xfId="5826" xr:uid="{00000000-0005-0000-0000-0000B35F0000}"/>
    <cellStyle name="Salida 3 4 4 2 2" xfId="12137" xr:uid="{00000000-0005-0000-0000-0000B45F0000}"/>
    <cellStyle name="Salida 3 4 4 2 2 2" xfId="27245" xr:uid="{00000000-0005-0000-0000-0000B55F0000}"/>
    <cellStyle name="Salida 3 4 4 2 3" xfId="15981" xr:uid="{00000000-0005-0000-0000-0000B65F0000}"/>
    <cellStyle name="Salida 3 4 4 2 3 2" xfId="31089" xr:uid="{00000000-0005-0000-0000-0000B75F0000}"/>
    <cellStyle name="Salida 3 4 4 2 4" xfId="20934" xr:uid="{00000000-0005-0000-0000-0000B85F0000}"/>
    <cellStyle name="Salida 3 4 4 3" xfId="9571" xr:uid="{00000000-0005-0000-0000-0000B95F0000}"/>
    <cellStyle name="Salida 3 4 4 3 2" xfId="24679" xr:uid="{00000000-0005-0000-0000-0000BA5F0000}"/>
    <cellStyle name="Salida 3 4 4 4" xfId="14850" xr:uid="{00000000-0005-0000-0000-0000BB5F0000}"/>
    <cellStyle name="Salida 3 4 4 4 2" xfId="29958" xr:uid="{00000000-0005-0000-0000-0000BC5F0000}"/>
    <cellStyle name="Salida 3 4 4 5" xfId="18297" xr:uid="{00000000-0005-0000-0000-0000BD5F0000}"/>
    <cellStyle name="Salida 3 4 5" xfId="3515" xr:uid="{00000000-0005-0000-0000-0000BE5F0000}"/>
    <cellStyle name="Salida 3 4 5 2" xfId="6152" xr:uid="{00000000-0005-0000-0000-0000BF5F0000}"/>
    <cellStyle name="Salida 3 4 5 2 2" xfId="12463" xr:uid="{00000000-0005-0000-0000-0000C05F0000}"/>
    <cellStyle name="Salida 3 4 5 2 2 2" xfId="27571" xr:uid="{00000000-0005-0000-0000-0000C15F0000}"/>
    <cellStyle name="Salida 3 4 5 2 3" xfId="13564" xr:uid="{00000000-0005-0000-0000-0000C25F0000}"/>
    <cellStyle name="Salida 3 4 5 2 3 2" xfId="28672" xr:uid="{00000000-0005-0000-0000-0000C35F0000}"/>
    <cellStyle name="Salida 3 4 5 2 4" xfId="21260" xr:uid="{00000000-0005-0000-0000-0000C45F0000}"/>
    <cellStyle name="Salida 3 4 5 3" xfId="9897" xr:uid="{00000000-0005-0000-0000-0000C55F0000}"/>
    <cellStyle name="Salida 3 4 5 3 2" xfId="25005" xr:uid="{00000000-0005-0000-0000-0000C65F0000}"/>
    <cellStyle name="Salida 3 4 5 4" xfId="14687" xr:uid="{00000000-0005-0000-0000-0000C75F0000}"/>
    <cellStyle name="Salida 3 4 5 4 2" xfId="29795" xr:uid="{00000000-0005-0000-0000-0000C85F0000}"/>
    <cellStyle name="Salida 3 4 5 5" xfId="18623" xr:uid="{00000000-0005-0000-0000-0000C95F0000}"/>
    <cellStyle name="Salida 3 4 6" xfId="3821" xr:uid="{00000000-0005-0000-0000-0000CA5F0000}"/>
    <cellStyle name="Salida 3 4 6 2" xfId="6458" xr:uid="{00000000-0005-0000-0000-0000CB5F0000}"/>
    <cellStyle name="Salida 3 4 6 2 2" xfId="12769" xr:uid="{00000000-0005-0000-0000-0000CC5F0000}"/>
    <cellStyle name="Salida 3 4 6 2 2 2" xfId="27877" xr:uid="{00000000-0005-0000-0000-0000CD5F0000}"/>
    <cellStyle name="Salida 3 4 6 2 3" xfId="13360" xr:uid="{00000000-0005-0000-0000-0000CE5F0000}"/>
    <cellStyle name="Salida 3 4 6 2 3 2" xfId="28468" xr:uid="{00000000-0005-0000-0000-0000CF5F0000}"/>
    <cellStyle name="Salida 3 4 6 2 4" xfId="21566" xr:uid="{00000000-0005-0000-0000-0000D05F0000}"/>
    <cellStyle name="Salida 3 4 6 3" xfId="10203" xr:uid="{00000000-0005-0000-0000-0000D15F0000}"/>
    <cellStyle name="Salida 3 4 6 3 2" xfId="25311" xr:uid="{00000000-0005-0000-0000-0000D25F0000}"/>
    <cellStyle name="Salida 3 4 6 4" xfId="14812" xr:uid="{00000000-0005-0000-0000-0000D35F0000}"/>
    <cellStyle name="Salida 3 4 6 4 2" xfId="29920" xr:uid="{00000000-0005-0000-0000-0000D45F0000}"/>
    <cellStyle name="Salida 3 4 6 5" xfId="18929" xr:uid="{00000000-0005-0000-0000-0000D55F0000}"/>
    <cellStyle name="Salida 3 4 7" xfId="4203" xr:uid="{00000000-0005-0000-0000-0000D65F0000}"/>
    <cellStyle name="Salida 3 4 7 2" xfId="6840" xr:uid="{00000000-0005-0000-0000-0000D75F0000}"/>
    <cellStyle name="Salida 3 4 7 2 2" xfId="13151" xr:uid="{00000000-0005-0000-0000-0000D85F0000}"/>
    <cellStyle name="Salida 3 4 7 2 2 2" xfId="28259" xr:uid="{00000000-0005-0000-0000-0000D95F0000}"/>
    <cellStyle name="Salida 3 4 7 2 3" xfId="16820" xr:uid="{00000000-0005-0000-0000-0000DA5F0000}"/>
    <cellStyle name="Salida 3 4 7 2 3 2" xfId="31928" xr:uid="{00000000-0005-0000-0000-0000DB5F0000}"/>
    <cellStyle name="Salida 3 4 7 2 4" xfId="21948" xr:uid="{00000000-0005-0000-0000-0000DC5F0000}"/>
    <cellStyle name="Salida 3 4 7 3" xfId="10585" xr:uid="{00000000-0005-0000-0000-0000DD5F0000}"/>
    <cellStyle name="Salida 3 4 7 3 2" xfId="25693" xr:uid="{00000000-0005-0000-0000-0000DE5F0000}"/>
    <cellStyle name="Salida 3 4 7 4" xfId="15731" xr:uid="{00000000-0005-0000-0000-0000DF5F0000}"/>
    <cellStyle name="Salida 3 4 7 4 2" xfId="30839" xr:uid="{00000000-0005-0000-0000-0000E05F0000}"/>
    <cellStyle name="Salida 3 4 7 5" xfId="19311" xr:uid="{00000000-0005-0000-0000-0000E15F0000}"/>
    <cellStyle name="Salida 3 4 8" xfId="4768" xr:uid="{00000000-0005-0000-0000-0000E25F0000}"/>
    <cellStyle name="Salida 3 4 8 2" xfId="11150" xr:uid="{00000000-0005-0000-0000-0000E35F0000}"/>
    <cellStyle name="Salida 3 4 8 2 2" xfId="26258" xr:uid="{00000000-0005-0000-0000-0000E45F0000}"/>
    <cellStyle name="Salida 3 4 8 3" xfId="15571" xr:uid="{00000000-0005-0000-0000-0000E55F0000}"/>
    <cellStyle name="Salida 3 4 8 3 2" xfId="30679" xr:uid="{00000000-0005-0000-0000-0000E65F0000}"/>
    <cellStyle name="Salida 3 4 8 4" xfId="19876" xr:uid="{00000000-0005-0000-0000-0000E75F0000}"/>
    <cellStyle name="Salida 3 4 9" xfId="8629" xr:uid="{00000000-0005-0000-0000-0000E85F0000}"/>
    <cellStyle name="Salida 3 4 9 2" xfId="23737" xr:uid="{00000000-0005-0000-0000-0000E95F0000}"/>
    <cellStyle name="Salida 3 5" xfId="1995" xr:uid="{00000000-0005-0000-0000-0000EA5F0000}"/>
    <cellStyle name="Salida 3 5 10" xfId="15453" xr:uid="{00000000-0005-0000-0000-0000EB5F0000}"/>
    <cellStyle name="Salida 3 5 10 2" xfId="30561" xr:uid="{00000000-0005-0000-0000-0000EC5F0000}"/>
    <cellStyle name="Salida 3 5 11" xfId="17220" xr:uid="{00000000-0005-0000-0000-0000ED5F0000}"/>
    <cellStyle name="Salida 3 5 2" xfId="2757" xr:uid="{00000000-0005-0000-0000-0000EE5F0000}"/>
    <cellStyle name="Salida 3 5 2 2" xfId="5394" xr:uid="{00000000-0005-0000-0000-0000EF5F0000}"/>
    <cellStyle name="Salida 3 5 2 2 2" xfId="11743" xr:uid="{00000000-0005-0000-0000-0000F05F0000}"/>
    <cellStyle name="Salida 3 5 2 2 2 2" xfId="26851" xr:uid="{00000000-0005-0000-0000-0000F15F0000}"/>
    <cellStyle name="Salida 3 5 2 2 3" xfId="16295" xr:uid="{00000000-0005-0000-0000-0000F25F0000}"/>
    <cellStyle name="Salida 3 5 2 2 3 2" xfId="31403" xr:uid="{00000000-0005-0000-0000-0000F35F0000}"/>
    <cellStyle name="Salida 3 5 2 2 4" xfId="20502" xr:uid="{00000000-0005-0000-0000-0000F45F0000}"/>
    <cellStyle name="Salida 3 5 2 3" xfId="16241" xr:uid="{00000000-0005-0000-0000-0000F55F0000}"/>
    <cellStyle name="Salida 3 5 2 3 2" xfId="31349" xr:uid="{00000000-0005-0000-0000-0000F65F0000}"/>
    <cellStyle name="Salida 3 5 2 4" xfId="17865" xr:uid="{00000000-0005-0000-0000-0000F75F0000}"/>
    <cellStyle name="Salida 3 5 3" xfId="3060" xr:uid="{00000000-0005-0000-0000-0000F85F0000}"/>
    <cellStyle name="Salida 3 5 3 2" xfId="5697" xr:uid="{00000000-0005-0000-0000-0000F95F0000}"/>
    <cellStyle name="Salida 3 5 3 2 2" xfId="12008" xr:uid="{00000000-0005-0000-0000-0000FA5F0000}"/>
    <cellStyle name="Salida 3 5 3 2 2 2" xfId="27116" xr:uid="{00000000-0005-0000-0000-0000FB5F0000}"/>
    <cellStyle name="Salida 3 5 3 2 3" xfId="14719" xr:uid="{00000000-0005-0000-0000-0000FC5F0000}"/>
    <cellStyle name="Salida 3 5 3 2 3 2" xfId="29827" xr:uid="{00000000-0005-0000-0000-0000FD5F0000}"/>
    <cellStyle name="Salida 3 5 3 2 4" xfId="20805" xr:uid="{00000000-0005-0000-0000-0000FE5F0000}"/>
    <cellStyle name="Salida 3 5 3 3" xfId="9442" xr:uid="{00000000-0005-0000-0000-0000FF5F0000}"/>
    <cellStyle name="Salida 3 5 3 3 2" xfId="24550" xr:uid="{00000000-0005-0000-0000-000000600000}"/>
    <cellStyle name="Salida 3 5 3 4" xfId="15802" xr:uid="{00000000-0005-0000-0000-000001600000}"/>
    <cellStyle name="Salida 3 5 3 4 2" xfId="30910" xr:uid="{00000000-0005-0000-0000-000002600000}"/>
    <cellStyle name="Salida 3 5 3 5" xfId="18168" xr:uid="{00000000-0005-0000-0000-000003600000}"/>
    <cellStyle name="Salida 3 5 4" xfId="3386" xr:uid="{00000000-0005-0000-0000-000004600000}"/>
    <cellStyle name="Salida 3 5 4 2" xfId="6023" xr:uid="{00000000-0005-0000-0000-000005600000}"/>
    <cellStyle name="Salida 3 5 4 2 2" xfId="12334" xr:uid="{00000000-0005-0000-0000-000006600000}"/>
    <cellStyle name="Salida 3 5 4 2 2 2" xfId="27442" xr:uid="{00000000-0005-0000-0000-000007600000}"/>
    <cellStyle name="Salida 3 5 4 2 3" xfId="15583" xr:uid="{00000000-0005-0000-0000-000008600000}"/>
    <cellStyle name="Salida 3 5 4 2 3 2" xfId="30691" xr:uid="{00000000-0005-0000-0000-000009600000}"/>
    <cellStyle name="Salida 3 5 4 2 4" xfId="21131" xr:uid="{00000000-0005-0000-0000-00000A600000}"/>
    <cellStyle name="Salida 3 5 4 3" xfId="9768" xr:uid="{00000000-0005-0000-0000-00000B600000}"/>
    <cellStyle name="Salida 3 5 4 3 2" xfId="24876" xr:uid="{00000000-0005-0000-0000-00000C600000}"/>
    <cellStyle name="Salida 3 5 4 4" xfId="15993" xr:uid="{00000000-0005-0000-0000-00000D600000}"/>
    <cellStyle name="Salida 3 5 4 4 2" xfId="31101" xr:uid="{00000000-0005-0000-0000-00000E600000}"/>
    <cellStyle name="Salida 3 5 4 5" xfId="18494" xr:uid="{00000000-0005-0000-0000-00000F600000}"/>
    <cellStyle name="Salida 3 5 5" xfId="3692" xr:uid="{00000000-0005-0000-0000-000010600000}"/>
    <cellStyle name="Salida 3 5 5 2" xfId="6329" xr:uid="{00000000-0005-0000-0000-000011600000}"/>
    <cellStyle name="Salida 3 5 5 2 2" xfId="12640" xr:uid="{00000000-0005-0000-0000-000012600000}"/>
    <cellStyle name="Salida 3 5 5 2 2 2" xfId="27748" xr:uid="{00000000-0005-0000-0000-000013600000}"/>
    <cellStyle name="Salida 3 5 5 2 3" xfId="7570" xr:uid="{00000000-0005-0000-0000-000014600000}"/>
    <cellStyle name="Salida 3 5 5 2 3 2" xfId="22678" xr:uid="{00000000-0005-0000-0000-000015600000}"/>
    <cellStyle name="Salida 3 5 5 2 4" xfId="21437" xr:uid="{00000000-0005-0000-0000-000016600000}"/>
    <cellStyle name="Salida 3 5 5 3" xfId="10074" xr:uid="{00000000-0005-0000-0000-000017600000}"/>
    <cellStyle name="Salida 3 5 5 3 2" xfId="25182" xr:uid="{00000000-0005-0000-0000-000018600000}"/>
    <cellStyle name="Salida 3 5 5 4" xfId="14250" xr:uid="{00000000-0005-0000-0000-000019600000}"/>
    <cellStyle name="Salida 3 5 5 4 2" xfId="29358" xr:uid="{00000000-0005-0000-0000-00001A600000}"/>
    <cellStyle name="Salida 3 5 5 5" xfId="18800" xr:uid="{00000000-0005-0000-0000-00001B600000}"/>
    <cellStyle name="Salida 3 5 6" xfId="4067" xr:uid="{00000000-0005-0000-0000-00001C600000}"/>
    <cellStyle name="Salida 3 5 6 2" xfId="6704" xr:uid="{00000000-0005-0000-0000-00001D600000}"/>
    <cellStyle name="Salida 3 5 6 2 2" xfId="13015" xr:uid="{00000000-0005-0000-0000-00001E600000}"/>
    <cellStyle name="Salida 3 5 6 2 2 2" xfId="28123" xr:uid="{00000000-0005-0000-0000-00001F600000}"/>
    <cellStyle name="Salida 3 5 6 2 3" xfId="16691" xr:uid="{00000000-0005-0000-0000-000020600000}"/>
    <cellStyle name="Salida 3 5 6 2 3 2" xfId="31799" xr:uid="{00000000-0005-0000-0000-000021600000}"/>
    <cellStyle name="Salida 3 5 6 2 4" xfId="21812" xr:uid="{00000000-0005-0000-0000-000022600000}"/>
    <cellStyle name="Salida 3 5 6 3" xfId="10449" xr:uid="{00000000-0005-0000-0000-000023600000}"/>
    <cellStyle name="Salida 3 5 6 3 2" xfId="25557" xr:uid="{00000000-0005-0000-0000-000024600000}"/>
    <cellStyle name="Salida 3 5 6 4" xfId="15596" xr:uid="{00000000-0005-0000-0000-000025600000}"/>
    <cellStyle name="Salida 3 5 6 4 2" xfId="30704" xr:uid="{00000000-0005-0000-0000-000026600000}"/>
    <cellStyle name="Salida 3 5 6 5" xfId="19175" xr:uid="{00000000-0005-0000-0000-000027600000}"/>
    <cellStyle name="Salida 3 5 7" xfId="4632" xr:uid="{00000000-0005-0000-0000-000028600000}"/>
    <cellStyle name="Salida 3 5 7 2" xfId="11014" xr:uid="{00000000-0005-0000-0000-000029600000}"/>
    <cellStyle name="Salida 3 5 7 2 2" xfId="26122" xr:uid="{00000000-0005-0000-0000-00002A600000}"/>
    <cellStyle name="Salida 3 5 7 3" xfId="15598" xr:uid="{00000000-0005-0000-0000-00002B600000}"/>
    <cellStyle name="Salida 3 5 7 3 2" xfId="30706" xr:uid="{00000000-0005-0000-0000-00002C600000}"/>
    <cellStyle name="Salida 3 5 7 4" xfId="19740" xr:uid="{00000000-0005-0000-0000-00002D600000}"/>
    <cellStyle name="Salida 3 5 8" xfId="8493" xr:uid="{00000000-0005-0000-0000-00002E600000}"/>
    <cellStyle name="Salida 3 5 8 2" xfId="23601" xr:uid="{00000000-0005-0000-0000-00002F600000}"/>
    <cellStyle name="Salida 3 5 9" xfId="15831" xr:uid="{00000000-0005-0000-0000-000030600000}"/>
    <cellStyle name="Salida 3 5 9 2" xfId="30939" xr:uid="{00000000-0005-0000-0000-000031600000}"/>
    <cellStyle name="Salida 4" xfId="1513" xr:uid="{00000000-0005-0000-0000-000032600000}"/>
    <cellStyle name="Salida 4 2" xfId="1939" xr:uid="{00000000-0005-0000-0000-000033600000}"/>
    <cellStyle name="Salida 4 2 10" xfId="8440" xr:uid="{00000000-0005-0000-0000-000034600000}"/>
    <cellStyle name="Salida 4 2 10 2" xfId="23548" xr:uid="{00000000-0005-0000-0000-000035600000}"/>
    <cellStyle name="Salida 4 2 11" xfId="7780" xr:uid="{00000000-0005-0000-0000-000036600000}"/>
    <cellStyle name="Salida 4 2 11 2" xfId="22888" xr:uid="{00000000-0005-0000-0000-000037600000}"/>
    <cellStyle name="Salida 4 2 12" xfId="15415" xr:uid="{00000000-0005-0000-0000-000038600000}"/>
    <cellStyle name="Salida 4 2 12 2" xfId="30523" xr:uid="{00000000-0005-0000-0000-000039600000}"/>
    <cellStyle name="Salida 4 2 13" xfId="17164" xr:uid="{00000000-0005-0000-0000-00003A600000}"/>
    <cellStyle name="Salida 4 2 2" xfId="2499" xr:uid="{00000000-0005-0000-0000-00003B600000}"/>
    <cellStyle name="Salida 4 2 2 2" xfId="5136" xr:uid="{00000000-0005-0000-0000-00003C600000}"/>
    <cellStyle name="Salida 4 2 2 2 2" xfId="11500" xr:uid="{00000000-0005-0000-0000-00003D600000}"/>
    <cellStyle name="Salida 4 2 2 2 2 2" xfId="26608" xr:uid="{00000000-0005-0000-0000-00003E600000}"/>
    <cellStyle name="Salida 4 2 2 2 3" xfId="7744" xr:uid="{00000000-0005-0000-0000-00003F600000}"/>
    <cellStyle name="Salida 4 2 2 2 3 2" xfId="22852" xr:uid="{00000000-0005-0000-0000-000040600000}"/>
    <cellStyle name="Salida 4 2 2 2 4" xfId="20244" xr:uid="{00000000-0005-0000-0000-000041600000}"/>
    <cellStyle name="Salida 4 2 2 3" xfId="8966" xr:uid="{00000000-0005-0000-0000-000042600000}"/>
    <cellStyle name="Salida 4 2 2 3 2" xfId="24074" xr:uid="{00000000-0005-0000-0000-000043600000}"/>
    <cellStyle name="Salida 4 2 3" xfId="2715" xr:uid="{00000000-0005-0000-0000-000044600000}"/>
    <cellStyle name="Salida 4 2 3 2" xfId="5352" xr:uid="{00000000-0005-0000-0000-000045600000}"/>
    <cellStyle name="Salida 4 2 3 2 2" xfId="11701" xr:uid="{00000000-0005-0000-0000-000046600000}"/>
    <cellStyle name="Salida 4 2 3 2 2 2" xfId="26809" xr:uid="{00000000-0005-0000-0000-000047600000}"/>
    <cellStyle name="Salida 4 2 3 2 3" xfId="15570" xr:uid="{00000000-0005-0000-0000-000048600000}"/>
    <cellStyle name="Salida 4 2 3 2 3 2" xfId="30678" xr:uid="{00000000-0005-0000-0000-000049600000}"/>
    <cellStyle name="Salida 4 2 3 2 4" xfId="20460" xr:uid="{00000000-0005-0000-0000-00004A600000}"/>
    <cellStyle name="Salida 4 2 3 3" xfId="8157" xr:uid="{00000000-0005-0000-0000-00004B600000}"/>
    <cellStyle name="Salida 4 2 3 3 2" xfId="23265" xr:uid="{00000000-0005-0000-0000-00004C600000}"/>
    <cellStyle name="Salida 4 2 3 4" xfId="17823" xr:uid="{00000000-0005-0000-0000-00004D600000}"/>
    <cellStyle name="Salida 4 2 4" xfId="3018" xr:uid="{00000000-0005-0000-0000-00004E600000}"/>
    <cellStyle name="Salida 4 2 4 2" xfId="5655" xr:uid="{00000000-0005-0000-0000-00004F600000}"/>
    <cellStyle name="Salida 4 2 4 2 2" xfId="11966" xr:uid="{00000000-0005-0000-0000-000050600000}"/>
    <cellStyle name="Salida 4 2 4 2 2 2" xfId="27074" xr:uid="{00000000-0005-0000-0000-000051600000}"/>
    <cellStyle name="Salida 4 2 4 2 3" xfId="7596" xr:uid="{00000000-0005-0000-0000-000052600000}"/>
    <cellStyle name="Salida 4 2 4 2 3 2" xfId="22704" xr:uid="{00000000-0005-0000-0000-000053600000}"/>
    <cellStyle name="Salida 4 2 4 2 4" xfId="20763" xr:uid="{00000000-0005-0000-0000-000054600000}"/>
    <cellStyle name="Salida 4 2 4 3" xfId="9400" xr:uid="{00000000-0005-0000-0000-000055600000}"/>
    <cellStyle name="Salida 4 2 4 3 2" xfId="24508" xr:uid="{00000000-0005-0000-0000-000056600000}"/>
    <cellStyle name="Salida 4 2 4 4" xfId="7117" xr:uid="{00000000-0005-0000-0000-000057600000}"/>
    <cellStyle name="Salida 4 2 4 4 2" xfId="22225" xr:uid="{00000000-0005-0000-0000-000058600000}"/>
    <cellStyle name="Salida 4 2 4 5" xfId="18126" xr:uid="{00000000-0005-0000-0000-000059600000}"/>
    <cellStyle name="Salida 4 2 5" xfId="3344" xr:uid="{00000000-0005-0000-0000-00005A600000}"/>
    <cellStyle name="Salida 4 2 5 2" xfId="5981" xr:uid="{00000000-0005-0000-0000-00005B600000}"/>
    <cellStyle name="Salida 4 2 5 2 2" xfId="12292" xr:uid="{00000000-0005-0000-0000-00005C600000}"/>
    <cellStyle name="Salida 4 2 5 2 2 2" xfId="27400" xr:uid="{00000000-0005-0000-0000-00005D600000}"/>
    <cellStyle name="Salida 4 2 5 2 3" xfId="7353" xr:uid="{00000000-0005-0000-0000-00005E600000}"/>
    <cellStyle name="Salida 4 2 5 2 3 2" xfId="22461" xr:uid="{00000000-0005-0000-0000-00005F600000}"/>
    <cellStyle name="Salida 4 2 5 2 4" xfId="21089" xr:uid="{00000000-0005-0000-0000-000060600000}"/>
    <cellStyle name="Salida 4 2 5 3" xfId="9726" xr:uid="{00000000-0005-0000-0000-000061600000}"/>
    <cellStyle name="Salida 4 2 5 3 2" xfId="24834" xr:uid="{00000000-0005-0000-0000-000062600000}"/>
    <cellStyle name="Salida 4 2 5 4" xfId="16193" xr:uid="{00000000-0005-0000-0000-000063600000}"/>
    <cellStyle name="Salida 4 2 5 4 2" xfId="31301" xr:uid="{00000000-0005-0000-0000-000064600000}"/>
    <cellStyle name="Salida 4 2 5 5" xfId="18452" xr:uid="{00000000-0005-0000-0000-000065600000}"/>
    <cellStyle name="Salida 4 2 6" xfId="3650" xr:uid="{00000000-0005-0000-0000-000066600000}"/>
    <cellStyle name="Salida 4 2 6 2" xfId="6287" xr:uid="{00000000-0005-0000-0000-000067600000}"/>
    <cellStyle name="Salida 4 2 6 2 2" xfId="12598" xr:uid="{00000000-0005-0000-0000-000068600000}"/>
    <cellStyle name="Salida 4 2 6 2 2 2" xfId="27706" xr:uid="{00000000-0005-0000-0000-000069600000}"/>
    <cellStyle name="Salida 4 2 6 2 3" xfId="13376" xr:uid="{00000000-0005-0000-0000-00006A600000}"/>
    <cellStyle name="Salida 4 2 6 2 3 2" xfId="28484" xr:uid="{00000000-0005-0000-0000-00006B600000}"/>
    <cellStyle name="Salida 4 2 6 2 4" xfId="21395" xr:uid="{00000000-0005-0000-0000-00006C600000}"/>
    <cellStyle name="Salida 4 2 6 3" xfId="10032" xr:uid="{00000000-0005-0000-0000-00006D600000}"/>
    <cellStyle name="Salida 4 2 6 3 2" xfId="25140" xr:uid="{00000000-0005-0000-0000-00006E600000}"/>
    <cellStyle name="Salida 4 2 6 4" xfId="13919" xr:uid="{00000000-0005-0000-0000-00006F600000}"/>
    <cellStyle name="Salida 4 2 6 4 2" xfId="29027" xr:uid="{00000000-0005-0000-0000-000070600000}"/>
    <cellStyle name="Salida 4 2 6 5" xfId="18758" xr:uid="{00000000-0005-0000-0000-000071600000}"/>
    <cellStyle name="Salida 4 2 7" xfId="4011" xr:uid="{00000000-0005-0000-0000-000072600000}"/>
    <cellStyle name="Salida 4 2 7 2" xfId="6648" xr:uid="{00000000-0005-0000-0000-000073600000}"/>
    <cellStyle name="Salida 4 2 7 2 2" xfId="12959" xr:uid="{00000000-0005-0000-0000-000074600000}"/>
    <cellStyle name="Salida 4 2 7 2 2 2" xfId="28067" xr:uid="{00000000-0005-0000-0000-000075600000}"/>
    <cellStyle name="Salida 4 2 7 2 3" xfId="16649" xr:uid="{00000000-0005-0000-0000-000076600000}"/>
    <cellStyle name="Salida 4 2 7 2 3 2" xfId="31757" xr:uid="{00000000-0005-0000-0000-000077600000}"/>
    <cellStyle name="Salida 4 2 7 2 4" xfId="21756" xr:uid="{00000000-0005-0000-0000-000078600000}"/>
    <cellStyle name="Salida 4 2 7 3" xfId="10393" xr:uid="{00000000-0005-0000-0000-000079600000}"/>
    <cellStyle name="Salida 4 2 7 3 2" xfId="25501" xr:uid="{00000000-0005-0000-0000-00007A600000}"/>
    <cellStyle name="Salida 4 2 7 4" xfId="14393" xr:uid="{00000000-0005-0000-0000-00007B600000}"/>
    <cellStyle name="Salida 4 2 7 4 2" xfId="29501" xr:uid="{00000000-0005-0000-0000-00007C600000}"/>
    <cellStyle name="Salida 4 2 7 5" xfId="19119" xr:uid="{00000000-0005-0000-0000-00007D600000}"/>
    <cellStyle name="Salida 4 2 8" xfId="4324" xr:uid="{00000000-0005-0000-0000-00007E600000}"/>
    <cellStyle name="Salida 4 2 8 2" xfId="6961" xr:uid="{00000000-0005-0000-0000-00007F600000}"/>
    <cellStyle name="Salida 4 2 8 2 2" xfId="13272" xr:uid="{00000000-0005-0000-0000-000080600000}"/>
    <cellStyle name="Salida 4 2 8 2 2 2" xfId="28380" xr:uid="{00000000-0005-0000-0000-000081600000}"/>
    <cellStyle name="Salida 4 2 8 2 3" xfId="16936" xr:uid="{00000000-0005-0000-0000-000082600000}"/>
    <cellStyle name="Salida 4 2 8 2 3 2" xfId="32044" xr:uid="{00000000-0005-0000-0000-000083600000}"/>
    <cellStyle name="Salida 4 2 8 2 4" xfId="22069" xr:uid="{00000000-0005-0000-0000-000084600000}"/>
    <cellStyle name="Salida 4 2 8 3" xfId="10706" xr:uid="{00000000-0005-0000-0000-000085600000}"/>
    <cellStyle name="Salida 4 2 8 3 2" xfId="25814" xr:uid="{00000000-0005-0000-0000-000086600000}"/>
    <cellStyle name="Salida 4 2 8 4" xfId="7362" xr:uid="{00000000-0005-0000-0000-000087600000}"/>
    <cellStyle name="Salida 4 2 8 4 2" xfId="22470" xr:uid="{00000000-0005-0000-0000-000088600000}"/>
    <cellStyle name="Salida 4 2 8 5" xfId="19432" xr:uid="{00000000-0005-0000-0000-000089600000}"/>
    <cellStyle name="Salida 4 2 9" xfId="4576" xr:uid="{00000000-0005-0000-0000-00008A600000}"/>
    <cellStyle name="Salida 4 2 9 2" xfId="10958" xr:uid="{00000000-0005-0000-0000-00008B600000}"/>
    <cellStyle name="Salida 4 2 9 2 2" xfId="26066" xr:uid="{00000000-0005-0000-0000-00008C600000}"/>
    <cellStyle name="Salida 4 2 9 3" xfId="7082" xr:uid="{00000000-0005-0000-0000-00008D600000}"/>
    <cellStyle name="Salida 4 2 9 3 2" xfId="22190" xr:uid="{00000000-0005-0000-0000-00008E600000}"/>
    <cellStyle name="Salida 4 2 9 4" xfId="19684" xr:uid="{00000000-0005-0000-0000-00008F600000}"/>
    <cellStyle name="Salida 4 3" xfId="1794" xr:uid="{00000000-0005-0000-0000-000090600000}"/>
    <cellStyle name="Salida 4 3 10" xfId="8271" xr:uid="{00000000-0005-0000-0000-000091600000}"/>
    <cellStyle name="Salida 4 3 10 2" xfId="23379" xr:uid="{00000000-0005-0000-0000-000092600000}"/>
    <cellStyle name="Salida 4 3 11" xfId="14325" xr:uid="{00000000-0005-0000-0000-000093600000}"/>
    <cellStyle name="Salida 4 3 11 2" xfId="29433" xr:uid="{00000000-0005-0000-0000-000094600000}"/>
    <cellStyle name="Salida 4 3 12" xfId="15165" xr:uid="{00000000-0005-0000-0000-000095600000}"/>
    <cellStyle name="Salida 4 3 12 2" xfId="30273" xr:uid="{00000000-0005-0000-0000-000096600000}"/>
    <cellStyle name="Salida 4 3 13" xfId="17019" xr:uid="{00000000-0005-0000-0000-000097600000}"/>
    <cellStyle name="Salida 4 3 2" xfId="2354" xr:uid="{00000000-0005-0000-0000-000098600000}"/>
    <cellStyle name="Salida 4 3 2 2" xfId="4991" xr:uid="{00000000-0005-0000-0000-000099600000}"/>
    <cellStyle name="Salida 4 3 2 2 2" xfId="11355" xr:uid="{00000000-0005-0000-0000-00009A600000}"/>
    <cellStyle name="Salida 4 3 2 2 2 2" xfId="26463" xr:uid="{00000000-0005-0000-0000-00009B600000}"/>
    <cellStyle name="Salida 4 3 2 2 3" xfId="7407" xr:uid="{00000000-0005-0000-0000-00009C600000}"/>
    <cellStyle name="Salida 4 3 2 2 3 2" xfId="22515" xr:uid="{00000000-0005-0000-0000-00009D600000}"/>
    <cellStyle name="Salida 4 3 2 2 4" xfId="20099" xr:uid="{00000000-0005-0000-0000-00009E600000}"/>
    <cellStyle name="Salida 4 3 2 3" xfId="8821" xr:uid="{00000000-0005-0000-0000-00009F600000}"/>
    <cellStyle name="Salida 4 3 2 3 2" xfId="23929" xr:uid="{00000000-0005-0000-0000-0000A0600000}"/>
    <cellStyle name="Salida 4 3 3" xfId="2265" xr:uid="{00000000-0005-0000-0000-0000A1600000}"/>
    <cellStyle name="Salida 4 3 3 2" xfId="4902" xr:uid="{00000000-0005-0000-0000-0000A2600000}"/>
    <cellStyle name="Salida 4 3 3 2 2" xfId="11266" xr:uid="{00000000-0005-0000-0000-0000A3600000}"/>
    <cellStyle name="Salida 4 3 3 2 2 2" xfId="26374" xr:uid="{00000000-0005-0000-0000-0000A4600000}"/>
    <cellStyle name="Salida 4 3 3 2 3" xfId="8141" xr:uid="{00000000-0005-0000-0000-0000A5600000}"/>
    <cellStyle name="Salida 4 3 3 2 3 2" xfId="23249" xr:uid="{00000000-0005-0000-0000-0000A6600000}"/>
    <cellStyle name="Salida 4 3 3 2 4" xfId="20010" xr:uid="{00000000-0005-0000-0000-0000A7600000}"/>
    <cellStyle name="Salida 4 3 3 3" xfId="14550" xr:uid="{00000000-0005-0000-0000-0000A8600000}"/>
    <cellStyle name="Salida 4 3 3 3 2" xfId="29658" xr:uid="{00000000-0005-0000-0000-0000A9600000}"/>
    <cellStyle name="Salida 4 3 3 4" xfId="17490" xr:uid="{00000000-0005-0000-0000-0000AA600000}"/>
    <cellStyle name="Salida 4 3 4" xfId="2331" xr:uid="{00000000-0005-0000-0000-0000AB600000}"/>
    <cellStyle name="Salida 4 3 4 2" xfId="4968" xr:uid="{00000000-0005-0000-0000-0000AC600000}"/>
    <cellStyle name="Salida 4 3 4 2 2" xfId="11332" xr:uid="{00000000-0005-0000-0000-0000AD600000}"/>
    <cellStyle name="Salida 4 3 4 2 2 2" xfId="26440" xr:uid="{00000000-0005-0000-0000-0000AE600000}"/>
    <cellStyle name="Salida 4 3 4 2 3" xfId="14150" xr:uid="{00000000-0005-0000-0000-0000AF600000}"/>
    <cellStyle name="Salida 4 3 4 2 3 2" xfId="29258" xr:uid="{00000000-0005-0000-0000-0000B0600000}"/>
    <cellStyle name="Salida 4 3 4 2 4" xfId="20076" xr:uid="{00000000-0005-0000-0000-0000B1600000}"/>
    <cellStyle name="Salida 4 3 4 3" xfId="8798" xr:uid="{00000000-0005-0000-0000-0000B2600000}"/>
    <cellStyle name="Salida 4 3 4 3 2" xfId="23906" xr:uid="{00000000-0005-0000-0000-0000B3600000}"/>
    <cellStyle name="Salida 4 3 4 4" xfId="13710" xr:uid="{00000000-0005-0000-0000-0000B4600000}"/>
    <cellStyle name="Salida 4 3 4 4 2" xfId="28818" xr:uid="{00000000-0005-0000-0000-0000B5600000}"/>
    <cellStyle name="Salida 4 3 4 5" xfId="17556" xr:uid="{00000000-0005-0000-0000-0000B6600000}"/>
    <cellStyle name="Salida 4 3 5" xfId="2279" xr:uid="{00000000-0005-0000-0000-0000B7600000}"/>
    <cellStyle name="Salida 4 3 5 2" xfId="4916" xr:uid="{00000000-0005-0000-0000-0000B8600000}"/>
    <cellStyle name="Salida 4 3 5 2 2" xfId="11280" xr:uid="{00000000-0005-0000-0000-0000B9600000}"/>
    <cellStyle name="Salida 4 3 5 2 2 2" xfId="26388" xr:uid="{00000000-0005-0000-0000-0000BA600000}"/>
    <cellStyle name="Salida 4 3 5 2 3" xfId="7204" xr:uid="{00000000-0005-0000-0000-0000BB600000}"/>
    <cellStyle name="Salida 4 3 5 2 3 2" xfId="22312" xr:uid="{00000000-0005-0000-0000-0000BC600000}"/>
    <cellStyle name="Salida 4 3 5 2 4" xfId="20024" xr:uid="{00000000-0005-0000-0000-0000BD600000}"/>
    <cellStyle name="Salida 4 3 5 3" xfId="8746" xr:uid="{00000000-0005-0000-0000-0000BE600000}"/>
    <cellStyle name="Salida 4 3 5 3 2" xfId="23854" xr:uid="{00000000-0005-0000-0000-0000BF600000}"/>
    <cellStyle name="Salida 4 3 5 4" xfId="15956" xr:uid="{00000000-0005-0000-0000-0000C0600000}"/>
    <cellStyle name="Salida 4 3 5 4 2" xfId="31064" xr:uid="{00000000-0005-0000-0000-0000C1600000}"/>
    <cellStyle name="Salida 4 3 5 5" xfId="17504" xr:uid="{00000000-0005-0000-0000-0000C2600000}"/>
    <cellStyle name="Salida 4 3 6" xfId="2297" xr:uid="{00000000-0005-0000-0000-0000C3600000}"/>
    <cellStyle name="Salida 4 3 6 2" xfId="4934" xr:uid="{00000000-0005-0000-0000-0000C4600000}"/>
    <cellStyle name="Salida 4 3 6 2 2" xfId="11298" xr:uid="{00000000-0005-0000-0000-0000C5600000}"/>
    <cellStyle name="Salida 4 3 6 2 2 2" xfId="26406" xr:uid="{00000000-0005-0000-0000-0000C6600000}"/>
    <cellStyle name="Salida 4 3 6 2 3" xfId="15947" xr:uid="{00000000-0005-0000-0000-0000C7600000}"/>
    <cellStyle name="Salida 4 3 6 2 3 2" xfId="31055" xr:uid="{00000000-0005-0000-0000-0000C8600000}"/>
    <cellStyle name="Salida 4 3 6 2 4" xfId="20042" xr:uid="{00000000-0005-0000-0000-0000C9600000}"/>
    <cellStyle name="Salida 4 3 6 3" xfId="8764" xr:uid="{00000000-0005-0000-0000-0000CA600000}"/>
    <cellStyle name="Salida 4 3 6 3 2" xfId="23872" xr:uid="{00000000-0005-0000-0000-0000CB600000}"/>
    <cellStyle name="Salida 4 3 6 4" xfId="14838" xr:uid="{00000000-0005-0000-0000-0000CC600000}"/>
    <cellStyle name="Salida 4 3 6 4 2" xfId="29946" xr:uid="{00000000-0005-0000-0000-0000CD600000}"/>
    <cellStyle name="Salida 4 3 6 5" xfId="17522" xr:uid="{00000000-0005-0000-0000-0000CE600000}"/>
    <cellStyle name="Salida 4 3 7" xfId="3866" xr:uid="{00000000-0005-0000-0000-0000CF600000}"/>
    <cellStyle name="Salida 4 3 7 2" xfId="6503" xr:uid="{00000000-0005-0000-0000-0000D0600000}"/>
    <cellStyle name="Salida 4 3 7 2 2" xfId="12814" xr:uid="{00000000-0005-0000-0000-0000D1600000}"/>
    <cellStyle name="Salida 4 3 7 2 2 2" xfId="27922" xr:uid="{00000000-0005-0000-0000-0000D2600000}"/>
    <cellStyle name="Salida 4 3 7 2 3" xfId="15417" xr:uid="{00000000-0005-0000-0000-0000D3600000}"/>
    <cellStyle name="Salida 4 3 7 2 3 2" xfId="30525" xr:uid="{00000000-0005-0000-0000-0000D4600000}"/>
    <cellStyle name="Salida 4 3 7 2 4" xfId="21611" xr:uid="{00000000-0005-0000-0000-0000D5600000}"/>
    <cellStyle name="Salida 4 3 7 3" xfId="10248" xr:uid="{00000000-0005-0000-0000-0000D6600000}"/>
    <cellStyle name="Salida 4 3 7 3 2" xfId="25356" xr:uid="{00000000-0005-0000-0000-0000D7600000}"/>
    <cellStyle name="Salida 4 3 7 4" xfId="13451" xr:uid="{00000000-0005-0000-0000-0000D8600000}"/>
    <cellStyle name="Salida 4 3 7 4 2" xfId="28559" xr:uid="{00000000-0005-0000-0000-0000D9600000}"/>
    <cellStyle name="Salida 4 3 7 5" xfId="18974" xr:uid="{00000000-0005-0000-0000-0000DA600000}"/>
    <cellStyle name="Salida 4 3 8" xfId="4248" xr:uid="{00000000-0005-0000-0000-0000DB600000}"/>
    <cellStyle name="Salida 4 3 8 2" xfId="6885" xr:uid="{00000000-0005-0000-0000-0000DC600000}"/>
    <cellStyle name="Salida 4 3 8 2 2" xfId="13196" xr:uid="{00000000-0005-0000-0000-0000DD600000}"/>
    <cellStyle name="Salida 4 3 8 2 2 2" xfId="28304" xr:uid="{00000000-0005-0000-0000-0000DE600000}"/>
    <cellStyle name="Salida 4 3 8 2 3" xfId="16860" xr:uid="{00000000-0005-0000-0000-0000DF600000}"/>
    <cellStyle name="Salida 4 3 8 2 3 2" xfId="31968" xr:uid="{00000000-0005-0000-0000-0000E0600000}"/>
    <cellStyle name="Salida 4 3 8 2 4" xfId="21993" xr:uid="{00000000-0005-0000-0000-0000E1600000}"/>
    <cellStyle name="Salida 4 3 8 3" xfId="10630" xr:uid="{00000000-0005-0000-0000-0000E2600000}"/>
    <cellStyle name="Salida 4 3 8 3 2" xfId="25738" xr:uid="{00000000-0005-0000-0000-0000E3600000}"/>
    <cellStyle name="Salida 4 3 8 4" xfId="14842" xr:uid="{00000000-0005-0000-0000-0000E4600000}"/>
    <cellStyle name="Salida 4 3 8 4 2" xfId="29950" xr:uid="{00000000-0005-0000-0000-0000E5600000}"/>
    <cellStyle name="Salida 4 3 8 5" xfId="19356" xr:uid="{00000000-0005-0000-0000-0000E6600000}"/>
    <cellStyle name="Salida 4 3 9" xfId="4431" xr:uid="{00000000-0005-0000-0000-0000E7600000}"/>
    <cellStyle name="Salida 4 3 9 2" xfId="10813" xr:uid="{00000000-0005-0000-0000-0000E8600000}"/>
    <cellStyle name="Salida 4 3 9 2 2" xfId="25921" xr:uid="{00000000-0005-0000-0000-0000E9600000}"/>
    <cellStyle name="Salida 4 3 9 3" xfId="13669" xr:uid="{00000000-0005-0000-0000-0000EA600000}"/>
    <cellStyle name="Salida 4 3 9 3 2" xfId="28777" xr:uid="{00000000-0005-0000-0000-0000EB600000}"/>
    <cellStyle name="Salida 4 3 9 4" xfId="19539" xr:uid="{00000000-0005-0000-0000-0000EC600000}"/>
    <cellStyle name="Salida 4 4" xfId="2129" xr:uid="{00000000-0005-0000-0000-0000ED600000}"/>
    <cellStyle name="Salida 4 4 10" xfId="15948" xr:uid="{00000000-0005-0000-0000-0000EE600000}"/>
    <cellStyle name="Salida 4 4 10 2" xfId="31056" xr:uid="{00000000-0005-0000-0000-0000EF600000}"/>
    <cellStyle name="Salida 4 4 11" xfId="15321" xr:uid="{00000000-0005-0000-0000-0000F0600000}"/>
    <cellStyle name="Salida 4 4 11 2" xfId="30429" xr:uid="{00000000-0005-0000-0000-0000F1600000}"/>
    <cellStyle name="Salida 4 4 12" xfId="17354" xr:uid="{00000000-0005-0000-0000-0000F2600000}"/>
    <cellStyle name="Salida 4 4 2" xfId="2619" xr:uid="{00000000-0005-0000-0000-0000F3600000}"/>
    <cellStyle name="Salida 4 4 2 2" xfId="5256" xr:uid="{00000000-0005-0000-0000-0000F4600000}"/>
    <cellStyle name="Salida 4 4 2 2 2" xfId="11620" xr:uid="{00000000-0005-0000-0000-0000F5600000}"/>
    <cellStyle name="Salida 4 4 2 2 2 2" xfId="26728" xr:uid="{00000000-0005-0000-0000-0000F6600000}"/>
    <cellStyle name="Salida 4 4 2 2 3" xfId="15217" xr:uid="{00000000-0005-0000-0000-0000F7600000}"/>
    <cellStyle name="Salida 4 4 2 2 3 2" xfId="30325" xr:uid="{00000000-0005-0000-0000-0000F8600000}"/>
    <cellStyle name="Salida 4 4 2 2 4" xfId="20364" xr:uid="{00000000-0005-0000-0000-0000F9600000}"/>
    <cellStyle name="Salida 4 4 2 3" xfId="9086" xr:uid="{00000000-0005-0000-0000-0000FA600000}"/>
    <cellStyle name="Salida 4 4 2 3 2" xfId="24194" xr:uid="{00000000-0005-0000-0000-0000FB600000}"/>
    <cellStyle name="Salida 4 4 2 4" xfId="16487" xr:uid="{00000000-0005-0000-0000-0000FC600000}"/>
    <cellStyle name="Salida 4 4 2 4 2" xfId="31595" xr:uid="{00000000-0005-0000-0000-0000FD600000}"/>
    <cellStyle name="Salida 4 4 2 5" xfId="16330" xr:uid="{00000000-0005-0000-0000-0000FE600000}"/>
    <cellStyle name="Salida 4 4 2 5 2" xfId="31438" xr:uid="{00000000-0005-0000-0000-0000FF600000}"/>
    <cellStyle name="Salida 4 4 2 6" xfId="17727" xr:uid="{00000000-0005-0000-0000-000000610000}"/>
    <cellStyle name="Salida 4 4 3" xfId="2884" xr:uid="{00000000-0005-0000-0000-000001610000}"/>
    <cellStyle name="Salida 4 4 3 2" xfId="5521" xr:uid="{00000000-0005-0000-0000-000002610000}"/>
    <cellStyle name="Salida 4 4 3 2 2" xfId="11832" xr:uid="{00000000-0005-0000-0000-000003610000}"/>
    <cellStyle name="Salida 4 4 3 2 2 2" xfId="26940" xr:uid="{00000000-0005-0000-0000-000004610000}"/>
    <cellStyle name="Salida 4 4 3 2 3" xfId="7061" xr:uid="{00000000-0005-0000-0000-000005610000}"/>
    <cellStyle name="Salida 4 4 3 2 3 2" xfId="22169" xr:uid="{00000000-0005-0000-0000-000006610000}"/>
    <cellStyle name="Salida 4 4 3 2 4" xfId="20629" xr:uid="{00000000-0005-0000-0000-000007610000}"/>
    <cellStyle name="Salida 4 4 3 3" xfId="13507" xr:uid="{00000000-0005-0000-0000-000008610000}"/>
    <cellStyle name="Salida 4 4 3 3 2" xfId="28615" xr:uid="{00000000-0005-0000-0000-000009610000}"/>
    <cellStyle name="Salida 4 4 3 4" xfId="17992" xr:uid="{00000000-0005-0000-0000-00000A610000}"/>
    <cellStyle name="Salida 4 4 4" xfId="3187" xr:uid="{00000000-0005-0000-0000-00000B610000}"/>
    <cellStyle name="Salida 4 4 4 2" xfId="5824" xr:uid="{00000000-0005-0000-0000-00000C610000}"/>
    <cellStyle name="Salida 4 4 4 2 2" xfId="12135" xr:uid="{00000000-0005-0000-0000-00000D610000}"/>
    <cellStyle name="Salida 4 4 4 2 2 2" xfId="27243" xr:uid="{00000000-0005-0000-0000-00000E610000}"/>
    <cellStyle name="Salida 4 4 4 2 3" xfId="14897" xr:uid="{00000000-0005-0000-0000-00000F610000}"/>
    <cellStyle name="Salida 4 4 4 2 3 2" xfId="30005" xr:uid="{00000000-0005-0000-0000-000010610000}"/>
    <cellStyle name="Salida 4 4 4 2 4" xfId="20932" xr:uid="{00000000-0005-0000-0000-000011610000}"/>
    <cellStyle name="Salida 4 4 4 3" xfId="9569" xr:uid="{00000000-0005-0000-0000-000012610000}"/>
    <cellStyle name="Salida 4 4 4 3 2" xfId="24677" xr:uid="{00000000-0005-0000-0000-000013610000}"/>
    <cellStyle name="Salida 4 4 4 4" xfId="14003" xr:uid="{00000000-0005-0000-0000-000014610000}"/>
    <cellStyle name="Salida 4 4 4 4 2" xfId="29111" xr:uid="{00000000-0005-0000-0000-000015610000}"/>
    <cellStyle name="Salida 4 4 4 5" xfId="18295" xr:uid="{00000000-0005-0000-0000-000016610000}"/>
    <cellStyle name="Salida 4 4 5" xfId="3513" xr:uid="{00000000-0005-0000-0000-000017610000}"/>
    <cellStyle name="Salida 4 4 5 2" xfId="6150" xr:uid="{00000000-0005-0000-0000-000018610000}"/>
    <cellStyle name="Salida 4 4 5 2 2" xfId="12461" xr:uid="{00000000-0005-0000-0000-000019610000}"/>
    <cellStyle name="Salida 4 4 5 2 2 2" xfId="27569" xr:uid="{00000000-0005-0000-0000-00001A610000}"/>
    <cellStyle name="Salida 4 4 5 2 3" xfId="13763" xr:uid="{00000000-0005-0000-0000-00001B610000}"/>
    <cellStyle name="Salida 4 4 5 2 3 2" xfId="28871" xr:uid="{00000000-0005-0000-0000-00001C610000}"/>
    <cellStyle name="Salida 4 4 5 2 4" xfId="21258" xr:uid="{00000000-0005-0000-0000-00001D610000}"/>
    <cellStyle name="Salida 4 4 5 3" xfId="9895" xr:uid="{00000000-0005-0000-0000-00001E610000}"/>
    <cellStyle name="Salida 4 4 5 3 2" xfId="25003" xr:uid="{00000000-0005-0000-0000-00001F610000}"/>
    <cellStyle name="Salida 4 4 5 4" xfId="14690" xr:uid="{00000000-0005-0000-0000-000020610000}"/>
    <cellStyle name="Salida 4 4 5 4 2" xfId="29798" xr:uid="{00000000-0005-0000-0000-000021610000}"/>
    <cellStyle name="Salida 4 4 5 5" xfId="18621" xr:uid="{00000000-0005-0000-0000-000022610000}"/>
    <cellStyle name="Salida 4 4 6" xfId="3819" xr:uid="{00000000-0005-0000-0000-000023610000}"/>
    <cellStyle name="Salida 4 4 6 2" xfId="6456" xr:uid="{00000000-0005-0000-0000-000024610000}"/>
    <cellStyle name="Salida 4 4 6 2 2" xfId="12767" xr:uid="{00000000-0005-0000-0000-000025610000}"/>
    <cellStyle name="Salida 4 4 6 2 2 2" xfId="27875" xr:uid="{00000000-0005-0000-0000-000026610000}"/>
    <cellStyle name="Salida 4 4 6 2 3" xfId="7086" xr:uid="{00000000-0005-0000-0000-000027610000}"/>
    <cellStyle name="Salida 4 4 6 2 3 2" xfId="22194" xr:uid="{00000000-0005-0000-0000-000028610000}"/>
    <cellStyle name="Salida 4 4 6 2 4" xfId="21564" xr:uid="{00000000-0005-0000-0000-000029610000}"/>
    <cellStyle name="Salida 4 4 6 3" xfId="10201" xr:uid="{00000000-0005-0000-0000-00002A610000}"/>
    <cellStyle name="Salida 4 4 6 3 2" xfId="25309" xr:uid="{00000000-0005-0000-0000-00002B610000}"/>
    <cellStyle name="Salida 4 4 6 4" xfId="14122" xr:uid="{00000000-0005-0000-0000-00002C610000}"/>
    <cellStyle name="Salida 4 4 6 4 2" xfId="29230" xr:uid="{00000000-0005-0000-0000-00002D610000}"/>
    <cellStyle name="Salida 4 4 6 5" xfId="18927" xr:uid="{00000000-0005-0000-0000-00002E610000}"/>
    <cellStyle name="Salida 4 4 7" xfId="4201" xr:uid="{00000000-0005-0000-0000-00002F610000}"/>
    <cellStyle name="Salida 4 4 7 2" xfId="6838" xr:uid="{00000000-0005-0000-0000-000030610000}"/>
    <cellStyle name="Salida 4 4 7 2 2" xfId="13149" xr:uid="{00000000-0005-0000-0000-000031610000}"/>
    <cellStyle name="Salida 4 4 7 2 2 2" xfId="28257" xr:uid="{00000000-0005-0000-0000-000032610000}"/>
    <cellStyle name="Salida 4 4 7 2 3" xfId="16818" xr:uid="{00000000-0005-0000-0000-000033610000}"/>
    <cellStyle name="Salida 4 4 7 2 3 2" xfId="31926" xr:uid="{00000000-0005-0000-0000-000034610000}"/>
    <cellStyle name="Salida 4 4 7 2 4" xfId="21946" xr:uid="{00000000-0005-0000-0000-000035610000}"/>
    <cellStyle name="Salida 4 4 7 3" xfId="10583" xr:uid="{00000000-0005-0000-0000-000036610000}"/>
    <cellStyle name="Salida 4 4 7 3 2" xfId="25691" xr:uid="{00000000-0005-0000-0000-000037610000}"/>
    <cellStyle name="Salida 4 4 7 4" xfId="8044" xr:uid="{00000000-0005-0000-0000-000038610000}"/>
    <cellStyle name="Salida 4 4 7 4 2" xfId="23152" xr:uid="{00000000-0005-0000-0000-000039610000}"/>
    <cellStyle name="Salida 4 4 7 5" xfId="19309" xr:uid="{00000000-0005-0000-0000-00003A610000}"/>
    <cellStyle name="Salida 4 4 8" xfId="4766" xr:uid="{00000000-0005-0000-0000-00003B610000}"/>
    <cellStyle name="Salida 4 4 8 2" xfId="11148" xr:uid="{00000000-0005-0000-0000-00003C610000}"/>
    <cellStyle name="Salida 4 4 8 2 2" xfId="26256" xr:uid="{00000000-0005-0000-0000-00003D610000}"/>
    <cellStyle name="Salida 4 4 8 3" xfId="13713" xr:uid="{00000000-0005-0000-0000-00003E610000}"/>
    <cellStyle name="Salida 4 4 8 3 2" xfId="28821" xr:uid="{00000000-0005-0000-0000-00003F610000}"/>
    <cellStyle name="Salida 4 4 8 4" xfId="19874" xr:uid="{00000000-0005-0000-0000-000040610000}"/>
    <cellStyle name="Salida 4 4 9" xfId="8627" xr:uid="{00000000-0005-0000-0000-000041610000}"/>
    <cellStyle name="Salida 4 4 9 2" xfId="23735" xr:uid="{00000000-0005-0000-0000-000042610000}"/>
    <cellStyle name="Salida 4 5" xfId="1994" xr:uid="{00000000-0005-0000-0000-000043610000}"/>
    <cellStyle name="Salida 4 5 10" xfId="7603" xr:uid="{00000000-0005-0000-0000-000044610000}"/>
    <cellStyle name="Salida 4 5 10 2" xfId="22711" xr:uid="{00000000-0005-0000-0000-000045610000}"/>
    <cellStyle name="Salida 4 5 11" xfId="17219" xr:uid="{00000000-0005-0000-0000-000046610000}"/>
    <cellStyle name="Salida 4 5 2" xfId="2756" xr:uid="{00000000-0005-0000-0000-000047610000}"/>
    <cellStyle name="Salida 4 5 2 2" xfId="5393" xr:uid="{00000000-0005-0000-0000-000048610000}"/>
    <cellStyle name="Salida 4 5 2 2 2" xfId="11742" xr:uid="{00000000-0005-0000-0000-000049610000}"/>
    <cellStyle name="Salida 4 5 2 2 2 2" xfId="26850" xr:uid="{00000000-0005-0000-0000-00004A610000}"/>
    <cellStyle name="Salida 4 5 2 2 3" xfId="15874" xr:uid="{00000000-0005-0000-0000-00004B610000}"/>
    <cellStyle name="Salida 4 5 2 2 3 2" xfId="30982" xr:uid="{00000000-0005-0000-0000-00004C610000}"/>
    <cellStyle name="Salida 4 5 2 2 4" xfId="20501" xr:uid="{00000000-0005-0000-0000-00004D610000}"/>
    <cellStyle name="Salida 4 5 2 3" xfId="15193" xr:uid="{00000000-0005-0000-0000-00004E610000}"/>
    <cellStyle name="Salida 4 5 2 3 2" xfId="30301" xr:uid="{00000000-0005-0000-0000-00004F610000}"/>
    <cellStyle name="Salida 4 5 2 4" xfId="17864" xr:uid="{00000000-0005-0000-0000-000050610000}"/>
    <cellStyle name="Salida 4 5 3" xfId="3059" xr:uid="{00000000-0005-0000-0000-000051610000}"/>
    <cellStyle name="Salida 4 5 3 2" xfId="5696" xr:uid="{00000000-0005-0000-0000-000052610000}"/>
    <cellStyle name="Salida 4 5 3 2 2" xfId="12007" xr:uid="{00000000-0005-0000-0000-000053610000}"/>
    <cellStyle name="Salida 4 5 3 2 2 2" xfId="27115" xr:uid="{00000000-0005-0000-0000-000054610000}"/>
    <cellStyle name="Salida 4 5 3 2 3" xfId="16335" xr:uid="{00000000-0005-0000-0000-000055610000}"/>
    <cellStyle name="Salida 4 5 3 2 3 2" xfId="31443" xr:uid="{00000000-0005-0000-0000-000056610000}"/>
    <cellStyle name="Salida 4 5 3 2 4" xfId="20804" xr:uid="{00000000-0005-0000-0000-000057610000}"/>
    <cellStyle name="Salida 4 5 3 3" xfId="9441" xr:uid="{00000000-0005-0000-0000-000058610000}"/>
    <cellStyle name="Salida 4 5 3 3 2" xfId="24549" xr:uid="{00000000-0005-0000-0000-000059610000}"/>
    <cellStyle name="Salida 4 5 3 4" xfId="14935" xr:uid="{00000000-0005-0000-0000-00005A610000}"/>
    <cellStyle name="Salida 4 5 3 4 2" xfId="30043" xr:uid="{00000000-0005-0000-0000-00005B610000}"/>
    <cellStyle name="Salida 4 5 3 5" xfId="18167" xr:uid="{00000000-0005-0000-0000-00005C610000}"/>
    <cellStyle name="Salida 4 5 4" xfId="3385" xr:uid="{00000000-0005-0000-0000-00005D610000}"/>
    <cellStyle name="Salida 4 5 4 2" xfId="6022" xr:uid="{00000000-0005-0000-0000-00005E610000}"/>
    <cellStyle name="Salida 4 5 4 2 2" xfId="12333" xr:uid="{00000000-0005-0000-0000-00005F610000}"/>
    <cellStyle name="Salida 4 5 4 2 2 2" xfId="27441" xr:uid="{00000000-0005-0000-0000-000060610000}"/>
    <cellStyle name="Salida 4 5 4 2 3" xfId="9142" xr:uid="{00000000-0005-0000-0000-000061610000}"/>
    <cellStyle name="Salida 4 5 4 2 3 2" xfId="24250" xr:uid="{00000000-0005-0000-0000-000062610000}"/>
    <cellStyle name="Salida 4 5 4 2 4" xfId="21130" xr:uid="{00000000-0005-0000-0000-000063610000}"/>
    <cellStyle name="Salida 4 5 4 3" xfId="9767" xr:uid="{00000000-0005-0000-0000-000064610000}"/>
    <cellStyle name="Salida 4 5 4 3 2" xfId="24875" xr:uid="{00000000-0005-0000-0000-000065610000}"/>
    <cellStyle name="Salida 4 5 4 4" xfId="7399" xr:uid="{00000000-0005-0000-0000-000066610000}"/>
    <cellStyle name="Salida 4 5 4 4 2" xfId="22507" xr:uid="{00000000-0005-0000-0000-000067610000}"/>
    <cellStyle name="Salida 4 5 4 5" xfId="18493" xr:uid="{00000000-0005-0000-0000-000068610000}"/>
    <cellStyle name="Salida 4 5 5" xfId="3691" xr:uid="{00000000-0005-0000-0000-000069610000}"/>
    <cellStyle name="Salida 4 5 5 2" xfId="6328" xr:uid="{00000000-0005-0000-0000-00006A610000}"/>
    <cellStyle name="Salida 4 5 5 2 2" xfId="12639" xr:uid="{00000000-0005-0000-0000-00006B610000}"/>
    <cellStyle name="Salida 4 5 5 2 2 2" xfId="27747" xr:uid="{00000000-0005-0000-0000-00006C610000}"/>
    <cellStyle name="Salida 4 5 5 2 3" xfId="11770" xr:uid="{00000000-0005-0000-0000-00006D610000}"/>
    <cellStyle name="Salida 4 5 5 2 3 2" xfId="26878" xr:uid="{00000000-0005-0000-0000-00006E610000}"/>
    <cellStyle name="Salida 4 5 5 2 4" xfId="21436" xr:uid="{00000000-0005-0000-0000-00006F610000}"/>
    <cellStyle name="Salida 4 5 5 3" xfId="10073" xr:uid="{00000000-0005-0000-0000-000070610000}"/>
    <cellStyle name="Salida 4 5 5 3 2" xfId="25181" xr:uid="{00000000-0005-0000-0000-000071610000}"/>
    <cellStyle name="Salida 4 5 5 4" xfId="15724" xr:uid="{00000000-0005-0000-0000-000072610000}"/>
    <cellStyle name="Salida 4 5 5 4 2" xfId="30832" xr:uid="{00000000-0005-0000-0000-000073610000}"/>
    <cellStyle name="Salida 4 5 5 5" xfId="18799" xr:uid="{00000000-0005-0000-0000-000074610000}"/>
    <cellStyle name="Salida 4 5 6" xfId="4066" xr:uid="{00000000-0005-0000-0000-000075610000}"/>
    <cellStyle name="Salida 4 5 6 2" xfId="6703" xr:uid="{00000000-0005-0000-0000-000076610000}"/>
    <cellStyle name="Salida 4 5 6 2 2" xfId="13014" xr:uid="{00000000-0005-0000-0000-000077610000}"/>
    <cellStyle name="Salida 4 5 6 2 2 2" xfId="28122" xr:uid="{00000000-0005-0000-0000-000078610000}"/>
    <cellStyle name="Salida 4 5 6 2 3" xfId="16690" xr:uid="{00000000-0005-0000-0000-000079610000}"/>
    <cellStyle name="Salida 4 5 6 2 3 2" xfId="31798" xr:uid="{00000000-0005-0000-0000-00007A610000}"/>
    <cellStyle name="Salida 4 5 6 2 4" xfId="21811" xr:uid="{00000000-0005-0000-0000-00007B610000}"/>
    <cellStyle name="Salida 4 5 6 3" xfId="10448" xr:uid="{00000000-0005-0000-0000-00007C610000}"/>
    <cellStyle name="Salida 4 5 6 3 2" xfId="25556" xr:uid="{00000000-0005-0000-0000-00007D610000}"/>
    <cellStyle name="Salida 4 5 6 4" xfId="15869" xr:uid="{00000000-0005-0000-0000-00007E610000}"/>
    <cellStyle name="Salida 4 5 6 4 2" xfId="30977" xr:uid="{00000000-0005-0000-0000-00007F610000}"/>
    <cellStyle name="Salida 4 5 6 5" xfId="19174" xr:uid="{00000000-0005-0000-0000-000080610000}"/>
    <cellStyle name="Salida 4 5 7" xfId="4631" xr:uid="{00000000-0005-0000-0000-000081610000}"/>
    <cellStyle name="Salida 4 5 7 2" xfId="11013" xr:uid="{00000000-0005-0000-0000-000082610000}"/>
    <cellStyle name="Salida 4 5 7 2 2" xfId="26121" xr:uid="{00000000-0005-0000-0000-000083610000}"/>
    <cellStyle name="Salida 4 5 7 3" xfId="7908" xr:uid="{00000000-0005-0000-0000-000084610000}"/>
    <cellStyle name="Salida 4 5 7 3 2" xfId="23016" xr:uid="{00000000-0005-0000-0000-000085610000}"/>
    <cellStyle name="Salida 4 5 7 4" xfId="19739" xr:uid="{00000000-0005-0000-0000-000086610000}"/>
    <cellStyle name="Salida 4 5 8" xfId="8492" xr:uid="{00000000-0005-0000-0000-000087610000}"/>
    <cellStyle name="Salida 4 5 8 2" xfId="23600" xr:uid="{00000000-0005-0000-0000-000088610000}"/>
    <cellStyle name="Salida 4 5 9" xfId="16116" xr:uid="{00000000-0005-0000-0000-000089610000}"/>
    <cellStyle name="Salida 4 5 9 2" xfId="31224" xr:uid="{00000000-0005-0000-0000-00008A610000}"/>
    <cellStyle name="Salida 5" xfId="1514" xr:uid="{00000000-0005-0000-0000-00008B610000}"/>
    <cellStyle name="Salida 5 2" xfId="1940" xr:uid="{00000000-0005-0000-0000-00008C610000}"/>
    <cellStyle name="Salida 5 2 10" xfId="8441" xr:uid="{00000000-0005-0000-0000-00008D610000}"/>
    <cellStyle name="Salida 5 2 10 2" xfId="23549" xr:uid="{00000000-0005-0000-0000-00008E610000}"/>
    <cellStyle name="Salida 5 2 11" xfId="16157" xr:uid="{00000000-0005-0000-0000-00008F610000}"/>
    <cellStyle name="Salida 5 2 11 2" xfId="31265" xr:uid="{00000000-0005-0000-0000-000090610000}"/>
    <cellStyle name="Salida 5 2 12" xfId="15872" xr:uid="{00000000-0005-0000-0000-000091610000}"/>
    <cellStyle name="Salida 5 2 12 2" xfId="30980" xr:uid="{00000000-0005-0000-0000-000092610000}"/>
    <cellStyle name="Salida 5 2 13" xfId="17165" xr:uid="{00000000-0005-0000-0000-000093610000}"/>
    <cellStyle name="Salida 5 2 2" xfId="2500" xr:uid="{00000000-0005-0000-0000-000094610000}"/>
    <cellStyle name="Salida 5 2 2 2" xfId="5137" xr:uid="{00000000-0005-0000-0000-000095610000}"/>
    <cellStyle name="Salida 5 2 2 2 2" xfId="11501" xr:uid="{00000000-0005-0000-0000-000096610000}"/>
    <cellStyle name="Salida 5 2 2 2 2 2" xfId="26609" xr:uid="{00000000-0005-0000-0000-000097610000}"/>
    <cellStyle name="Salida 5 2 2 2 3" xfId="14514" xr:uid="{00000000-0005-0000-0000-000098610000}"/>
    <cellStyle name="Salida 5 2 2 2 3 2" xfId="29622" xr:uid="{00000000-0005-0000-0000-000099610000}"/>
    <cellStyle name="Salida 5 2 2 2 4" xfId="20245" xr:uid="{00000000-0005-0000-0000-00009A610000}"/>
    <cellStyle name="Salida 5 2 2 3" xfId="8967" xr:uid="{00000000-0005-0000-0000-00009B610000}"/>
    <cellStyle name="Salida 5 2 2 3 2" xfId="24075" xr:uid="{00000000-0005-0000-0000-00009C610000}"/>
    <cellStyle name="Salida 5 2 3" xfId="2716" xr:uid="{00000000-0005-0000-0000-00009D610000}"/>
    <cellStyle name="Salida 5 2 3 2" xfId="5353" xr:uid="{00000000-0005-0000-0000-00009E610000}"/>
    <cellStyle name="Salida 5 2 3 2 2" xfId="11702" xr:uid="{00000000-0005-0000-0000-00009F610000}"/>
    <cellStyle name="Salida 5 2 3 2 2 2" xfId="26810" xr:uid="{00000000-0005-0000-0000-0000A0610000}"/>
    <cellStyle name="Salida 5 2 3 2 3" xfId="13954" xr:uid="{00000000-0005-0000-0000-0000A1610000}"/>
    <cellStyle name="Salida 5 2 3 2 3 2" xfId="29062" xr:uid="{00000000-0005-0000-0000-0000A2610000}"/>
    <cellStyle name="Salida 5 2 3 2 4" xfId="20461" xr:uid="{00000000-0005-0000-0000-0000A3610000}"/>
    <cellStyle name="Salida 5 2 3 3" xfId="14310" xr:uid="{00000000-0005-0000-0000-0000A4610000}"/>
    <cellStyle name="Salida 5 2 3 3 2" xfId="29418" xr:uid="{00000000-0005-0000-0000-0000A5610000}"/>
    <cellStyle name="Salida 5 2 3 4" xfId="17824" xr:uid="{00000000-0005-0000-0000-0000A6610000}"/>
    <cellStyle name="Salida 5 2 4" xfId="3019" xr:uid="{00000000-0005-0000-0000-0000A7610000}"/>
    <cellStyle name="Salida 5 2 4 2" xfId="5656" xr:uid="{00000000-0005-0000-0000-0000A8610000}"/>
    <cellStyle name="Salida 5 2 4 2 2" xfId="11967" xr:uid="{00000000-0005-0000-0000-0000A9610000}"/>
    <cellStyle name="Salida 5 2 4 2 2 2" xfId="27075" xr:uid="{00000000-0005-0000-0000-0000AA610000}"/>
    <cellStyle name="Salida 5 2 4 2 3" xfId="7740" xr:uid="{00000000-0005-0000-0000-0000AB610000}"/>
    <cellStyle name="Salida 5 2 4 2 3 2" xfId="22848" xr:uid="{00000000-0005-0000-0000-0000AC610000}"/>
    <cellStyle name="Salida 5 2 4 2 4" xfId="20764" xr:uid="{00000000-0005-0000-0000-0000AD610000}"/>
    <cellStyle name="Salida 5 2 4 3" xfId="9401" xr:uid="{00000000-0005-0000-0000-0000AE610000}"/>
    <cellStyle name="Salida 5 2 4 3 2" xfId="24509" xr:uid="{00000000-0005-0000-0000-0000AF610000}"/>
    <cellStyle name="Salida 5 2 4 4" xfId="14531" xr:uid="{00000000-0005-0000-0000-0000B0610000}"/>
    <cellStyle name="Salida 5 2 4 4 2" xfId="29639" xr:uid="{00000000-0005-0000-0000-0000B1610000}"/>
    <cellStyle name="Salida 5 2 4 5" xfId="18127" xr:uid="{00000000-0005-0000-0000-0000B2610000}"/>
    <cellStyle name="Salida 5 2 5" xfId="3345" xr:uid="{00000000-0005-0000-0000-0000B3610000}"/>
    <cellStyle name="Salida 5 2 5 2" xfId="5982" xr:uid="{00000000-0005-0000-0000-0000B4610000}"/>
    <cellStyle name="Salida 5 2 5 2 2" xfId="12293" xr:uid="{00000000-0005-0000-0000-0000B5610000}"/>
    <cellStyle name="Salida 5 2 5 2 2 2" xfId="27401" xr:uid="{00000000-0005-0000-0000-0000B6610000}"/>
    <cellStyle name="Salida 5 2 5 2 3" xfId="7412" xr:uid="{00000000-0005-0000-0000-0000B7610000}"/>
    <cellStyle name="Salida 5 2 5 2 3 2" xfId="22520" xr:uid="{00000000-0005-0000-0000-0000B8610000}"/>
    <cellStyle name="Salida 5 2 5 2 4" xfId="21090" xr:uid="{00000000-0005-0000-0000-0000B9610000}"/>
    <cellStyle name="Salida 5 2 5 3" xfId="9727" xr:uid="{00000000-0005-0000-0000-0000BA610000}"/>
    <cellStyle name="Salida 5 2 5 3 2" xfId="24835" xr:uid="{00000000-0005-0000-0000-0000BB610000}"/>
    <cellStyle name="Salida 5 2 5 4" xfId="13826" xr:uid="{00000000-0005-0000-0000-0000BC610000}"/>
    <cellStyle name="Salida 5 2 5 4 2" xfId="28934" xr:uid="{00000000-0005-0000-0000-0000BD610000}"/>
    <cellStyle name="Salida 5 2 5 5" xfId="18453" xr:uid="{00000000-0005-0000-0000-0000BE610000}"/>
    <cellStyle name="Salida 5 2 6" xfId="3651" xr:uid="{00000000-0005-0000-0000-0000BF610000}"/>
    <cellStyle name="Salida 5 2 6 2" xfId="6288" xr:uid="{00000000-0005-0000-0000-0000C0610000}"/>
    <cellStyle name="Salida 5 2 6 2 2" xfId="12599" xr:uid="{00000000-0005-0000-0000-0000C1610000}"/>
    <cellStyle name="Salida 5 2 6 2 2 2" xfId="27707" xr:uid="{00000000-0005-0000-0000-0000C2610000}"/>
    <cellStyle name="Salida 5 2 6 2 3" xfId="7456" xr:uid="{00000000-0005-0000-0000-0000C3610000}"/>
    <cellStyle name="Salida 5 2 6 2 3 2" xfId="22564" xr:uid="{00000000-0005-0000-0000-0000C4610000}"/>
    <cellStyle name="Salida 5 2 6 2 4" xfId="21396" xr:uid="{00000000-0005-0000-0000-0000C5610000}"/>
    <cellStyle name="Salida 5 2 6 3" xfId="10033" xr:uid="{00000000-0005-0000-0000-0000C6610000}"/>
    <cellStyle name="Salida 5 2 6 3 2" xfId="25141" xr:uid="{00000000-0005-0000-0000-0000C7610000}"/>
    <cellStyle name="Salida 5 2 6 4" xfId="13558" xr:uid="{00000000-0005-0000-0000-0000C8610000}"/>
    <cellStyle name="Salida 5 2 6 4 2" xfId="28666" xr:uid="{00000000-0005-0000-0000-0000C9610000}"/>
    <cellStyle name="Salida 5 2 6 5" xfId="18759" xr:uid="{00000000-0005-0000-0000-0000CA610000}"/>
    <cellStyle name="Salida 5 2 7" xfId="4012" xr:uid="{00000000-0005-0000-0000-0000CB610000}"/>
    <cellStyle name="Salida 5 2 7 2" xfId="6649" xr:uid="{00000000-0005-0000-0000-0000CC610000}"/>
    <cellStyle name="Salida 5 2 7 2 2" xfId="12960" xr:uid="{00000000-0005-0000-0000-0000CD610000}"/>
    <cellStyle name="Salida 5 2 7 2 2 2" xfId="28068" xr:uid="{00000000-0005-0000-0000-0000CE610000}"/>
    <cellStyle name="Salida 5 2 7 2 3" xfId="16650" xr:uid="{00000000-0005-0000-0000-0000CF610000}"/>
    <cellStyle name="Salida 5 2 7 2 3 2" xfId="31758" xr:uid="{00000000-0005-0000-0000-0000D0610000}"/>
    <cellStyle name="Salida 5 2 7 2 4" xfId="21757" xr:uid="{00000000-0005-0000-0000-0000D1610000}"/>
    <cellStyle name="Salida 5 2 7 3" xfId="10394" xr:uid="{00000000-0005-0000-0000-0000D2610000}"/>
    <cellStyle name="Salida 5 2 7 3 2" xfId="25502" xr:uid="{00000000-0005-0000-0000-0000D3610000}"/>
    <cellStyle name="Salida 5 2 7 4" xfId="7729" xr:uid="{00000000-0005-0000-0000-0000D4610000}"/>
    <cellStyle name="Salida 5 2 7 4 2" xfId="22837" xr:uid="{00000000-0005-0000-0000-0000D5610000}"/>
    <cellStyle name="Salida 5 2 7 5" xfId="19120" xr:uid="{00000000-0005-0000-0000-0000D6610000}"/>
    <cellStyle name="Salida 5 2 8" xfId="4325" xr:uid="{00000000-0005-0000-0000-0000D7610000}"/>
    <cellStyle name="Salida 5 2 8 2" xfId="6962" xr:uid="{00000000-0005-0000-0000-0000D8610000}"/>
    <cellStyle name="Salida 5 2 8 2 2" xfId="13273" xr:uid="{00000000-0005-0000-0000-0000D9610000}"/>
    <cellStyle name="Salida 5 2 8 2 2 2" xfId="28381" xr:uid="{00000000-0005-0000-0000-0000DA610000}"/>
    <cellStyle name="Salida 5 2 8 2 3" xfId="16937" xr:uid="{00000000-0005-0000-0000-0000DB610000}"/>
    <cellStyle name="Salida 5 2 8 2 3 2" xfId="32045" xr:uid="{00000000-0005-0000-0000-0000DC610000}"/>
    <cellStyle name="Salida 5 2 8 2 4" xfId="22070" xr:uid="{00000000-0005-0000-0000-0000DD610000}"/>
    <cellStyle name="Salida 5 2 8 3" xfId="10707" xr:uid="{00000000-0005-0000-0000-0000DE610000}"/>
    <cellStyle name="Salida 5 2 8 3 2" xfId="25815" xr:uid="{00000000-0005-0000-0000-0000DF610000}"/>
    <cellStyle name="Salida 5 2 8 4" xfId="7761" xr:uid="{00000000-0005-0000-0000-0000E0610000}"/>
    <cellStyle name="Salida 5 2 8 4 2" xfId="22869" xr:uid="{00000000-0005-0000-0000-0000E1610000}"/>
    <cellStyle name="Salida 5 2 8 5" xfId="19433" xr:uid="{00000000-0005-0000-0000-0000E2610000}"/>
    <cellStyle name="Salida 5 2 9" xfId="4577" xr:uid="{00000000-0005-0000-0000-0000E3610000}"/>
    <cellStyle name="Salida 5 2 9 2" xfId="10959" xr:uid="{00000000-0005-0000-0000-0000E4610000}"/>
    <cellStyle name="Salida 5 2 9 2 2" xfId="26067" xr:uid="{00000000-0005-0000-0000-0000E5610000}"/>
    <cellStyle name="Salida 5 2 9 3" xfId="16096" xr:uid="{00000000-0005-0000-0000-0000E6610000}"/>
    <cellStyle name="Salida 5 2 9 3 2" xfId="31204" xr:uid="{00000000-0005-0000-0000-0000E7610000}"/>
    <cellStyle name="Salida 5 2 9 4" xfId="19685" xr:uid="{00000000-0005-0000-0000-0000E8610000}"/>
    <cellStyle name="Salida 5 3" xfId="1793" xr:uid="{00000000-0005-0000-0000-0000E9610000}"/>
    <cellStyle name="Salida 5 3 10" xfId="8270" xr:uid="{00000000-0005-0000-0000-0000EA610000}"/>
    <cellStyle name="Salida 5 3 10 2" xfId="23378" xr:uid="{00000000-0005-0000-0000-0000EB610000}"/>
    <cellStyle name="Salida 5 3 11" xfId="14066" xr:uid="{00000000-0005-0000-0000-0000EC610000}"/>
    <cellStyle name="Salida 5 3 11 2" xfId="29174" xr:uid="{00000000-0005-0000-0000-0000ED610000}"/>
    <cellStyle name="Salida 5 3 12" xfId="15855" xr:uid="{00000000-0005-0000-0000-0000EE610000}"/>
    <cellStyle name="Salida 5 3 12 2" xfId="30963" xr:uid="{00000000-0005-0000-0000-0000EF610000}"/>
    <cellStyle name="Salida 5 3 13" xfId="17018" xr:uid="{00000000-0005-0000-0000-0000F0610000}"/>
    <cellStyle name="Salida 5 3 2" xfId="2353" xr:uid="{00000000-0005-0000-0000-0000F1610000}"/>
    <cellStyle name="Salida 5 3 2 2" xfId="4990" xr:uid="{00000000-0005-0000-0000-0000F2610000}"/>
    <cellStyle name="Salida 5 3 2 2 2" xfId="11354" xr:uid="{00000000-0005-0000-0000-0000F3610000}"/>
    <cellStyle name="Salida 5 3 2 2 2 2" xfId="26462" xr:uid="{00000000-0005-0000-0000-0000F4610000}"/>
    <cellStyle name="Salida 5 3 2 2 3" xfId="7193" xr:uid="{00000000-0005-0000-0000-0000F5610000}"/>
    <cellStyle name="Salida 5 3 2 2 3 2" xfId="22301" xr:uid="{00000000-0005-0000-0000-0000F6610000}"/>
    <cellStyle name="Salida 5 3 2 2 4" xfId="20098" xr:uid="{00000000-0005-0000-0000-0000F7610000}"/>
    <cellStyle name="Salida 5 3 2 3" xfId="8820" xr:uid="{00000000-0005-0000-0000-0000F8610000}"/>
    <cellStyle name="Salida 5 3 2 3 2" xfId="23928" xr:uid="{00000000-0005-0000-0000-0000F9610000}"/>
    <cellStyle name="Salida 5 3 3" xfId="2266" xr:uid="{00000000-0005-0000-0000-0000FA610000}"/>
    <cellStyle name="Salida 5 3 3 2" xfId="4903" xr:uid="{00000000-0005-0000-0000-0000FB610000}"/>
    <cellStyle name="Salida 5 3 3 2 2" xfId="11267" xr:uid="{00000000-0005-0000-0000-0000FC610000}"/>
    <cellStyle name="Salida 5 3 3 2 2 2" xfId="26375" xr:uid="{00000000-0005-0000-0000-0000FD610000}"/>
    <cellStyle name="Salida 5 3 3 2 3" xfId="15974" xr:uid="{00000000-0005-0000-0000-0000FE610000}"/>
    <cellStyle name="Salida 5 3 3 2 3 2" xfId="31082" xr:uid="{00000000-0005-0000-0000-0000FF610000}"/>
    <cellStyle name="Salida 5 3 3 2 4" xfId="20011" xr:uid="{00000000-0005-0000-0000-000000620000}"/>
    <cellStyle name="Salida 5 3 3 3" xfId="15721" xr:uid="{00000000-0005-0000-0000-000001620000}"/>
    <cellStyle name="Salida 5 3 3 3 2" xfId="30829" xr:uid="{00000000-0005-0000-0000-000002620000}"/>
    <cellStyle name="Salida 5 3 3 4" xfId="17491" xr:uid="{00000000-0005-0000-0000-000003620000}"/>
    <cellStyle name="Salida 5 3 4" xfId="2330" xr:uid="{00000000-0005-0000-0000-000004620000}"/>
    <cellStyle name="Salida 5 3 4 2" xfId="4967" xr:uid="{00000000-0005-0000-0000-000005620000}"/>
    <cellStyle name="Salida 5 3 4 2 2" xfId="11331" xr:uid="{00000000-0005-0000-0000-000006620000}"/>
    <cellStyle name="Salida 5 3 4 2 2 2" xfId="26439" xr:uid="{00000000-0005-0000-0000-000007620000}"/>
    <cellStyle name="Salida 5 3 4 2 3" xfId="13782" xr:uid="{00000000-0005-0000-0000-000008620000}"/>
    <cellStyle name="Salida 5 3 4 2 3 2" xfId="28890" xr:uid="{00000000-0005-0000-0000-000009620000}"/>
    <cellStyle name="Salida 5 3 4 2 4" xfId="20075" xr:uid="{00000000-0005-0000-0000-00000A620000}"/>
    <cellStyle name="Salida 5 3 4 3" xfId="8797" xr:uid="{00000000-0005-0000-0000-00000B620000}"/>
    <cellStyle name="Salida 5 3 4 3 2" xfId="23905" xr:uid="{00000000-0005-0000-0000-00000C620000}"/>
    <cellStyle name="Salida 5 3 4 4" xfId="7444" xr:uid="{00000000-0005-0000-0000-00000D620000}"/>
    <cellStyle name="Salida 5 3 4 4 2" xfId="22552" xr:uid="{00000000-0005-0000-0000-00000E620000}"/>
    <cellStyle name="Salida 5 3 4 5" xfId="17555" xr:uid="{00000000-0005-0000-0000-00000F620000}"/>
    <cellStyle name="Salida 5 3 5" xfId="2280" xr:uid="{00000000-0005-0000-0000-000010620000}"/>
    <cellStyle name="Salida 5 3 5 2" xfId="4917" xr:uid="{00000000-0005-0000-0000-000011620000}"/>
    <cellStyle name="Salida 5 3 5 2 2" xfId="11281" xr:uid="{00000000-0005-0000-0000-000012620000}"/>
    <cellStyle name="Salida 5 3 5 2 2 2" xfId="26389" xr:uid="{00000000-0005-0000-0000-000013620000}"/>
    <cellStyle name="Salida 5 3 5 2 3" xfId="14183" xr:uid="{00000000-0005-0000-0000-000014620000}"/>
    <cellStyle name="Salida 5 3 5 2 3 2" xfId="29291" xr:uid="{00000000-0005-0000-0000-000015620000}"/>
    <cellStyle name="Salida 5 3 5 2 4" xfId="20025" xr:uid="{00000000-0005-0000-0000-000016620000}"/>
    <cellStyle name="Salida 5 3 5 3" xfId="8747" xr:uid="{00000000-0005-0000-0000-000017620000}"/>
    <cellStyle name="Salida 5 3 5 3 2" xfId="23855" xr:uid="{00000000-0005-0000-0000-000018620000}"/>
    <cellStyle name="Salida 5 3 5 4" xfId="16314" xr:uid="{00000000-0005-0000-0000-000019620000}"/>
    <cellStyle name="Salida 5 3 5 4 2" xfId="31422" xr:uid="{00000000-0005-0000-0000-00001A620000}"/>
    <cellStyle name="Salida 5 3 5 5" xfId="17505" xr:uid="{00000000-0005-0000-0000-00001B620000}"/>
    <cellStyle name="Salida 5 3 6" xfId="2296" xr:uid="{00000000-0005-0000-0000-00001C620000}"/>
    <cellStyle name="Salida 5 3 6 2" xfId="4933" xr:uid="{00000000-0005-0000-0000-00001D620000}"/>
    <cellStyle name="Salida 5 3 6 2 2" xfId="11297" xr:uid="{00000000-0005-0000-0000-00001E620000}"/>
    <cellStyle name="Salida 5 3 6 2 2 2" xfId="26405" xr:uid="{00000000-0005-0000-0000-00001F620000}"/>
    <cellStyle name="Salida 5 3 6 2 3" xfId="15978" xr:uid="{00000000-0005-0000-0000-000020620000}"/>
    <cellStyle name="Salida 5 3 6 2 3 2" xfId="31086" xr:uid="{00000000-0005-0000-0000-000021620000}"/>
    <cellStyle name="Salida 5 3 6 2 4" xfId="20041" xr:uid="{00000000-0005-0000-0000-000022620000}"/>
    <cellStyle name="Salida 5 3 6 3" xfId="8763" xr:uid="{00000000-0005-0000-0000-000023620000}"/>
    <cellStyle name="Salida 5 3 6 3 2" xfId="23871" xr:uid="{00000000-0005-0000-0000-000024620000}"/>
    <cellStyle name="Salida 5 3 6 4" xfId="15277" xr:uid="{00000000-0005-0000-0000-000025620000}"/>
    <cellStyle name="Salida 5 3 6 4 2" xfId="30385" xr:uid="{00000000-0005-0000-0000-000026620000}"/>
    <cellStyle name="Salida 5 3 6 5" xfId="17521" xr:uid="{00000000-0005-0000-0000-000027620000}"/>
    <cellStyle name="Salida 5 3 7" xfId="3865" xr:uid="{00000000-0005-0000-0000-000028620000}"/>
    <cellStyle name="Salida 5 3 7 2" xfId="6502" xr:uid="{00000000-0005-0000-0000-000029620000}"/>
    <cellStyle name="Salida 5 3 7 2 2" xfId="12813" xr:uid="{00000000-0005-0000-0000-00002A620000}"/>
    <cellStyle name="Salida 5 3 7 2 2 2" xfId="27921" xr:uid="{00000000-0005-0000-0000-00002B620000}"/>
    <cellStyle name="Salida 5 3 7 2 3" xfId="15941" xr:uid="{00000000-0005-0000-0000-00002C620000}"/>
    <cellStyle name="Salida 5 3 7 2 3 2" xfId="31049" xr:uid="{00000000-0005-0000-0000-00002D620000}"/>
    <cellStyle name="Salida 5 3 7 2 4" xfId="21610" xr:uid="{00000000-0005-0000-0000-00002E620000}"/>
    <cellStyle name="Salida 5 3 7 3" xfId="10247" xr:uid="{00000000-0005-0000-0000-00002F620000}"/>
    <cellStyle name="Salida 5 3 7 3 2" xfId="25355" xr:uid="{00000000-0005-0000-0000-000030620000}"/>
    <cellStyle name="Salida 5 3 7 4" xfId="14676" xr:uid="{00000000-0005-0000-0000-000031620000}"/>
    <cellStyle name="Salida 5 3 7 4 2" xfId="29784" xr:uid="{00000000-0005-0000-0000-000032620000}"/>
    <cellStyle name="Salida 5 3 7 5" xfId="18973" xr:uid="{00000000-0005-0000-0000-000033620000}"/>
    <cellStyle name="Salida 5 3 8" xfId="4247" xr:uid="{00000000-0005-0000-0000-000034620000}"/>
    <cellStyle name="Salida 5 3 8 2" xfId="6884" xr:uid="{00000000-0005-0000-0000-000035620000}"/>
    <cellStyle name="Salida 5 3 8 2 2" xfId="13195" xr:uid="{00000000-0005-0000-0000-000036620000}"/>
    <cellStyle name="Salida 5 3 8 2 2 2" xfId="28303" xr:uid="{00000000-0005-0000-0000-000037620000}"/>
    <cellStyle name="Salida 5 3 8 2 3" xfId="16859" xr:uid="{00000000-0005-0000-0000-000038620000}"/>
    <cellStyle name="Salida 5 3 8 2 3 2" xfId="31967" xr:uid="{00000000-0005-0000-0000-000039620000}"/>
    <cellStyle name="Salida 5 3 8 2 4" xfId="21992" xr:uid="{00000000-0005-0000-0000-00003A620000}"/>
    <cellStyle name="Salida 5 3 8 3" xfId="10629" xr:uid="{00000000-0005-0000-0000-00003B620000}"/>
    <cellStyle name="Salida 5 3 8 3 2" xfId="25737" xr:uid="{00000000-0005-0000-0000-00003C620000}"/>
    <cellStyle name="Salida 5 3 8 4" xfId="7531" xr:uid="{00000000-0005-0000-0000-00003D620000}"/>
    <cellStyle name="Salida 5 3 8 4 2" xfId="22639" xr:uid="{00000000-0005-0000-0000-00003E620000}"/>
    <cellStyle name="Salida 5 3 8 5" xfId="19355" xr:uid="{00000000-0005-0000-0000-00003F620000}"/>
    <cellStyle name="Salida 5 3 9" xfId="4430" xr:uid="{00000000-0005-0000-0000-000040620000}"/>
    <cellStyle name="Salida 5 3 9 2" xfId="10812" xr:uid="{00000000-0005-0000-0000-000041620000}"/>
    <cellStyle name="Salida 5 3 9 2 2" xfId="25920" xr:uid="{00000000-0005-0000-0000-000042620000}"/>
    <cellStyle name="Salida 5 3 9 3" xfId="14460" xr:uid="{00000000-0005-0000-0000-000043620000}"/>
    <cellStyle name="Salida 5 3 9 3 2" xfId="29568" xr:uid="{00000000-0005-0000-0000-000044620000}"/>
    <cellStyle name="Salida 5 3 9 4" xfId="19538" xr:uid="{00000000-0005-0000-0000-000045620000}"/>
    <cellStyle name="Salida 5 4" xfId="2130" xr:uid="{00000000-0005-0000-0000-000046620000}"/>
    <cellStyle name="Salida 5 4 10" xfId="7503" xr:uid="{00000000-0005-0000-0000-000047620000}"/>
    <cellStyle name="Salida 5 4 10 2" xfId="22611" xr:uid="{00000000-0005-0000-0000-000048620000}"/>
    <cellStyle name="Salida 5 4 11" xfId="15745" xr:uid="{00000000-0005-0000-0000-000049620000}"/>
    <cellStyle name="Salida 5 4 11 2" xfId="30853" xr:uid="{00000000-0005-0000-0000-00004A620000}"/>
    <cellStyle name="Salida 5 4 12" xfId="17355" xr:uid="{00000000-0005-0000-0000-00004B620000}"/>
    <cellStyle name="Salida 5 4 2" xfId="2620" xr:uid="{00000000-0005-0000-0000-00004C620000}"/>
    <cellStyle name="Salida 5 4 2 2" xfId="5257" xr:uid="{00000000-0005-0000-0000-00004D620000}"/>
    <cellStyle name="Salida 5 4 2 2 2" xfId="11621" xr:uid="{00000000-0005-0000-0000-00004E620000}"/>
    <cellStyle name="Salida 5 4 2 2 2 2" xfId="26729" xr:uid="{00000000-0005-0000-0000-00004F620000}"/>
    <cellStyle name="Salida 5 4 2 2 3" xfId="13961" xr:uid="{00000000-0005-0000-0000-000050620000}"/>
    <cellStyle name="Salida 5 4 2 2 3 2" xfId="29069" xr:uid="{00000000-0005-0000-0000-000051620000}"/>
    <cellStyle name="Salida 5 4 2 2 4" xfId="20365" xr:uid="{00000000-0005-0000-0000-000052620000}"/>
    <cellStyle name="Salida 5 4 2 3" xfId="9087" xr:uid="{00000000-0005-0000-0000-000053620000}"/>
    <cellStyle name="Salida 5 4 2 3 2" xfId="24195" xr:uid="{00000000-0005-0000-0000-000054620000}"/>
    <cellStyle name="Salida 5 4 2 4" xfId="13889" xr:uid="{00000000-0005-0000-0000-000055620000}"/>
    <cellStyle name="Salida 5 4 2 4 2" xfId="28997" xr:uid="{00000000-0005-0000-0000-000056620000}"/>
    <cellStyle name="Salida 5 4 2 5" xfId="13519" xr:uid="{00000000-0005-0000-0000-000057620000}"/>
    <cellStyle name="Salida 5 4 2 5 2" xfId="28627" xr:uid="{00000000-0005-0000-0000-000058620000}"/>
    <cellStyle name="Salida 5 4 2 6" xfId="17728" xr:uid="{00000000-0005-0000-0000-000059620000}"/>
    <cellStyle name="Salida 5 4 3" xfId="2885" xr:uid="{00000000-0005-0000-0000-00005A620000}"/>
    <cellStyle name="Salida 5 4 3 2" xfId="5522" xr:uid="{00000000-0005-0000-0000-00005B620000}"/>
    <cellStyle name="Salida 5 4 3 2 2" xfId="11833" xr:uid="{00000000-0005-0000-0000-00005C620000}"/>
    <cellStyle name="Salida 5 4 3 2 2 2" xfId="26941" xr:uid="{00000000-0005-0000-0000-00005D620000}"/>
    <cellStyle name="Salida 5 4 3 2 3" xfId="15126" xr:uid="{00000000-0005-0000-0000-00005E620000}"/>
    <cellStyle name="Salida 5 4 3 2 3 2" xfId="30234" xr:uid="{00000000-0005-0000-0000-00005F620000}"/>
    <cellStyle name="Salida 5 4 3 2 4" xfId="20630" xr:uid="{00000000-0005-0000-0000-000060620000}"/>
    <cellStyle name="Salida 5 4 3 3" xfId="14008" xr:uid="{00000000-0005-0000-0000-000061620000}"/>
    <cellStyle name="Salida 5 4 3 3 2" xfId="29116" xr:uid="{00000000-0005-0000-0000-000062620000}"/>
    <cellStyle name="Salida 5 4 3 4" xfId="17993" xr:uid="{00000000-0005-0000-0000-000063620000}"/>
    <cellStyle name="Salida 5 4 4" xfId="3188" xr:uid="{00000000-0005-0000-0000-000064620000}"/>
    <cellStyle name="Salida 5 4 4 2" xfId="5825" xr:uid="{00000000-0005-0000-0000-000065620000}"/>
    <cellStyle name="Salida 5 4 4 2 2" xfId="12136" xr:uid="{00000000-0005-0000-0000-000066620000}"/>
    <cellStyle name="Salida 5 4 4 2 2 2" xfId="27244" xr:uid="{00000000-0005-0000-0000-000067620000}"/>
    <cellStyle name="Salida 5 4 4 2 3" xfId="11674" xr:uid="{00000000-0005-0000-0000-000068620000}"/>
    <cellStyle name="Salida 5 4 4 2 3 2" xfId="26782" xr:uid="{00000000-0005-0000-0000-000069620000}"/>
    <cellStyle name="Salida 5 4 4 2 4" xfId="20933" xr:uid="{00000000-0005-0000-0000-00006A620000}"/>
    <cellStyle name="Salida 5 4 4 3" xfId="9570" xr:uid="{00000000-0005-0000-0000-00006B620000}"/>
    <cellStyle name="Salida 5 4 4 3 2" xfId="24678" xr:uid="{00000000-0005-0000-0000-00006C620000}"/>
    <cellStyle name="Salida 5 4 4 4" xfId="11223" xr:uid="{00000000-0005-0000-0000-00006D620000}"/>
    <cellStyle name="Salida 5 4 4 4 2" xfId="26331" xr:uid="{00000000-0005-0000-0000-00006E620000}"/>
    <cellStyle name="Salida 5 4 4 5" xfId="18296" xr:uid="{00000000-0005-0000-0000-00006F620000}"/>
    <cellStyle name="Salida 5 4 5" xfId="3514" xr:uid="{00000000-0005-0000-0000-000070620000}"/>
    <cellStyle name="Salida 5 4 5 2" xfId="6151" xr:uid="{00000000-0005-0000-0000-000071620000}"/>
    <cellStyle name="Salida 5 4 5 2 2" xfId="12462" xr:uid="{00000000-0005-0000-0000-000072620000}"/>
    <cellStyle name="Salida 5 4 5 2 2 2" xfId="27570" xr:uid="{00000000-0005-0000-0000-000073620000}"/>
    <cellStyle name="Salida 5 4 5 2 3" xfId="16101" xr:uid="{00000000-0005-0000-0000-000074620000}"/>
    <cellStyle name="Salida 5 4 5 2 3 2" xfId="31209" xr:uid="{00000000-0005-0000-0000-000075620000}"/>
    <cellStyle name="Salida 5 4 5 2 4" xfId="21259" xr:uid="{00000000-0005-0000-0000-000076620000}"/>
    <cellStyle name="Salida 5 4 5 3" xfId="9896" xr:uid="{00000000-0005-0000-0000-000077620000}"/>
    <cellStyle name="Salida 5 4 5 3 2" xfId="25004" xr:uid="{00000000-0005-0000-0000-000078620000}"/>
    <cellStyle name="Salida 5 4 5 4" xfId="14847" xr:uid="{00000000-0005-0000-0000-000079620000}"/>
    <cellStyle name="Salida 5 4 5 4 2" xfId="29955" xr:uid="{00000000-0005-0000-0000-00007A620000}"/>
    <cellStyle name="Salida 5 4 5 5" xfId="18622" xr:uid="{00000000-0005-0000-0000-00007B620000}"/>
    <cellStyle name="Salida 5 4 6" xfId="3820" xr:uid="{00000000-0005-0000-0000-00007C620000}"/>
    <cellStyle name="Salida 5 4 6 2" xfId="6457" xr:uid="{00000000-0005-0000-0000-00007D620000}"/>
    <cellStyle name="Salida 5 4 6 2 2" xfId="12768" xr:uid="{00000000-0005-0000-0000-00007E620000}"/>
    <cellStyle name="Salida 5 4 6 2 2 2" xfId="27876" xr:uid="{00000000-0005-0000-0000-00007F620000}"/>
    <cellStyle name="Salida 5 4 6 2 3" xfId="14521" xr:uid="{00000000-0005-0000-0000-000080620000}"/>
    <cellStyle name="Salida 5 4 6 2 3 2" xfId="29629" xr:uid="{00000000-0005-0000-0000-000081620000}"/>
    <cellStyle name="Salida 5 4 6 2 4" xfId="21565" xr:uid="{00000000-0005-0000-0000-000082620000}"/>
    <cellStyle name="Salida 5 4 6 3" xfId="10202" xr:uid="{00000000-0005-0000-0000-000083620000}"/>
    <cellStyle name="Salida 5 4 6 3 2" xfId="25310" xr:uid="{00000000-0005-0000-0000-000084620000}"/>
    <cellStyle name="Salida 5 4 6 4" xfId="7594" xr:uid="{00000000-0005-0000-0000-000085620000}"/>
    <cellStyle name="Salida 5 4 6 4 2" xfId="22702" xr:uid="{00000000-0005-0000-0000-000086620000}"/>
    <cellStyle name="Salida 5 4 6 5" xfId="18928" xr:uid="{00000000-0005-0000-0000-000087620000}"/>
    <cellStyle name="Salida 5 4 7" xfId="4202" xr:uid="{00000000-0005-0000-0000-000088620000}"/>
    <cellStyle name="Salida 5 4 7 2" xfId="6839" xr:uid="{00000000-0005-0000-0000-000089620000}"/>
    <cellStyle name="Salida 5 4 7 2 2" xfId="13150" xr:uid="{00000000-0005-0000-0000-00008A620000}"/>
    <cellStyle name="Salida 5 4 7 2 2 2" xfId="28258" xr:uid="{00000000-0005-0000-0000-00008B620000}"/>
    <cellStyle name="Salida 5 4 7 2 3" xfId="16819" xr:uid="{00000000-0005-0000-0000-00008C620000}"/>
    <cellStyle name="Salida 5 4 7 2 3 2" xfId="31927" xr:uid="{00000000-0005-0000-0000-00008D620000}"/>
    <cellStyle name="Salida 5 4 7 2 4" xfId="21947" xr:uid="{00000000-0005-0000-0000-00008E620000}"/>
    <cellStyle name="Salida 5 4 7 3" xfId="10584" xr:uid="{00000000-0005-0000-0000-00008F620000}"/>
    <cellStyle name="Salida 5 4 7 3 2" xfId="25692" xr:uid="{00000000-0005-0000-0000-000090620000}"/>
    <cellStyle name="Salida 5 4 7 4" xfId="16287" xr:uid="{00000000-0005-0000-0000-000091620000}"/>
    <cellStyle name="Salida 5 4 7 4 2" xfId="31395" xr:uid="{00000000-0005-0000-0000-000092620000}"/>
    <cellStyle name="Salida 5 4 7 5" xfId="19310" xr:uid="{00000000-0005-0000-0000-000093620000}"/>
    <cellStyle name="Salida 5 4 8" xfId="4767" xr:uid="{00000000-0005-0000-0000-000094620000}"/>
    <cellStyle name="Salida 5 4 8 2" xfId="11149" xr:uid="{00000000-0005-0000-0000-000095620000}"/>
    <cellStyle name="Salida 5 4 8 2 2" xfId="26257" xr:uid="{00000000-0005-0000-0000-000096620000}"/>
    <cellStyle name="Salida 5 4 8 3" xfId="15092" xr:uid="{00000000-0005-0000-0000-000097620000}"/>
    <cellStyle name="Salida 5 4 8 3 2" xfId="30200" xr:uid="{00000000-0005-0000-0000-000098620000}"/>
    <cellStyle name="Salida 5 4 8 4" xfId="19875" xr:uid="{00000000-0005-0000-0000-000099620000}"/>
    <cellStyle name="Salida 5 4 9" xfId="8628" xr:uid="{00000000-0005-0000-0000-00009A620000}"/>
    <cellStyle name="Salida 5 4 9 2" xfId="23736" xr:uid="{00000000-0005-0000-0000-00009B620000}"/>
    <cellStyle name="Salida 5 5" xfId="1993" xr:uid="{00000000-0005-0000-0000-00009C620000}"/>
    <cellStyle name="Salida 5 5 10" xfId="8114" xr:uid="{00000000-0005-0000-0000-00009D620000}"/>
    <cellStyle name="Salida 5 5 10 2" xfId="23222" xr:uid="{00000000-0005-0000-0000-00009E620000}"/>
    <cellStyle name="Salida 5 5 11" xfId="17218" xr:uid="{00000000-0005-0000-0000-00009F620000}"/>
    <cellStyle name="Salida 5 5 2" xfId="2755" xr:uid="{00000000-0005-0000-0000-0000A0620000}"/>
    <cellStyle name="Salida 5 5 2 2" xfId="5392" xr:uid="{00000000-0005-0000-0000-0000A1620000}"/>
    <cellStyle name="Salida 5 5 2 2 2" xfId="11741" xr:uid="{00000000-0005-0000-0000-0000A2620000}"/>
    <cellStyle name="Salida 5 5 2 2 2 2" xfId="26849" xr:uid="{00000000-0005-0000-0000-0000A3620000}"/>
    <cellStyle name="Salida 5 5 2 2 3" xfId="8167" xr:uid="{00000000-0005-0000-0000-0000A4620000}"/>
    <cellStyle name="Salida 5 5 2 2 3 2" xfId="23275" xr:uid="{00000000-0005-0000-0000-0000A5620000}"/>
    <cellStyle name="Salida 5 5 2 2 4" xfId="20500" xr:uid="{00000000-0005-0000-0000-0000A6620000}"/>
    <cellStyle name="Salida 5 5 2 3" xfId="7197" xr:uid="{00000000-0005-0000-0000-0000A7620000}"/>
    <cellStyle name="Salida 5 5 2 3 2" xfId="22305" xr:uid="{00000000-0005-0000-0000-0000A8620000}"/>
    <cellStyle name="Salida 5 5 2 4" xfId="17863" xr:uid="{00000000-0005-0000-0000-0000A9620000}"/>
    <cellStyle name="Salida 5 5 3" xfId="3058" xr:uid="{00000000-0005-0000-0000-0000AA620000}"/>
    <cellStyle name="Salida 5 5 3 2" xfId="5695" xr:uid="{00000000-0005-0000-0000-0000AB620000}"/>
    <cellStyle name="Salida 5 5 3 2 2" xfId="12006" xr:uid="{00000000-0005-0000-0000-0000AC620000}"/>
    <cellStyle name="Salida 5 5 3 2 2 2" xfId="27114" xr:uid="{00000000-0005-0000-0000-0000AD620000}"/>
    <cellStyle name="Salida 5 5 3 2 3" xfId="8155" xr:uid="{00000000-0005-0000-0000-0000AE620000}"/>
    <cellStyle name="Salida 5 5 3 2 3 2" xfId="23263" xr:uid="{00000000-0005-0000-0000-0000AF620000}"/>
    <cellStyle name="Salida 5 5 3 2 4" xfId="20803" xr:uid="{00000000-0005-0000-0000-0000B0620000}"/>
    <cellStyle name="Salida 5 5 3 3" xfId="9440" xr:uid="{00000000-0005-0000-0000-0000B1620000}"/>
    <cellStyle name="Salida 5 5 3 3 2" xfId="24548" xr:uid="{00000000-0005-0000-0000-0000B2620000}"/>
    <cellStyle name="Salida 5 5 3 4" xfId="15701" xr:uid="{00000000-0005-0000-0000-0000B3620000}"/>
    <cellStyle name="Salida 5 5 3 4 2" xfId="30809" xr:uid="{00000000-0005-0000-0000-0000B4620000}"/>
    <cellStyle name="Salida 5 5 3 5" xfId="18166" xr:uid="{00000000-0005-0000-0000-0000B5620000}"/>
    <cellStyle name="Salida 5 5 4" xfId="3384" xr:uid="{00000000-0005-0000-0000-0000B6620000}"/>
    <cellStyle name="Salida 5 5 4 2" xfId="6021" xr:uid="{00000000-0005-0000-0000-0000B7620000}"/>
    <cellStyle name="Salida 5 5 4 2 2" xfId="12332" xr:uid="{00000000-0005-0000-0000-0000B8620000}"/>
    <cellStyle name="Salida 5 5 4 2 2 2" xfId="27440" xr:uid="{00000000-0005-0000-0000-0000B9620000}"/>
    <cellStyle name="Salida 5 5 4 2 3" xfId="16566" xr:uid="{00000000-0005-0000-0000-0000BA620000}"/>
    <cellStyle name="Salida 5 5 4 2 3 2" xfId="31674" xr:uid="{00000000-0005-0000-0000-0000BB620000}"/>
    <cellStyle name="Salida 5 5 4 2 4" xfId="21129" xr:uid="{00000000-0005-0000-0000-0000BC620000}"/>
    <cellStyle name="Salida 5 5 4 3" xfId="9766" xr:uid="{00000000-0005-0000-0000-0000BD620000}"/>
    <cellStyle name="Salida 5 5 4 3 2" xfId="24874" xr:uid="{00000000-0005-0000-0000-0000BE620000}"/>
    <cellStyle name="Salida 5 5 4 4" xfId="15388" xr:uid="{00000000-0005-0000-0000-0000BF620000}"/>
    <cellStyle name="Salida 5 5 4 4 2" xfId="30496" xr:uid="{00000000-0005-0000-0000-0000C0620000}"/>
    <cellStyle name="Salida 5 5 4 5" xfId="18492" xr:uid="{00000000-0005-0000-0000-0000C1620000}"/>
    <cellStyle name="Salida 5 5 5" xfId="3690" xr:uid="{00000000-0005-0000-0000-0000C2620000}"/>
    <cellStyle name="Salida 5 5 5 2" xfId="6327" xr:uid="{00000000-0005-0000-0000-0000C3620000}"/>
    <cellStyle name="Salida 5 5 5 2 2" xfId="12638" xr:uid="{00000000-0005-0000-0000-0000C4620000}"/>
    <cellStyle name="Salida 5 5 5 2 2 2" xfId="27746" xr:uid="{00000000-0005-0000-0000-0000C5620000}"/>
    <cellStyle name="Salida 5 5 5 2 3" xfId="15389" xr:uid="{00000000-0005-0000-0000-0000C6620000}"/>
    <cellStyle name="Salida 5 5 5 2 3 2" xfId="30497" xr:uid="{00000000-0005-0000-0000-0000C7620000}"/>
    <cellStyle name="Salida 5 5 5 2 4" xfId="21435" xr:uid="{00000000-0005-0000-0000-0000C8620000}"/>
    <cellStyle name="Salida 5 5 5 3" xfId="10072" xr:uid="{00000000-0005-0000-0000-0000C9620000}"/>
    <cellStyle name="Salida 5 5 5 3 2" xfId="25180" xr:uid="{00000000-0005-0000-0000-0000CA620000}"/>
    <cellStyle name="Salida 5 5 5 4" xfId="7754" xr:uid="{00000000-0005-0000-0000-0000CB620000}"/>
    <cellStyle name="Salida 5 5 5 4 2" xfId="22862" xr:uid="{00000000-0005-0000-0000-0000CC620000}"/>
    <cellStyle name="Salida 5 5 5 5" xfId="18798" xr:uid="{00000000-0005-0000-0000-0000CD620000}"/>
    <cellStyle name="Salida 5 5 6" xfId="4065" xr:uid="{00000000-0005-0000-0000-0000CE620000}"/>
    <cellStyle name="Salida 5 5 6 2" xfId="6702" xr:uid="{00000000-0005-0000-0000-0000CF620000}"/>
    <cellStyle name="Salida 5 5 6 2 2" xfId="13013" xr:uid="{00000000-0005-0000-0000-0000D0620000}"/>
    <cellStyle name="Salida 5 5 6 2 2 2" xfId="28121" xr:uid="{00000000-0005-0000-0000-0000D1620000}"/>
    <cellStyle name="Salida 5 5 6 2 3" xfId="16689" xr:uid="{00000000-0005-0000-0000-0000D2620000}"/>
    <cellStyle name="Salida 5 5 6 2 3 2" xfId="31797" xr:uid="{00000000-0005-0000-0000-0000D3620000}"/>
    <cellStyle name="Salida 5 5 6 2 4" xfId="21810" xr:uid="{00000000-0005-0000-0000-0000D4620000}"/>
    <cellStyle name="Salida 5 5 6 3" xfId="10447" xr:uid="{00000000-0005-0000-0000-0000D5620000}"/>
    <cellStyle name="Salida 5 5 6 3 2" xfId="25555" xr:uid="{00000000-0005-0000-0000-0000D6620000}"/>
    <cellStyle name="Salida 5 5 6 4" xfId="9265" xr:uid="{00000000-0005-0000-0000-0000D7620000}"/>
    <cellStyle name="Salida 5 5 6 4 2" xfId="24373" xr:uid="{00000000-0005-0000-0000-0000D8620000}"/>
    <cellStyle name="Salida 5 5 6 5" xfId="19173" xr:uid="{00000000-0005-0000-0000-0000D9620000}"/>
    <cellStyle name="Salida 5 5 7" xfId="4630" xr:uid="{00000000-0005-0000-0000-0000DA620000}"/>
    <cellStyle name="Salida 5 5 7 2" xfId="11012" xr:uid="{00000000-0005-0000-0000-0000DB620000}"/>
    <cellStyle name="Salida 5 5 7 2 2" xfId="26120" xr:uid="{00000000-0005-0000-0000-0000DC620000}"/>
    <cellStyle name="Salida 5 5 7 3" xfId="13441" xr:uid="{00000000-0005-0000-0000-0000DD620000}"/>
    <cellStyle name="Salida 5 5 7 3 2" xfId="28549" xr:uid="{00000000-0005-0000-0000-0000DE620000}"/>
    <cellStyle name="Salida 5 5 7 4" xfId="19738" xr:uid="{00000000-0005-0000-0000-0000DF620000}"/>
    <cellStyle name="Salida 5 5 8" xfId="8491" xr:uid="{00000000-0005-0000-0000-0000E0620000}"/>
    <cellStyle name="Salida 5 5 8 2" xfId="23599" xr:uid="{00000000-0005-0000-0000-0000E1620000}"/>
    <cellStyle name="Salida 5 5 9" xfId="14149" xr:uid="{00000000-0005-0000-0000-0000E2620000}"/>
    <cellStyle name="Salida 5 5 9 2" xfId="29257" xr:uid="{00000000-0005-0000-0000-0000E3620000}"/>
    <cellStyle name="Salida 6" xfId="1515" xr:uid="{00000000-0005-0000-0000-0000E4620000}"/>
    <cellStyle name="Salida 6 2" xfId="1941" xr:uid="{00000000-0005-0000-0000-0000E5620000}"/>
    <cellStyle name="Salida 6 2 10" xfId="8442" xr:uid="{00000000-0005-0000-0000-0000E6620000}"/>
    <cellStyle name="Salida 6 2 10 2" xfId="23550" xr:uid="{00000000-0005-0000-0000-0000E7620000}"/>
    <cellStyle name="Salida 6 2 11" xfId="14272" xr:uid="{00000000-0005-0000-0000-0000E8620000}"/>
    <cellStyle name="Salida 6 2 11 2" xfId="29380" xr:uid="{00000000-0005-0000-0000-0000E9620000}"/>
    <cellStyle name="Salida 6 2 12" xfId="15005" xr:uid="{00000000-0005-0000-0000-0000EA620000}"/>
    <cellStyle name="Salida 6 2 12 2" xfId="30113" xr:uid="{00000000-0005-0000-0000-0000EB620000}"/>
    <cellStyle name="Salida 6 2 13" xfId="17166" xr:uid="{00000000-0005-0000-0000-0000EC620000}"/>
    <cellStyle name="Salida 6 2 2" xfId="2501" xr:uid="{00000000-0005-0000-0000-0000ED620000}"/>
    <cellStyle name="Salida 6 2 2 2" xfId="5138" xr:uid="{00000000-0005-0000-0000-0000EE620000}"/>
    <cellStyle name="Salida 6 2 2 2 2" xfId="11502" xr:uid="{00000000-0005-0000-0000-0000EF620000}"/>
    <cellStyle name="Salida 6 2 2 2 2 2" xfId="26610" xr:uid="{00000000-0005-0000-0000-0000F0620000}"/>
    <cellStyle name="Salida 6 2 2 2 3" xfId="15498" xr:uid="{00000000-0005-0000-0000-0000F1620000}"/>
    <cellStyle name="Salida 6 2 2 2 3 2" xfId="30606" xr:uid="{00000000-0005-0000-0000-0000F2620000}"/>
    <cellStyle name="Salida 6 2 2 2 4" xfId="20246" xr:uid="{00000000-0005-0000-0000-0000F3620000}"/>
    <cellStyle name="Salida 6 2 2 3" xfId="8968" xr:uid="{00000000-0005-0000-0000-0000F4620000}"/>
    <cellStyle name="Salida 6 2 2 3 2" xfId="24076" xr:uid="{00000000-0005-0000-0000-0000F5620000}"/>
    <cellStyle name="Salida 6 2 3" xfId="2717" xr:uid="{00000000-0005-0000-0000-0000F6620000}"/>
    <cellStyle name="Salida 6 2 3 2" xfId="5354" xr:uid="{00000000-0005-0000-0000-0000F7620000}"/>
    <cellStyle name="Salida 6 2 3 2 2" xfId="11703" xr:uid="{00000000-0005-0000-0000-0000F8620000}"/>
    <cellStyle name="Salida 6 2 3 2 2 2" xfId="26811" xr:uid="{00000000-0005-0000-0000-0000F9620000}"/>
    <cellStyle name="Salida 6 2 3 2 3" xfId="15027" xr:uid="{00000000-0005-0000-0000-0000FA620000}"/>
    <cellStyle name="Salida 6 2 3 2 3 2" xfId="30135" xr:uid="{00000000-0005-0000-0000-0000FB620000}"/>
    <cellStyle name="Salida 6 2 3 2 4" xfId="20462" xr:uid="{00000000-0005-0000-0000-0000FC620000}"/>
    <cellStyle name="Salida 6 2 3 3" xfId="14934" xr:uid="{00000000-0005-0000-0000-0000FD620000}"/>
    <cellStyle name="Salida 6 2 3 3 2" xfId="30042" xr:uid="{00000000-0005-0000-0000-0000FE620000}"/>
    <cellStyle name="Salida 6 2 3 4" xfId="17825" xr:uid="{00000000-0005-0000-0000-0000FF620000}"/>
    <cellStyle name="Salida 6 2 4" xfId="3020" xr:uid="{00000000-0005-0000-0000-000000630000}"/>
    <cellStyle name="Salida 6 2 4 2" xfId="5657" xr:uid="{00000000-0005-0000-0000-000001630000}"/>
    <cellStyle name="Salida 6 2 4 2 2" xfId="11968" xr:uid="{00000000-0005-0000-0000-000002630000}"/>
    <cellStyle name="Salida 6 2 4 2 2 2" xfId="27076" xr:uid="{00000000-0005-0000-0000-000003630000}"/>
    <cellStyle name="Salida 6 2 4 2 3" xfId="13864" xr:uid="{00000000-0005-0000-0000-000004630000}"/>
    <cellStyle name="Salida 6 2 4 2 3 2" xfId="28972" xr:uid="{00000000-0005-0000-0000-000005630000}"/>
    <cellStyle name="Salida 6 2 4 2 4" xfId="20765" xr:uid="{00000000-0005-0000-0000-000006630000}"/>
    <cellStyle name="Salida 6 2 4 3" xfId="9402" xr:uid="{00000000-0005-0000-0000-000007630000}"/>
    <cellStyle name="Salida 6 2 4 3 2" xfId="24510" xr:uid="{00000000-0005-0000-0000-000008630000}"/>
    <cellStyle name="Salida 6 2 4 4" xfId="13525" xr:uid="{00000000-0005-0000-0000-000009630000}"/>
    <cellStyle name="Salida 6 2 4 4 2" xfId="28633" xr:uid="{00000000-0005-0000-0000-00000A630000}"/>
    <cellStyle name="Salida 6 2 4 5" xfId="18128" xr:uid="{00000000-0005-0000-0000-00000B630000}"/>
    <cellStyle name="Salida 6 2 5" xfId="3346" xr:uid="{00000000-0005-0000-0000-00000C630000}"/>
    <cellStyle name="Salida 6 2 5 2" xfId="5983" xr:uid="{00000000-0005-0000-0000-00000D630000}"/>
    <cellStyle name="Salida 6 2 5 2 2" xfId="12294" xr:uid="{00000000-0005-0000-0000-00000E630000}"/>
    <cellStyle name="Salida 6 2 5 2 2 2" xfId="27402" xr:uid="{00000000-0005-0000-0000-00000F630000}"/>
    <cellStyle name="Salida 6 2 5 2 3" xfId="13504" xr:uid="{00000000-0005-0000-0000-000010630000}"/>
    <cellStyle name="Salida 6 2 5 2 3 2" xfId="28612" xr:uid="{00000000-0005-0000-0000-000011630000}"/>
    <cellStyle name="Salida 6 2 5 2 4" xfId="21091" xr:uid="{00000000-0005-0000-0000-000012630000}"/>
    <cellStyle name="Salida 6 2 5 3" xfId="9728" xr:uid="{00000000-0005-0000-0000-000013630000}"/>
    <cellStyle name="Salida 6 2 5 3 2" xfId="24836" xr:uid="{00000000-0005-0000-0000-000014630000}"/>
    <cellStyle name="Salida 6 2 5 4" xfId="14319" xr:uid="{00000000-0005-0000-0000-000015630000}"/>
    <cellStyle name="Salida 6 2 5 4 2" xfId="29427" xr:uid="{00000000-0005-0000-0000-000016630000}"/>
    <cellStyle name="Salida 6 2 5 5" xfId="18454" xr:uid="{00000000-0005-0000-0000-000017630000}"/>
    <cellStyle name="Salida 6 2 6" xfId="3652" xr:uid="{00000000-0005-0000-0000-000018630000}"/>
    <cellStyle name="Salida 6 2 6 2" xfId="6289" xr:uid="{00000000-0005-0000-0000-000019630000}"/>
    <cellStyle name="Salida 6 2 6 2 2" xfId="12600" xr:uid="{00000000-0005-0000-0000-00001A630000}"/>
    <cellStyle name="Salida 6 2 6 2 2 2" xfId="27708" xr:uid="{00000000-0005-0000-0000-00001B630000}"/>
    <cellStyle name="Salida 6 2 6 2 3" xfId="15915" xr:uid="{00000000-0005-0000-0000-00001C630000}"/>
    <cellStyle name="Salida 6 2 6 2 3 2" xfId="31023" xr:uid="{00000000-0005-0000-0000-00001D630000}"/>
    <cellStyle name="Salida 6 2 6 2 4" xfId="21397" xr:uid="{00000000-0005-0000-0000-00001E630000}"/>
    <cellStyle name="Salida 6 2 6 3" xfId="10034" xr:uid="{00000000-0005-0000-0000-00001F630000}"/>
    <cellStyle name="Salida 6 2 6 3 2" xfId="25142" xr:uid="{00000000-0005-0000-0000-000020630000}"/>
    <cellStyle name="Salida 6 2 6 4" xfId="13536" xr:uid="{00000000-0005-0000-0000-000021630000}"/>
    <cellStyle name="Salida 6 2 6 4 2" xfId="28644" xr:uid="{00000000-0005-0000-0000-000022630000}"/>
    <cellStyle name="Salida 6 2 6 5" xfId="18760" xr:uid="{00000000-0005-0000-0000-000023630000}"/>
    <cellStyle name="Salida 6 2 7" xfId="4013" xr:uid="{00000000-0005-0000-0000-000024630000}"/>
    <cellStyle name="Salida 6 2 7 2" xfId="6650" xr:uid="{00000000-0005-0000-0000-000025630000}"/>
    <cellStyle name="Salida 6 2 7 2 2" xfId="12961" xr:uid="{00000000-0005-0000-0000-000026630000}"/>
    <cellStyle name="Salida 6 2 7 2 2 2" xfId="28069" xr:uid="{00000000-0005-0000-0000-000027630000}"/>
    <cellStyle name="Salida 6 2 7 2 3" xfId="16651" xr:uid="{00000000-0005-0000-0000-000028630000}"/>
    <cellStyle name="Salida 6 2 7 2 3 2" xfId="31759" xr:uid="{00000000-0005-0000-0000-000029630000}"/>
    <cellStyle name="Salida 6 2 7 2 4" xfId="21758" xr:uid="{00000000-0005-0000-0000-00002A630000}"/>
    <cellStyle name="Salida 6 2 7 3" xfId="10395" xr:uid="{00000000-0005-0000-0000-00002B630000}"/>
    <cellStyle name="Salida 6 2 7 3 2" xfId="25503" xr:uid="{00000000-0005-0000-0000-00002C630000}"/>
    <cellStyle name="Salida 6 2 7 4" xfId="14745" xr:uid="{00000000-0005-0000-0000-00002D630000}"/>
    <cellStyle name="Salida 6 2 7 4 2" xfId="29853" xr:uid="{00000000-0005-0000-0000-00002E630000}"/>
    <cellStyle name="Salida 6 2 7 5" xfId="19121" xr:uid="{00000000-0005-0000-0000-00002F630000}"/>
    <cellStyle name="Salida 6 2 8" xfId="4326" xr:uid="{00000000-0005-0000-0000-000030630000}"/>
    <cellStyle name="Salida 6 2 8 2" xfId="6963" xr:uid="{00000000-0005-0000-0000-000031630000}"/>
    <cellStyle name="Salida 6 2 8 2 2" xfId="13274" xr:uid="{00000000-0005-0000-0000-000032630000}"/>
    <cellStyle name="Salida 6 2 8 2 2 2" xfId="28382" xr:uid="{00000000-0005-0000-0000-000033630000}"/>
    <cellStyle name="Salida 6 2 8 2 3" xfId="16938" xr:uid="{00000000-0005-0000-0000-000034630000}"/>
    <cellStyle name="Salida 6 2 8 2 3 2" xfId="32046" xr:uid="{00000000-0005-0000-0000-000035630000}"/>
    <cellStyle name="Salida 6 2 8 2 4" xfId="22071" xr:uid="{00000000-0005-0000-0000-000036630000}"/>
    <cellStyle name="Salida 6 2 8 3" xfId="10708" xr:uid="{00000000-0005-0000-0000-000037630000}"/>
    <cellStyle name="Salida 6 2 8 3 2" xfId="25816" xr:uid="{00000000-0005-0000-0000-000038630000}"/>
    <cellStyle name="Salida 6 2 8 4" xfId="15172" xr:uid="{00000000-0005-0000-0000-000039630000}"/>
    <cellStyle name="Salida 6 2 8 4 2" xfId="30280" xr:uid="{00000000-0005-0000-0000-00003A630000}"/>
    <cellStyle name="Salida 6 2 8 5" xfId="19434" xr:uid="{00000000-0005-0000-0000-00003B630000}"/>
    <cellStyle name="Salida 6 2 9" xfId="4578" xr:uid="{00000000-0005-0000-0000-00003C630000}"/>
    <cellStyle name="Salida 6 2 9 2" xfId="10960" xr:uid="{00000000-0005-0000-0000-00003D630000}"/>
    <cellStyle name="Salida 6 2 9 2 2" xfId="26068" xr:uid="{00000000-0005-0000-0000-00003E630000}"/>
    <cellStyle name="Salida 6 2 9 3" xfId="14544" xr:uid="{00000000-0005-0000-0000-00003F630000}"/>
    <cellStyle name="Salida 6 2 9 3 2" xfId="29652" xr:uid="{00000000-0005-0000-0000-000040630000}"/>
    <cellStyle name="Salida 6 2 9 4" xfId="19686" xr:uid="{00000000-0005-0000-0000-000041630000}"/>
    <cellStyle name="Salida 6 3" xfId="1792" xr:uid="{00000000-0005-0000-0000-000042630000}"/>
    <cellStyle name="Salida 6 3 10" xfId="8269" xr:uid="{00000000-0005-0000-0000-000043630000}"/>
    <cellStyle name="Salida 6 3 10 2" xfId="23377" xr:uid="{00000000-0005-0000-0000-000044630000}"/>
    <cellStyle name="Salida 6 3 11" xfId="7741" xr:uid="{00000000-0005-0000-0000-000045630000}"/>
    <cellStyle name="Salida 6 3 11 2" xfId="22849" xr:uid="{00000000-0005-0000-0000-000046630000}"/>
    <cellStyle name="Salida 6 3 12" xfId="7703" xr:uid="{00000000-0005-0000-0000-000047630000}"/>
    <cellStyle name="Salida 6 3 12 2" xfId="22811" xr:uid="{00000000-0005-0000-0000-000048630000}"/>
    <cellStyle name="Salida 6 3 13" xfId="17017" xr:uid="{00000000-0005-0000-0000-000049630000}"/>
    <cellStyle name="Salida 6 3 2" xfId="2352" xr:uid="{00000000-0005-0000-0000-00004A630000}"/>
    <cellStyle name="Salida 6 3 2 2" xfId="4989" xr:uid="{00000000-0005-0000-0000-00004B630000}"/>
    <cellStyle name="Salida 6 3 2 2 2" xfId="11353" xr:uid="{00000000-0005-0000-0000-00004C630000}"/>
    <cellStyle name="Salida 6 3 2 2 2 2" xfId="26461" xr:uid="{00000000-0005-0000-0000-00004D630000}"/>
    <cellStyle name="Salida 6 3 2 2 3" xfId="9279" xr:uid="{00000000-0005-0000-0000-00004E630000}"/>
    <cellStyle name="Salida 6 3 2 2 3 2" xfId="24387" xr:uid="{00000000-0005-0000-0000-00004F630000}"/>
    <cellStyle name="Salida 6 3 2 2 4" xfId="20097" xr:uid="{00000000-0005-0000-0000-000050630000}"/>
    <cellStyle name="Salida 6 3 2 3" xfId="8819" xr:uid="{00000000-0005-0000-0000-000051630000}"/>
    <cellStyle name="Salida 6 3 2 3 2" xfId="23927" xr:uid="{00000000-0005-0000-0000-000052630000}"/>
    <cellStyle name="Salida 6 3 3" xfId="2267" xr:uid="{00000000-0005-0000-0000-000053630000}"/>
    <cellStyle name="Salida 6 3 3 2" xfId="4904" xr:uid="{00000000-0005-0000-0000-000054630000}"/>
    <cellStyle name="Salida 6 3 3 2 2" xfId="11268" xr:uid="{00000000-0005-0000-0000-000055630000}"/>
    <cellStyle name="Salida 6 3 3 2 2 2" xfId="26376" xr:uid="{00000000-0005-0000-0000-000056630000}"/>
    <cellStyle name="Salida 6 3 3 2 3" xfId="11215" xr:uid="{00000000-0005-0000-0000-000057630000}"/>
    <cellStyle name="Salida 6 3 3 2 3 2" xfId="26323" xr:uid="{00000000-0005-0000-0000-000058630000}"/>
    <cellStyle name="Salida 6 3 3 2 4" xfId="20012" xr:uid="{00000000-0005-0000-0000-000059630000}"/>
    <cellStyle name="Salida 6 3 3 3" xfId="13854" xr:uid="{00000000-0005-0000-0000-00005A630000}"/>
    <cellStyle name="Salida 6 3 3 3 2" xfId="28962" xr:uid="{00000000-0005-0000-0000-00005B630000}"/>
    <cellStyle name="Salida 6 3 3 4" xfId="17492" xr:uid="{00000000-0005-0000-0000-00005C630000}"/>
    <cellStyle name="Salida 6 3 4" xfId="2329" xr:uid="{00000000-0005-0000-0000-00005D630000}"/>
    <cellStyle name="Salida 6 3 4 2" xfId="4966" xr:uid="{00000000-0005-0000-0000-00005E630000}"/>
    <cellStyle name="Salida 6 3 4 2 2" xfId="11330" xr:uid="{00000000-0005-0000-0000-00005F630000}"/>
    <cellStyle name="Salida 6 3 4 2 2 2" xfId="26438" xr:uid="{00000000-0005-0000-0000-000060630000}"/>
    <cellStyle name="Salida 6 3 4 2 3" xfId="8086" xr:uid="{00000000-0005-0000-0000-000061630000}"/>
    <cellStyle name="Salida 6 3 4 2 3 2" xfId="23194" xr:uid="{00000000-0005-0000-0000-000062630000}"/>
    <cellStyle name="Salida 6 3 4 2 4" xfId="20074" xr:uid="{00000000-0005-0000-0000-000063630000}"/>
    <cellStyle name="Salida 6 3 4 3" xfId="8796" xr:uid="{00000000-0005-0000-0000-000064630000}"/>
    <cellStyle name="Salida 6 3 4 3 2" xfId="23904" xr:uid="{00000000-0005-0000-0000-000065630000}"/>
    <cellStyle name="Salida 6 3 4 4" xfId="13415" xr:uid="{00000000-0005-0000-0000-000066630000}"/>
    <cellStyle name="Salida 6 3 4 4 2" xfId="28523" xr:uid="{00000000-0005-0000-0000-000067630000}"/>
    <cellStyle name="Salida 6 3 4 5" xfId="17554" xr:uid="{00000000-0005-0000-0000-000068630000}"/>
    <cellStyle name="Salida 6 3 5" xfId="2281" xr:uid="{00000000-0005-0000-0000-000069630000}"/>
    <cellStyle name="Salida 6 3 5 2" xfId="4918" xr:uid="{00000000-0005-0000-0000-00006A630000}"/>
    <cellStyle name="Salida 6 3 5 2 2" xfId="11282" xr:uid="{00000000-0005-0000-0000-00006B630000}"/>
    <cellStyle name="Salida 6 3 5 2 2 2" xfId="26390" xr:uid="{00000000-0005-0000-0000-00006C630000}"/>
    <cellStyle name="Salida 6 3 5 2 3" xfId="7733" xr:uid="{00000000-0005-0000-0000-00006D630000}"/>
    <cellStyle name="Salida 6 3 5 2 3 2" xfId="22841" xr:uid="{00000000-0005-0000-0000-00006E630000}"/>
    <cellStyle name="Salida 6 3 5 2 4" xfId="20026" xr:uid="{00000000-0005-0000-0000-00006F630000}"/>
    <cellStyle name="Salida 6 3 5 3" xfId="8748" xr:uid="{00000000-0005-0000-0000-000070630000}"/>
    <cellStyle name="Salida 6 3 5 3 2" xfId="23856" xr:uid="{00000000-0005-0000-0000-000071630000}"/>
    <cellStyle name="Salida 6 3 5 4" xfId="7905" xr:uid="{00000000-0005-0000-0000-000072630000}"/>
    <cellStyle name="Salida 6 3 5 4 2" xfId="23013" xr:uid="{00000000-0005-0000-0000-000073630000}"/>
    <cellStyle name="Salida 6 3 5 5" xfId="17506" xr:uid="{00000000-0005-0000-0000-000074630000}"/>
    <cellStyle name="Salida 6 3 6" xfId="2295" xr:uid="{00000000-0005-0000-0000-000075630000}"/>
    <cellStyle name="Salida 6 3 6 2" xfId="4932" xr:uid="{00000000-0005-0000-0000-000076630000}"/>
    <cellStyle name="Salida 6 3 6 2 2" xfId="11296" xr:uid="{00000000-0005-0000-0000-000077630000}"/>
    <cellStyle name="Salida 6 3 6 2 2 2" xfId="26404" xr:uid="{00000000-0005-0000-0000-000078630000}"/>
    <cellStyle name="Salida 6 3 6 2 3" xfId="8032" xr:uid="{00000000-0005-0000-0000-000079630000}"/>
    <cellStyle name="Salida 6 3 6 2 3 2" xfId="23140" xr:uid="{00000000-0005-0000-0000-00007A630000}"/>
    <cellStyle name="Salida 6 3 6 2 4" xfId="20040" xr:uid="{00000000-0005-0000-0000-00007B630000}"/>
    <cellStyle name="Salida 6 3 6 3" xfId="8762" xr:uid="{00000000-0005-0000-0000-00007C630000}"/>
    <cellStyle name="Salida 6 3 6 3 2" xfId="23870" xr:uid="{00000000-0005-0000-0000-00007D630000}"/>
    <cellStyle name="Salida 6 3 6 4" xfId="13577" xr:uid="{00000000-0005-0000-0000-00007E630000}"/>
    <cellStyle name="Salida 6 3 6 4 2" xfId="28685" xr:uid="{00000000-0005-0000-0000-00007F630000}"/>
    <cellStyle name="Salida 6 3 6 5" xfId="17520" xr:uid="{00000000-0005-0000-0000-000080630000}"/>
    <cellStyle name="Salida 6 3 7" xfId="3864" xr:uid="{00000000-0005-0000-0000-000081630000}"/>
    <cellStyle name="Salida 6 3 7 2" xfId="6501" xr:uid="{00000000-0005-0000-0000-000082630000}"/>
    <cellStyle name="Salida 6 3 7 2 2" xfId="12812" xr:uid="{00000000-0005-0000-0000-000083630000}"/>
    <cellStyle name="Salida 6 3 7 2 2 2" xfId="27920" xr:uid="{00000000-0005-0000-0000-000084630000}"/>
    <cellStyle name="Salida 6 3 7 2 3" xfId="13734" xr:uid="{00000000-0005-0000-0000-000085630000}"/>
    <cellStyle name="Salida 6 3 7 2 3 2" xfId="28842" xr:uid="{00000000-0005-0000-0000-000086630000}"/>
    <cellStyle name="Salida 6 3 7 2 4" xfId="21609" xr:uid="{00000000-0005-0000-0000-000087630000}"/>
    <cellStyle name="Salida 6 3 7 3" xfId="10246" xr:uid="{00000000-0005-0000-0000-000088630000}"/>
    <cellStyle name="Salida 6 3 7 3 2" xfId="25354" xr:uid="{00000000-0005-0000-0000-000089630000}"/>
    <cellStyle name="Salida 6 3 7 4" xfId="8292" xr:uid="{00000000-0005-0000-0000-00008A630000}"/>
    <cellStyle name="Salida 6 3 7 4 2" xfId="23400" xr:uid="{00000000-0005-0000-0000-00008B630000}"/>
    <cellStyle name="Salida 6 3 7 5" xfId="18972" xr:uid="{00000000-0005-0000-0000-00008C630000}"/>
    <cellStyle name="Salida 6 3 8" xfId="4246" xr:uid="{00000000-0005-0000-0000-00008D630000}"/>
    <cellStyle name="Salida 6 3 8 2" xfId="6883" xr:uid="{00000000-0005-0000-0000-00008E630000}"/>
    <cellStyle name="Salida 6 3 8 2 2" xfId="13194" xr:uid="{00000000-0005-0000-0000-00008F630000}"/>
    <cellStyle name="Salida 6 3 8 2 2 2" xfId="28302" xr:uid="{00000000-0005-0000-0000-000090630000}"/>
    <cellStyle name="Salida 6 3 8 2 3" xfId="16858" xr:uid="{00000000-0005-0000-0000-000091630000}"/>
    <cellStyle name="Salida 6 3 8 2 3 2" xfId="31966" xr:uid="{00000000-0005-0000-0000-000092630000}"/>
    <cellStyle name="Salida 6 3 8 2 4" xfId="21991" xr:uid="{00000000-0005-0000-0000-000093630000}"/>
    <cellStyle name="Salida 6 3 8 3" xfId="10628" xr:uid="{00000000-0005-0000-0000-000094630000}"/>
    <cellStyle name="Salida 6 3 8 3 2" xfId="25736" xr:uid="{00000000-0005-0000-0000-000095630000}"/>
    <cellStyle name="Salida 6 3 8 4" xfId="13634" xr:uid="{00000000-0005-0000-0000-000096630000}"/>
    <cellStyle name="Salida 6 3 8 4 2" xfId="28742" xr:uid="{00000000-0005-0000-0000-000097630000}"/>
    <cellStyle name="Salida 6 3 8 5" xfId="19354" xr:uid="{00000000-0005-0000-0000-000098630000}"/>
    <cellStyle name="Salida 6 3 9" xfId="4429" xr:uid="{00000000-0005-0000-0000-000099630000}"/>
    <cellStyle name="Salida 6 3 9 2" xfId="10811" xr:uid="{00000000-0005-0000-0000-00009A630000}"/>
    <cellStyle name="Salida 6 3 9 2 2" xfId="25919" xr:uid="{00000000-0005-0000-0000-00009B630000}"/>
    <cellStyle name="Salida 6 3 9 3" xfId="13969" xr:uid="{00000000-0005-0000-0000-00009C630000}"/>
    <cellStyle name="Salida 6 3 9 3 2" xfId="29077" xr:uid="{00000000-0005-0000-0000-00009D630000}"/>
    <cellStyle name="Salida 6 3 9 4" xfId="19537" xr:uid="{00000000-0005-0000-0000-00009E630000}"/>
    <cellStyle name="Salida 6 4" xfId="2132" xr:uid="{00000000-0005-0000-0000-00009F630000}"/>
    <cellStyle name="Salida 6 4 10" xfId="7823" xr:uid="{00000000-0005-0000-0000-0000A0630000}"/>
    <cellStyle name="Salida 6 4 10 2" xfId="22931" xr:uid="{00000000-0005-0000-0000-0000A1630000}"/>
    <cellStyle name="Salida 6 4 11" xfId="8211" xr:uid="{00000000-0005-0000-0000-0000A2630000}"/>
    <cellStyle name="Salida 6 4 11 2" xfId="23319" xr:uid="{00000000-0005-0000-0000-0000A3630000}"/>
    <cellStyle name="Salida 6 4 12" xfId="17357" xr:uid="{00000000-0005-0000-0000-0000A4630000}"/>
    <cellStyle name="Salida 6 4 2" xfId="2622" xr:uid="{00000000-0005-0000-0000-0000A5630000}"/>
    <cellStyle name="Salida 6 4 2 2" xfId="5259" xr:uid="{00000000-0005-0000-0000-0000A6630000}"/>
    <cellStyle name="Salida 6 4 2 2 2" xfId="11623" xr:uid="{00000000-0005-0000-0000-0000A7630000}"/>
    <cellStyle name="Salida 6 4 2 2 2 2" xfId="26731" xr:uid="{00000000-0005-0000-0000-0000A8630000}"/>
    <cellStyle name="Salida 6 4 2 2 3" xfId="14921" xr:uid="{00000000-0005-0000-0000-0000A9630000}"/>
    <cellStyle name="Salida 6 4 2 2 3 2" xfId="30029" xr:uid="{00000000-0005-0000-0000-0000AA630000}"/>
    <cellStyle name="Salida 6 4 2 2 4" xfId="20367" xr:uid="{00000000-0005-0000-0000-0000AB630000}"/>
    <cellStyle name="Salida 6 4 2 3" xfId="9089" xr:uid="{00000000-0005-0000-0000-0000AC630000}"/>
    <cellStyle name="Salida 6 4 2 3 2" xfId="24197" xr:uid="{00000000-0005-0000-0000-0000AD630000}"/>
    <cellStyle name="Salida 6 4 2 4" xfId="13700" xr:uid="{00000000-0005-0000-0000-0000AE630000}"/>
    <cellStyle name="Salida 6 4 2 4 2" xfId="28808" xr:uid="{00000000-0005-0000-0000-0000AF630000}"/>
    <cellStyle name="Salida 6 4 2 5" xfId="7956" xr:uid="{00000000-0005-0000-0000-0000B0630000}"/>
    <cellStyle name="Salida 6 4 2 5 2" xfId="23064" xr:uid="{00000000-0005-0000-0000-0000B1630000}"/>
    <cellStyle name="Salida 6 4 2 6" xfId="17730" xr:uid="{00000000-0005-0000-0000-0000B2630000}"/>
    <cellStyle name="Salida 6 4 3" xfId="2887" xr:uid="{00000000-0005-0000-0000-0000B3630000}"/>
    <cellStyle name="Salida 6 4 3 2" xfId="5524" xr:uid="{00000000-0005-0000-0000-0000B4630000}"/>
    <cellStyle name="Salida 6 4 3 2 2" xfId="11835" xr:uid="{00000000-0005-0000-0000-0000B5630000}"/>
    <cellStyle name="Salida 6 4 3 2 2 2" xfId="26943" xr:uid="{00000000-0005-0000-0000-0000B6630000}"/>
    <cellStyle name="Salida 6 4 3 2 3" xfId="7475" xr:uid="{00000000-0005-0000-0000-0000B7630000}"/>
    <cellStyle name="Salida 6 4 3 2 3 2" xfId="22583" xr:uid="{00000000-0005-0000-0000-0000B8630000}"/>
    <cellStyle name="Salida 6 4 3 2 4" xfId="20632" xr:uid="{00000000-0005-0000-0000-0000B9630000}"/>
    <cellStyle name="Salida 6 4 3 3" xfId="14453" xr:uid="{00000000-0005-0000-0000-0000BA630000}"/>
    <cellStyle name="Salida 6 4 3 3 2" xfId="29561" xr:uid="{00000000-0005-0000-0000-0000BB630000}"/>
    <cellStyle name="Salida 6 4 3 4" xfId="17995" xr:uid="{00000000-0005-0000-0000-0000BC630000}"/>
    <cellStyle name="Salida 6 4 4" xfId="3190" xr:uid="{00000000-0005-0000-0000-0000BD630000}"/>
    <cellStyle name="Salida 6 4 4 2" xfId="5827" xr:uid="{00000000-0005-0000-0000-0000BE630000}"/>
    <cellStyle name="Salida 6 4 4 2 2" xfId="12138" xr:uid="{00000000-0005-0000-0000-0000BF630000}"/>
    <cellStyle name="Salida 6 4 4 2 2 2" xfId="27246" xr:uid="{00000000-0005-0000-0000-0000C0630000}"/>
    <cellStyle name="Salida 6 4 4 2 3" xfId="14189" xr:uid="{00000000-0005-0000-0000-0000C1630000}"/>
    <cellStyle name="Salida 6 4 4 2 3 2" xfId="29297" xr:uid="{00000000-0005-0000-0000-0000C2630000}"/>
    <cellStyle name="Salida 6 4 4 2 4" xfId="20935" xr:uid="{00000000-0005-0000-0000-0000C3630000}"/>
    <cellStyle name="Salida 6 4 4 3" xfId="9572" xr:uid="{00000000-0005-0000-0000-0000C4630000}"/>
    <cellStyle name="Salida 6 4 4 3 2" xfId="24680" xr:uid="{00000000-0005-0000-0000-0000C5630000}"/>
    <cellStyle name="Salida 6 4 4 4" xfId="16431" xr:uid="{00000000-0005-0000-0000-0000C6630000}"/>
    <cellStyle name="Salida 6 4 4 4 2" xfId="31539" xr:uid="{00000000-0005-0000-0000-0000C7630000}"/>
    <cellStyle name="Salida 6 4 4 5" xfId="18298" xr:uid="{00000000-0005-0000-0000-0000C8630000}"/>
    <cellStyle name="Salida 6 4 5" xfId="3516" xr:uid="{00000000-0005-0000-0000-0000C9630000}"/>
    <cellStyle name="Salida 6 4 5 2" xfId="6153" xr:uid="{00000000-0005-0000-0000-0000CA630000}"/>
    <cellStyle name="Salida 6 4 5 2 2" xfId="12464" xr:uid="{00000000-0005-0000-0000-0000CB630000}"/>
    <cellStyle name="Salida 6 4 5 2 2 2" xfId="27572" xr:uid="{00000000-0005-0000-0000-0000CC630000}"/>
    <cellStyle name="Salida 6 4 5 2 3" xfId="7395" xr:uid="{00000000-0005-0000-0000-0000CD630000}"/>
    <cellStyle name="Salida 6 4 5 2 3 2" xfId="22503" xr:uid="{00000000-0005-0000-0000-0000CE630000}"/>
    <cellStyle name="Salida 6 4 5 2 4" xfId="21261" xr:uid="{00000000-0005-0000-0000-0000CF630000}"/>
    <cellStyle name="Salida 6 4 5 3" xfId="9898" xr:uid="{00000000-0005-0000-0000-0000D0630000}"/>
    <cellStyle name="Salida 6 4 5 3 2" xfId="25006" xr:uid="{00000000-0005-0000-0000-0000D1630000}"/>
    <cellStyle name="Salida 6 4 5 4" xfId="16497" xr:uid="{00000000-0005-0000-0000-0000D2630000}"/>
    <cellStyle name="Salida 6 4 5 4 2" xfId="31605" xr:uid="{00000000-0005-0000-0000-0000D3630000}"/>
    <cellStyle name="Salida 6 4 5 5" xfId="18624" xr:uid="{00000000-0005-0000-0000-0000D4630000}"/>
    <cellStyle name="Salida 6 4 6" xfId="3822" xr:uid="{00000000-0005-0000-0000-0000D5630000}"/>
    <cellStyle name="Salida 6 4 6 2" xfId="6459" xr:uid="{00000000-0005-0000-0000-0000D6630000}"/>
    <cellStyle name="Salida 6 4 6 2 2" xfId="12770" xr:uid="{00000000-0005-0000-0000-0000D7630000}"/>
    <cellStyle name="Salida 6 4 6 2 2 2" xfId="27878" xr:uid="{00000000-0005-0000-0000-0000D8630000}"/>
    <cellStyle name="Salida 6 4 6 2 3" xfId="15345" xr:uid="{00000000-0005-0000-0000-0000D9630000}"/>
    <cellStyle name="Salida 6 4 6 2 3 2" xfId="30453" xr:uid="{00000000-0005-0000-0000-0000DA630000}"/>
    <cellStyle name="Salida 6 4 6 2 4" xfId="21567" xr:uid="{00000000-0005-0000-0000-0000DB630000}"/>
    <cellStyle name="Salida 6 4 6 3" xfId="10204" xr:uid="{00000000-0005-0000-0000-0000DC630000}"/>
    <cellStyle name="Salida 6 4 6 3 2" xfId="25312" xr:uid="{00000000-0005-0000-0000-0000DD630000}"/>
    <cellStyle name="Salida 6 4 6 4" xfId="14154" xr:uid="{00000000-0005-0000-0000-0000DE630000}"/>
    <cellStyle name="Salida 6 4 6 4 2" xfId="29262" xr:uid="{00000000-0005-0000-0000-0000DF630000}"/>
    <cellStyle name="Salida 6 4 6 5" xfId="18930" xr:uid="{00000000-0005-0000-0000-0000E0630000}"/>
    <cellStyle name="Salida 6 4 7" xfId="4204" xr:uid="{00000000-0005-0000-0000-0000E1630000}"/>
    <cellStyle name="Salida 6 4 7 2" xfId="6841" xr:uid="{00000000-0005-0000-0000-0000E2630000}"/>
    <cellStyle name="Salida 6 4 7 2 2" xfId="13152" xr:uid="{00000000-0005-0000-0000-0000E3630000}"/>
    <cellStyle name="Salida 6 4 7 2 2 2" xfId="28260" xr:uid="{00000000-0005-0000-0000-0000E4630000}"/>
    <cellStyle name="Salida 6 4 7 2 3" xfId="16821" xr:uid="{00000000-0005-0000-0000-0000E5630000}"/>
    <cellStyle name="Salida 6 4 7 2 3 2" xfId="31929" xr:uid="{00000000-0005-0000-0000-0000E6630000}"/>
    <cellStyle name="Salida 6 4 7 2 4" xfId="21949" xr:uid="{00000000-0005-0000-0000-0000E7630000}"/>
    <cellStyle name="Salida 6 4 7 3" xfId="10586" xr:uid="{00000000-0005-0000-0000-0000E8630000}"/>
    <cellStyle name="Salida 6 4 7 3 2" xfId="25694" xr:uid="{00000000-0005-0000-0000-0000E9630000}"/>
    <cellStyle name="Salida 6 4 7 4" xfId="14716" xr:uid="{00000000-0005-0000-0000-0000EA630000}"/>
    <cellStyle name="Salida 6 4 7 4 2" xfId="29824" xr:uid="{00000000-0005-0000-0000-0000EB630000}"/>
    <cellStyle name="Salida 6 4 7 5" xfId="19312" xr:uid="{00000000-0005-0000-0000-0000EC630000}"/>
    <cellStyle name="Salida 6 4 8" xfId="4769" xr:uid="{00000000-0005-0000-0000-0000ED630000}"/>
    <cellStyle name="Salida 6 4 8 2" xfId="11151" xr:uid="{00000000-0005-0000-0000-0000EE630000}"/>
    <cellStyle name="Salida 6 4 8 2 2" xfId="26259" xr:uid="{00000000-0005-0000-0000-0000EF630000}"/>
    <cellStyle name="Salida 6 4 8 3" xfId="8252" xr:uid="{00000000-0005-0000-0000-0000F0630000}"/>
    <cellStyle name="Salida 6 4 8 3 2" xfId="23360" xr:uid="{00000000-0005-0000-0000-0000F1630000}"/>
    <cellStyle name="Salida 6 4 8 4" xfId="19877" xr:uid="{00000000-0005-0000-0000-0000F2630000}"/>
    <cellStyle name="Salida 6 4 9" xfId="8630" xr:uid="{00000000-0005-0000-0000-0000F3630000}"/>
    <cellStyle name="Salida 6 4 9 2" xfId="23738" xr:uid="{00000000-0005-0000-0000-0000F4630000}"/>
    <cellStyle name="Salida 6 5" xfId="1992" xr:uid="{00000000-0005-0000-0000-0000F5630000}"/>
    <cellStyle name="Salida 6 5 10" xfId="16308" xr:uid="{00000000-0005-0000-0000-0000F6630000}"/>
    <cellStyle name="Salida 6 5 10 2" xfId="31416" xr:uid="{00000000-0005-0000-0000-0000F7630000}"/>
    <cellStyle name="Salida 6 5 11" xfId="17217" xr:uid="{00000000-0005-0000-0000-0000F8630000}"/>
    <cellStyle name="Salida 6 5 2" xfId="2754" xr:uid="{00000000-0005-0000-0000-0000F9630000}"/>
    <cellStyle name="Salida 6 5 2 2" xfId="5391" xr:uid="{00000000-0005-0000-0000-0000FA630000}"/>
    <cellStyle name="Salida 6 5 2 2 2" xfId="11740" xr:uid="{00000000-0005-0000-0000-0000FB630000}"/>
    <cellStyle name="Salida 6 5 2 2 2 2" xfId="26848" xr:uid="{00000000-0005-0000-0000-0000FC630000}"/>
    <cellStyle name="Salida 6 5 2 2 3" xfId="7104" xr:uid="{00000000-0005-0000-0000-0000FD630000}"/>
    <cellStyle name="Salida 6 5 2 2 3 2" xfId="22212" xr:uid="{00000000-0005-0000-0000-0000FE630000}"/>
    <cellStyle name="Salida 6 5 2 2 4" xfId="20499" xr:uid="{00000000-0005-0000-0000-0000FF630000}"/>
    <cellStyle name="Salida 6 5 2 3" xfId="7689" xr:uid="{00000000-0005-0000-0000-000000640000}"/>
    <cellStyle name="Salida 6 5 2 3 2" xfId="22797" xr:uid="{00000000-0005-0000-0000-000001640000}"/>
    <cellStyle name="Salida 6 5 2 4" xfId="17862" xr:uid="{00000000-0005-0000-0000-000002640000}"/>
    <cellStyle name="Salida 6 5 3" xfId="3057" xr:uid="{00000000-0005-0000-0000-000003640000}"/>
    <cellStyle name="Salida 6 5 3 2" xfId="5694" xr:uid="{00000000-0005-0000-0000-000004640000}"/>
    <cellStyle name="Salida 6 5 3 2 2" xfId="12005" xr:uid="{00000000-0005-0000-0000-000005640000}"/>
    <cellStyle name="Salida 6 5 3 2 2 2" xfId="27113" xr:uid="{00000000-0005-0000-0000-000006640000}"/>
    <cellStyle name="Salida 6 5 3 2 3" xfId="13740" xr:uid="{00000000-0005-0000-0000-000007640000}"/>
    <cellStyle name="Salida 6 5 3 2 3 2" xfId="28848" xr:uid="{00000000-0005-0000-0000-000008640000}"/>
    <cellStyle name="Salida 6 5 3 2 4" xfId="20802" xr:uid="{00000000-0005-0000-0000-000009640000}"/>
    <cellStyle name="Salida 6 5 3 3" xfId="9439" xr:uid="{00000000-0005-0000-0000-00000A640000}"/>
    <cellStyle name="Salida 6 5 3 3 2" xfId="24547" xr:uid="{00000000-0005-0000-0000-00000B640000}"/>
    <cellStyle name="Salida 6 5 3 4" xfId="15844" xr:uid="{00000000-0005-0000-0000-00000C640000}"/>
    <cellStyle name="Salida 6 5 3 4 2" xfId="30952" xr:uid="{00000000-0005-0000-0000-00000D640000}"/>
    <cellStyle name="Salida 6 5 3 5" xfId="18165" xr:uid="{00000000-0005-0000-0000-00000E640000}"/>
    <cellStyle name="Salida 6 5 4" xfId="3383" xr:uid="{00000000-0005-0000-0000-00000F640000}"/>
    <cellStyle name="Salida 6 5 4 2" xfId="6020" xr:uid="{00000000-0005-0000-0000-000010640000}"/>
    <cellStyle name="Salida 6 5 4 2 2" xfId="12331" xr:uid="{00000000-0005-0000-0000-000011640000}"/>
    <cellStyle name="Salida 6 5 4 2 2 2" xfId="27439" xr:uid="{00000000-0005-0000-0000-000012640000}"/>
    <cellStyle name="Salida 6 5 4 2 3" xfId="15272" xr:uid="{00000000-0005-0000-0000-000013640000}"/>
    <cellStyle name="Salida 6 5 4 2 3 2" xfId="30380" xr:uid="{00000000-0005-0000-0000-000014640000}"/>
    <cellStyle name="Salida 6 5 4 2 4" xfId="21128" xr:uid="{00000000-0005-0000-0000-000015640000}"/>
    <cellStyle name="Salida 6 5 4 3" xfId="9765" xr:uid="{00000000-0005-0000-0000-000016640000}"/>
    <cellStyle name="Salida 6 5 4 3 2" xfId="24873" xr:uid="{00000000-0005-0000-0000-000017640000}"/>
    <cellStyle name="Salida 6 5 4 4" xfId="14821" xr:uid="{00000000-0005-0000-0000-000018640000}"/>
    <cellStyle name="Salida 6 5 4 4 2" xfId="29929" xr:uid="{00000000-0005-0000-0000-000019640000}"/>
    <cellStyle name="Salida 6 5 4 5" xfId="18491" xr:uid="{00000000-0005-0000-0000-00001A640000}"/>
    <cellStyle name="Salida 6 5 5" xfId="3689" xr:uid="{00000000-0005-0000-0000-00001B640000}"/>
    <cellStyle name="Salida 6 5 5 2" xfId="6326" xr:uid="{00000000-0005-0000-0000-00001C640000}"/>
    <cellStyle name="Salida 6 5 5 2 2" xfId="12637" xr:uid="{00000000-0005-0000-0000-00001D640000}"/>
    <cellStyle name="Salida 6 5 5 2 2 2" xfId="27745" xr:uid="{00000000-0005-0000-0000-00001E640000}"/>
    <cellStyle name="Salida 6 5 5 2 3" xfId="13476" xr:uid="{00000000-0005-0000-0000-00001F640000}"/>
    <cellStyle name="Salida 6 5 5 2 3 2" xfId="28584" xr:uid="{00000000-0005-0000-0000-000020640000}"/>
    <cellStyle name="Salida 6 5 5 2 4" xfId="21434" xr:uid="{00000000-0005-0000-0000-000021640000}"/>
    <cellStyle name="Salida 6 5 5 3" xfId="10071" xr:uid="{00000000-0005-0000-0000-000022640000}"/>
    <cellStyle name="Salida 6 5 5 3 2" xfId="25179" xr:uid="{00000000-0005-0000-0000-000023640000}"/>
    <cellStyle name="Salida 6 5 5 4" xfId="14603" xr:uid="{00000000-0005-0000-0000-000024640000}"/>
    <cellStyle name="Salida 6 5 5 4 2" xfId="29711" xr:uid="{00000000-0005-0000-0000-000025640000}"/>
    <cellStyle name="Salida 6 5 5 5" xfId="18797" xr:uid="{00000000-0005-0000-0000-000026640000}"/>
    <cellStyle name="Salida 6 5 6" xfId="4064" xr:uid="{00000000-0005-0000-0000-000027640000}"/>
    <cellStyle name="Salida 6 5 6 2" xfId="6701" xr:uid="{00000000-0005-0000-0000-000028640000}"/>
    <cellStyle name="Salida 6 5 6 2 2" xfId="13012" xr:uid="{00000000-0005-0000-0000-000029640000}"/>
    <cellStyle name="Salida 6 5 6 2 2 2" xfId="28120" xr:uid="{00000000-0005-0000-0000-00002A640000}"/>
    <cellStyle name="Salida 6 5 6 2 3" xfId="16688" xr:uid="{00000000-0005-0000-0000-00002B640000}"/>
    <cellStyle name="Salida 6 5 6 2 3 2" xfId="31796" xr:uid="{00000000-0005-0000-0000-00002C640000}"/>
    <cellStyle name="Salida 6 5 6 2 4" xfId="21809" xr:uid="{00000000-0005-0000-0000-00002D640000}"/>
    <cellStyle name="Salida 6 5 6 3" xfId="10446" xr:uid="{00000000-0005-0000-0000-00002E640000}"/>
    <cellStyle name="Salida 6 5 6 3 2" xfId="25554" xr:uid="{00000000-0005-0000-0000-00002F640000}"/>
    <cellStyle name="Salida 6 5 6 4" xfId="16284" xr:uid="{00000000-0005-0000-0000-000030640000}"/>
    <cellStyle name="Salida 6 5 6 4 2" xfId="31392" xr:uid="{00000000-0005-0000-0000-000031640000}"/>
    <cellStyle name="Salida 6 5 6 5" xfId="19172" xr:uid="{00000000-0005-0000-0000-000032640000}"/>
    <cellStyle name="Salida 6 5 7" xfId="4629" xr:uid="{00000000-0005-0000-0000-000033640000}"/>
    <cellStyle name="Salida 6 5 7 2" xfId="11011" xr:uid="{00000000-0005-0000-0000-000034640000}"/>
    <cellStyle name="Salida 6 5 7 2 2" xfId="26119" xr:uid="{00000000-0005-0000-0000-000035640000}"/>
    <cellStyle name="Salida 6 5 7 3" xfId="7096" xr:uid="{00000000-0005-0000-0000-000036640000}"/>
    <cellStyle name="Salida 6 5 7 3 2" xfId="22204" xr:uid="{00000000-0005-0000-0000-000037640000}"/>
    <cellStyle name="Salida 6 5 7 4" xfId="19737" xr:uid="{00000000-0005-0000-0000-000038640000}"/>
    <cellStyle name="Salida 6 5 8" xfId="8490" xr:uid="{00000000-0005-0000-0000-000039640000}"/>
    <cellStyle name="Salida 6 5 8 2" xfId="23598" xr:uid="{00000000-0005-0000-0000-00003A640000}"/>
    <cellStyle name="Salida 6 5 9" xfId="16302" xr:uid="{00000000-0005-0000-0000-00003B640000}"/>
    <cellStyle name="Salida 6 5 9 2" xfId="31410" xr:uid="{00000000-0005-0000-0000-00003C640000}"/>
    <cellStyle name="Salida 7" xfId="1516" xr:uid="{00000000-0005-0000-0000-00003D640000}"/>
    <cellStyle name="Salida 7 2" xfId="1942" xr:uid="{00000000-0005-0000-0000-00003E640000}"/>
    <cellStyle name="Salida 7 2 10" xfId="8443" xr:uid="{00000000-0005-0000-0000-00003F640000}"/>
    <cellStyle name="Salida 7 2 10 2" xfId="23551" xr:uid="{00000000-0005-0000-0000-000040640000}"/>
    <cellStyle name="Salida 7 2 11" xfId="16291" xr:uid="{00000000-0005-0000-0000-000041640000}"/>
    <cellStyle name="Salida 7 2 11 2" xfId="31399" xr:uid="{00000000-0005-0000-0000-000042640000}"/>
    <cellStyle name="Salida 7 2 12" xfId="15499" xr:uid="{00000000-0005-0000-0000-000043640000}"/>
    <cellStyle name="Salida 7 2 12 2" xfId="30607" xr:uid="{00000000-0005-0000-0000-000044640000}"/>
    <cellStyle name="Salida 7 2 13" xfId="17167" xr:uid="{00000000-0005-0000-0000-000045640000}"/>
    <cellStyle name="Salida 7 2 2" xfId="2502" xr:uid="{00000000-0005-0000-0000-000046640000}"/>
    <cellStyle name="Salida 7 2 2 2" xfId="5139" xr:uid="{00000000-0005-0000-0000-000047640000}"/>
    <cellStyle name="Salida 7 2 2 2 2" xfId="11503" xr:uid="{00000000-0005-0000-0000-000048640000}"/>
    <cellStyle name="Salida 7 2 2 2 2 2" xfId="26611" xr:uid="{00000000-0005-0000-0000-000049640000}"/>
    <cellStyle name="Salida 7 2 2 2 3" xfId="14036" xr:uid="{00000000-0005-0000-0000-00004A640000}"/>
    <cellStyle name="Salida 7 2 2 2 3 2" xfId="29144" xr:uid="{00000000-0005-0000-0000-00004B640000}"/>
    <cellStyle name="Salida 7 2 2 2 4" xfId="20247" xr:uid="{00000000-0005-0000-0000-00004C640000}"/>
    <cellStyle name="Salida 7 2 2 3" xfId="8969" xr:uid="{00000000-0005-0000-0000-00004D640000}"/>
    <cellStyle name="Salida 7 2 2 3 2" xfId="24077" xr:uid="{00000000-0005-0000-0000-00004E640000}"/>
    <cellStyle name="Salida 7 2 3" xfId="2718" xr:uid="{00000000-0005-0000-0000-00004F640000}"/>
    <cellStyle name="Salida 7 2 3 2" xfId="5355" xr:uid="{00000000-0005-0000-0000-000050640000}"/>
    <cellStyle name="Salida 7 2 3 2 2" xfId="11704" xr:uid="{00000000-0005-0000-0000-000051640000}"/>
    <cellStyle name="Salida 7 2 3 2 2 2" xfId="26812" xr:uid="{00000000-0005-0000-0000-000052640000}"/>
    <cellStyle name="Salida 7 2 3 2 3" xfId="7442" xr:uid="{00000000-0005-0000-0000-000053640000}"/>
    <cellStyle name="Salida 7 2 3 2 3 2" xfId="22550" xr:uid="{00000000-0005-0000-0000-000054640000}"/>
    <cellStyle name="Salida 7 2 3 2 4" xfId="20463" xr:uid="{00000000-0005-0000-0000-000055640000}"/>
    <cellStyle name="Salida 7 2 3 3" xfId="14449" xr:uid="{00000000-0005-0000-0000-000056640000}"/>
    <cellStyle name="Salida 7 2 3 3 2" xfId="29557" xr:uid="{00000000-0005-0000-0000-000057640000}"/>
    <cellStyle name="Salida 7 2 3 4" xfId="17826" xr:uid="{00000000-0005-0000-0000-000058640000}"/>
    <cellStyle name="Salida 7 2 4" xfId="3021" xr:uid="{00000000-0005-0000-0000-000059640000}"/>
    <cellStyle name="Salida 7 2 4 2" xfId="5658" xr:uid="{00000000-0005-0000-0000-00005A640000}"/>
    <cellStyle name="Salida 7 2 4 2 2" xfId="11969" xr:uid="{00000000-0005-0000-0000-00005B640000}"/>
    <cellStyle name="Salida 7 2 4 2 2 2" xfId="27077" xr:uid="{00000000-0005-0000-0000-00005C640000}"/>
    <cellStyle name="Salida 7 2 4 2 3" xfId="7928" xr:uid="{00000000-0005-0000-0000-00005D640000}"/>
    <cellStyle name="Salida 7 2 4 2 3 2" xfId="23036" xr:uid="{00000000-0005-0000-0000-00005E640000}"/>
    <cellStyle name="Salida 7 2 4 2 4" xfId="20766" xr:uid="{00000000-0005-0000-0000-00005F640000}"/>
    <cellStyle name="Salida 7 2 4 3" xfId="9403" xr:uid="{00000000-0005-0000-0000-000060640000}"/>
    <cellStyle name="Salida 7 2 4 3 2" xfId="24511" xr:uid="{00000000-0005-0000-0000-000061640000}"/>
    <cellStyle name="Salida 7 2 4 4" xfId="8078" xr:uid="{00000000-0005-0000-0000-000062640000}"/>
    <cellStyle name="Salida 7 2 4 4 2" xfId="23186" xr:uid="{00000000-0005-0000-0000-000063640000}"/>
    <cellStyle name="Salida 7 2 4 5" xfId="18129" xr:uid="{00000000-0005-0000-0000-000064640000}"/>
    <cellStyle name="Salida 7 2 5" xfId="3347" xr:uid="{00000000-0005-0000-0000-000065640000}"/>
    <cellStyle name="Salida 7 2 5 2" xfId="5984" xr:uid="{00000000-0005-0000-0000-000066640000}"/>
    <cellStyle name="Salida 7 2 5 2 2" xfId="12295" xr:uid="{00000000-0005-0000-0000-000067640000}"/>
    <cellStyle name="Salida 7 2 5 2 2 2" xfId="27403" xr:uid="{00000000-0005-0000-0000-000068640000}"/>
    <cellStyle name="Salida 7 2 5 2 3" xfId="7927" xr:uid="{00000000-0005-0000-0000-000069640000}"/>
    <cellStyle name="Salida 7 2 5 2 3 2" xfId="23035" xr:uid="{00000000-0005-0000-0000-00006A640000}"/>
    <cellStyle name="Salida 7 2 5 2 4" xfId="21092" xr:uid="{00000000-0005-0000-0000-00006B640000}"/>
    <cellStyle name="Salida 7 2 5 3" xfId="9729" xr:uid="{00000000-0005-0000-0000-00006C640000}"/>
    <cellStyle name="Salida 7 2 5 3 2" xfId="24837" xr:uid="{00000000-0005-0000-0000-00006D640000}"/>
    <cellStyle name="Salida 7 2 5 4" xfId="15727" xr:uid="{00000000-0005-0000-0000-00006E640000}"/>
    <cellStyle name="Salida 7 2 5 4 2" xfId="30835" xr:uid="{00000000-0005-0000-0000-00006F640000}"/>
    <cellStyle name="Salida 7 2 5 5" xfId="18455" xr:uid="{00000000-0005-0000-0000-000070640000}"/>
    <cellStyle name="Salida 7 2 6" xfId="3653" xr:uid="{00000000-0005-0000-0000-000071640000}"/>
    <cellStyle name="Salida 7 2 6 2" xfId="6290" xr:uid="{00000000-0005-0000-0000-000072640000}"/>
    <cellStyle name="Salida 7 2 6 2 2" xfId="12601" xr:uid="{00000000-0005-0000-0000-000073640000}"/>
    <cellStyle name="Salida 7 2 6 2 2 2" xfId="27709" xr:uid="{00000000-0005-0000-0000-000074640000}"/>
    <cellStyle name="Salida 7 2 6 2 3" xfId="7663" xr:uid="{00000000-0005-0000-0000-000075640000}"/>
    <cellStyle name="Salida 7 2 6 2 3 2" xfId="22771" xr:uid="{00000000-0005-0000-0000-000076640000}"/>
    <cellStyle name="Salida 7 2 6 2 4" xfId="21398" xr:uid="{00000000-0005-0000-0000-000077640000}"/>
    <cellStyle name="Salida 7 2 6 3" xfId="10035" xr:uid="{00000000-0005-0000-0000-000078640000}"/>
    <cellStyle name="Salida 7 2 6 3 2" xfId="25143" xr:uid="{00000000-0005-0000-0000-000079640000}"/>
    <cellStyle name="Salida 7 2 6 4" xfId="14437" xr:uid="{00000000-0005-0000-0000-00007A640000}"/>
    <cellStyle name="Salida 7 2 6 4 2" xfId="29545" xr:uid="{00000000-0005-0000-0000-00007B640000}"/>
    <cellStyle name="Salida 7 2 6 5" xfId="18761" xr:uid="{00000000-0005-0000-0000-00007C640000}"/>
    <cellStyle name="Salida 7 2 7" xfId="4014" xr:uid="{00000000-0005-0000-0000-00007D640000}"/>
    <cellStyle name="Salida 7 2 7 2" xfId="6651" xr:uid="{00000000-0005-0000-0000-00007E640000}"/>
    <cellStyle name="Salida 7 2 7 2 2" xfId="12962" xr:uid="{00000000-0005-0000-0000-00007F640000}"/>
    <cellStyle name="Salida 7 2 7 2 2 2" xfId="28070" xr:uid="{00000000-0005-0000-0000-000080640000}"/>
    <cellStyle name="Salida 7 2 7 2 3" xfId="16652" xr:uid="{00000000-0005-0000-0000-000081640000}"/>
    <cellStyle name="Salida 7 2 7 2 3 2" xfId="31760" xr:uid="{00000000-0005-0000-0000-000082640000}"/>
    <cellStyle name="Salida 7 2 7 2 4" xfId="21759" xr:uid="{00000000-0005-0000-0000-000083640000}"/>
    <cellStyle name="Salida 7 2 7 3" xfId="10396" xr:uid="{00000000-0005-0000-0000-000084640000}"/>
    <cellStyle name="Salida 7 2 7 3 2" xfId="25504" xr:uid="{00000000-0005-0000-0000-000085640000}"/>
    <cellStyle name="Salida 7 2 7 4" xfId="15505" xr:uid="{00000000-0005-0000-0000-000086640000}"/>
    <cellStyle name="Salida 7 2 7 4 2" xfId="30613" xr:uid="{00000000-0005-0000-0000-000087640000}"/>
    <cellStyle name="Salida 7 2 7 5" xfId="19122" xr:uid="{00000000-0005-0000-0000-000088640000}"/>
    <cellStyle name="Salida 7 2 8" xfId="4327" xr:uid="{00000000-0005-0000-0000-000089640000}"/>
    <cellStyle name="Salida 7 2 8 2" xfId="6964" xr:uid="{00000000-0005-0000-0000-00008A640000}"/>
    <cellStyle name="Salida 7 2 8 2 2" xfId="13275" xr:uid="{00000000-0005-0000-0000-00008B640000}"/>
    <cellStyle name="Salida 7 2 8 2 2 2" xfId="28383" xr:uid="{00000000-0005-0000-0000-00008C640000}"/>
    <cellStyle name="Salida 7 2 8 2 3" xfId="16939" xr:uid="{00000000-0005-0000-0000-00008D640000}"/>
    <cellStyle name="Salida 7 2 8 2 3 2" xfId="32047" xr:uid="{00000000-0005-0000-0000-00008E640000}"/>
    <cellStyle name="Salida 7 2 8 2 4" xfId="22072" xr:uid="{00000000-0005-0000-0000-00008F640000}"/>
    <cellStyle name="Salida 7 2 8 3" xfId="10709" xr:uid="{00000000-0005-0000-0000-000090640000}"/>
    <cellStyle name="Salida 7 2 8 3 2" xfId="25817" xr:uid="{00000000-0005-0000-0000-000091640000}"/>
    <cellStyle name="Salida 7 2 8 4" xfId="16460" xr:uid="{00000000-0005-0000-0000-000092640000}"/>
    <cellStyle name="Salida 7 2 8 4 2" xfId="31568" xr:uid="{00000000-0005-0000-0000-000093640000}"/>
    <cellStyle name="Salida 7 2 8 5" xfId="19435" xr:uid="{00000000-0005-0000-0000-000094640000}"/>
    <cellStyle name="Salida 7 2 9" xfId="4579" xr:uid="{00000000-0005-0000-0000-000095640000}"/>
    <cellStyle name="Salida 7 2 9 2" xfId="10961" xr:uid="{00000000-0005-0000-0000-000096640000}"/>
    <cellStyle name="Salida 7 2 9 2 2" xfId="26069" xr:uid="{00000000-0005-0000-0000-000097640000}"/>
    <cellStyle name="Salida 7 2 9 3" xfId="13706" xr:uid="{00000000-0005-0000-0000-000098640000}"/>
    <cellStyle name="Salida 7 2 9 3 2" xfId="28814" xr:uid="{00000000-0005-0000-0000-000099640000}"/>
    <cellStyle name="Salida 7 2 9 4" xfId="19687" xr:uid="{00000000-0005-0000-0000-00009A640000}"/>
    <cellStyle name="Salida 7 3" xfId="1791" xr:uid="{00000000-0005-0000-0000-00009B640000}"/>
    <cellStyle name="Salida 7 3 10" xfId="8268" xr:uid="{00000000-0005-0000-0000-00009C640000}"/>
    <cellStyle name="Salida 7 3 10 2" xfId="23376" xr:uid="{00000000-0005-0000-0000-00009D640000}"/>
    <cellStyle name="Salida 7 3 11" xfId="16547" xr:uid="{00000000-0005-0000-0000-00009E640000}"/>
    <cellStyle name="Salida 7 3 11 2" xfId="31655" xr:uid="{00000000-0005-0000-0000-00009F640000}"/>
    <cellStyle name="Salida 7 3 12" xfId="14288" xr:uid="{00000000-0005-0000-0000-0000A0640000}"/>
    <cellStyle name="Salida 7 3 12 2" xfId="29396" xr:uid="{00000000-0005-0000-0000-0000A1640000}"/>
    <cellStyle name="Salida 7 3 13" xfId="17016" xr:uid="{00000000-0005-0000-0000-0000A2640000}"/>
    <cellStyle name="Salida 7 3 2" xfId="2351" xr:uid="{00000000-0005-0000-0000-0000A3640000}"/>
    <cellStyle name="Salida 7 3 2 2" xfId="4988" xr:uid="{00000000-0005-0000-0000-0000A4640000}"/>
    <cellStyle name="Salida 7 3 2 2 2" xfId="11352" xr:uid="{00000000-0005-0000-0000-0000A5640000}"/>
    <cellStyle name="Salida 7 3 2 2 2 2" xfId="26460" xr:uid="{00000000-0005-0000-0000-0000A6640000}"/>
    <cellStyle name="Salida 7 3 2 2 3" xfId="13716" xr:uid="{00000000-0005-0000-0000-0000A7640000}"/>
    <cellStyle name="Salida 7 3 2 2 3 2" xfId="28824" xr:uid="{00000000-0005-0000-0000-0000A8640000}"/>
    <cellStyle name="Salida 7 3 2 2 4" xfId="20096" xr:uid="{00000000-0005-0000-0000-0000A9640000}"/>
    <cellStyle name="Salida 7 3 2 3" xfId="8818" xr:uid="{00000000-0005-0000-0000-0000AA640000}"/>
    <cellStyle name="Salida 7 3 2 3 2" xfId="23926" xr:uid="{00000000-0005-0000-0000-0000AB640000}"/>
    <cellStyle name="Salida 7 3 3" xfId="2268" xr:uid="{00000000-0005-0000-0000-0000AC640000}"/>
    <cellStyle name="Salida 7 3 3 2" xfId="4905" xr:uid="{00000000-0005-0000-0000-0000AD640000}"/>
    <cellStyle name="Salida 7 3 3 2 2" xfId="11269" xr:uid="{00000000-0005-0000-0000-0000AE640000}"/>
    <cellStyle name="Salida 7 3 3 2 2 2" xfId="26377" xr:uid="{00000000-0005-0000-0000-0000AF640000}"/>
    <cellStyle name="Salida 7 3 3 2 3" xfId="8210" xr:uid="{00000000-0005-0000-0000-0000B0640000}"/>
    <cellStyle name="Salida 7 3 3 2 3 2" xfId="23318" xr:uid="{00000000-0005-0000-0000-0000B1640000}"/>
    <cellStyle name="Salida 7 3 3 2 4" xfId="20013" xr:uid="{00000000-0005-0000-0000-0000B2640000}"/>
    <cellStyle name="Salida 7 3 3 3" xfId="13771" xr:uid="{00000000-0005-0000-0000-0000B3640000}"/>
    <cellStyle name="Salida 7 3 3 3 2" xfId="28879" xr:uid="{00000000-0005-0000-0000-0000B4640000}"/>
    <cellStyle name="Salida 7 3 3 4" xfId="17493" xr:uid="{00000000-0005-0000-0000-0000B5640000}"/>
    <cellStyle name="Salida 7 3 4" xfId="2328" xr:uid="{00000000-0005-0000-0000-0000B6640000}"/>
    <cellStyle name="Salida 7 3 4 2" xfId="4965" xr:uid="{00000000-0005-0000-0000-0000B7640000}"/>
    <cellStyle name="Salida 7 3 4 2 2" xfId="11329" xr:uid="{00000000-0005-0000-0000-0000B8640000}"/>
    <cellStyle name="Salida 7 3 4 2 2 2" xfId="26437" xr:uid="{00000000-0005-0000-0000-0000B9640000}"/>
    <cellStyle name="Salida 7 3 4 2 3" xfId="16483" xr:uid="{00000000-0005-0000-0000-0000BA640000}"/>
    <cellStyle name="Salida 7 3 4 2 3 2" xfId="31591" xr:uid="{00000000-0005-0000-0000-0000BB640000}"/>
    <cellStyle name="Salida 7 3 4 2 4" xfId="20073" xr:uid="{00000000-0005-0000-0000-0000BC640000}"/>
    <cellStyle name="Salida 7 3 4 3" xfId="8795" xr:uid="{00000000-0005-0000-0000-0000BD640000}"/>
    <cellStyle name="Salida 7 3 4 3 2" xfId="23903" xr:uid="{00000000-0005-0000-0000-0000BE640000}"/>
    <cellStyle name="Salida 7 3 4 4" xfId="11799" xr:uid="{00000000-0005-0000-0000-0000BF640000}"/>
    <cellStyle name="Salida 7 3 4 4 2" xfId="26907" xr:uid="{00000000-0005-0000-0000-0000C0640000}"/>
    <cellStyle name="Salida 7 3 4 5" xfId="17553" xr:uid="{00000000-0005-0000-0000-0000C1640000}"/>
    <cellStyle name="Salida 7 3 5" xfId="2282" xr:uid="{00000000-0005-0000-0000-0000C2640000}"/>
    <cellStyle name="Salida 7 3 5 2" xfId="4919" xr:uid="{00000000-0005-0000-0000-0000C3640000}"/>
    <cellStyle name="Salida 7 3 5 2 2" xfId="11283" xr:uid="{00000000-0005-0000-0000-0000C4640000}"/>
    <cellStyle name="Salida 7 3 5 2 2 2" xfId="26391" xr:uid="{00000000-0005-0000-0000-0000C5640000}"/>
    <cellStyle name="Salida 7 3 5 2 3" xfId="14646" xr:uid="{00000000-0005-0000-0000-0000C6640000}"/>
    <cellStyle name="Salida 7 3 5 2 3 2" xfId="29754" xr:uid="{00000000-0005-0000-0000-0000C7640000}"/>
    <cellStyle name="Salida 7 3 5 2 4" xfId="20027" xr:uid="{00000000-0005-0000-0000-0000C8640000}"/>
    <cellStyle name="Salida 7 3 5 3" xfId="8749" xr:uid="{00000000-0005-0000-0000-0000C9640000}"/>
    <cellStyle name="Salida 7 3 5 3 2" xfId="23857" xr:uid="{00000000-0005-0000-0000-0000CA640000}"/>
    <cellStyle name="Salida 7 3 5 4" xfId="16515" xr:uid="{00000000-0005-0000-0000-0000CB640000}"/>
    <cellStyle name="Salida 7 3 5 4 2" xfId="31623" xr:uid="{00000000-0005-0000-0000-0000CC640000}"/>
    <cellStyle name="Salida 7 3 5 5" xfId="17507" xr:uid="{00000000-0005-0000-0000-0000CD640000}"/>
    <cellStyle name="Salida 7 3 6" xfId="2294" xr:uid="{00000000-0005-0000-0000-0000CE640000}"/>
    <cellStyle name="Salida 7 3 6 2" xfId="4931" xr:uid="{00000000-0005-0000-0000-0000CF640000}"/>
    <cellStyle name="Salida 7 3 6 2 2" xfId="11295" xr:uid="{00000000-0005-0000-0000-0000D0640000}"/>
    <cellStyle name="Salida 7 3 6 2 2 2" xfId="26403" xr:uid="{00000000-0005-0000-0000-0000D1640000}"/>
    <cellStyle name="Salida 7 3 6 2 3" xfId="8712" xr:uid="{00000000-0005-0000-0000-0000D2640000}"/>
    <cellStyle name="Salida 7 3 6 2 3 2" xfId="23820" xr:uid="{00000000-0005-0000-0000-0000D3640000}"/>
    <cellStyle name="Salida 7 3 6 2 4" xfId="20039" xr:uid="{00000000-0005-0000-0000-0000D4640000}"/>
    <cellStyle name="Salida 7 3 6 3" xfId="8761" xr:uid="{00000000-0005-0000-0000-0000D5640000}"/>
    <cellStyle name="Salida 7 3 6 3 2" xfId="23869" xr:uid="{00000000-0005-0000-0000-0000D6640000}"/>
    <cellStyle name="Salida 7 3 6 4" xfId="7513" xr:uid="{00000000-0005-0000-0000-0000D7640000}"/>
    <cellStyle name="Salida 7 3 6 4 2" xfId="22621" xr:uid="{00000000-0005-0000-0000-0000D8640000}"/>
    <cellStyle name="Salida 7 3 6 5" xfId="17519" xr:uid="{00000000-0005-0000-0000-0000D9640000}"/>
    <cellStyle name="Salida 7 3 7" xfId="3863" xr:uid="{00000000-0005-0000-0000-0000DA640000}"/>
    <cellStyle name="Salida 7 3 7 2" xfId="6500" xr:uid="{00000000-0005-0000-0000-0000DB640000}"/>
    <cellStyle name="Salida 7 3 7 2 2" xfId="12811" xr:uid="{00000000-0005-0000-0000-0000DC640000}"/>
    <cellStyle name="Salida 7 3 7 2 2 2" xfId="27919" xr:uid="{00000000-0005-0000-0000-0000DD640000}"/>
    <cellStyle name="Salida 7 3 7 2 3" xfId="16250" xr:uid="{00000000-0005-0000-0000-0000DE640000}"/>
    <cellStyle name="Salida 7 3 7 2 3 2" xfId="31358" xr:uid="{00000000-0005-0000-0000-0000DF640000}"/>
    <cellStyle name="Salida 7 3 7 2 4" xfId="21608" xr:uid="{00000000-0005-0000-0000-0000E0640000}"/>
    <cellStyle name="Salida 7 3 7 3" xfId="10245" xr:uid="{00000000-0005-0000-0000-0000E1640000}"/>
    <cellStyle name="Salida 7 3 7 3 2" xfId="25353" xr:uid="{00000000-0005-0000-0000-0000E2640000}"/>
    <cellStyle name="Salida 7 3 7 4" xfId="7605" xr:uid="{00000000-0005-0000-0000-0000E3640000}"/>
    <cellStyle name="Salida 7 3 7 4 2" xfId="22713" xr:uid="{00000000-0005-0000-0000-0000E4640000}"/>
    <cellStyle name="Salida 7 3 7 5" xfId="18971" xr:uid="{00000000-0005-0000-0000-0000E5640000}"/>
    <cellStyle name="Salida 7 3 8" xfId="4245" xr:uid="{00000000-0005-0000-0000-0000E6640000}"/>
    <cellStyle name="Salida 7 3 8 2" xfId="6882" xr:uid="{00000000-0005-0000-0000-0000E7640000}"/>
    <cellStyle name="Salida 7 3 8 2 2" xfId="13193" xr:uid="{00000000-0005-0000-0000-0000E8640000}"/>
    <cellStyle name="Salida 7 3 8 2 2 2" xfId="28301" xr:uid="{00000000-0005-0000-0000-0000E9640000}"/>
    <cellStyle name="Salida 7 3 8 2 3" xfId="16857" xr:uid="{00000000-0005-0000-0000-0000EA640000}"/>
    <cellStyle name="Salida 7 3 8 2 3 2" xfId="31965" xr:uid="{00000000-0005-0000-0000-0000EB640000}"/>
    <cellStyle name="Salida 7 3 8 2 4" xfId="21990" xr:uid="{00000000-0005-0000-0000-0000EC640000}"/>
    <cellStyle name="Salida 7 3 8 3" xfId="10627" xr:uid="{00000000-0005-0000-0000-0000ED640000}"/>
    <cellStyle name="Salida 7 3 8 3 2" xfId="25735" xr:uid="{00000000-0005-0000-0000-0000EE640000}"/>
    <cellStyle name="Salida 7 3 8 4" xfId="16276" xr:uid="{00000000-0005-0000-0000-0000EF640000}"/>
    <cellStyle name="Salida 7 3 8 4 2" xfId="31384" xr:uid="{00000000-0005-0000-0000-0000F0640000}"/>
    <cellStyle name="Salida 7 3 8 5" xfId="19353" xr:uid="{00000000-0005-0000-0000-0000F1640000}"/>
    <cellStyle name="Salida 7 3 9" xfId="4428" xr:uid="{00000000-0005-0000-0000-0000F2640000}"/>
    <cellStyle name="Salida 7 3 9 2" xfId="10810" xr:uid="{00000000-0005-0000-0000-0000F3640000}"/>
    <cellStyle name="Salida 7 3 9 2 2" xfId="25918" xr:uid="{00000000-0005-0000-0000-0000F4640000}"/>
    <cellStyle name="Salida 7 3 9 3" xfId="7098" xr:uid="{00000000-0005-0000-0000-0000F5640000}"/>
    <cellStyle name="Salida 7 3 9 3 2" xfId="22206" xr:uid="{00000000-0005-0000-0000-0000F6640000}"/>
    <cellStyle name="Salida 7 3 9 4" xfId="19536" xr:uid="{00000000-0005-0000-0000-0000F7640000}"/>
    <cellStyle name="Salida 7 4" xfId="2133" xr:uid="{00000000-0005-0000-0000-0000F8640000}"/>
    <cellStyle name="Salida 7 4 10" xfId="14017" xr:uid="{00000000-0005-0000-0000-0000F9640000}"/>
    <cellStyle name="Salida 7 4 10 2" xfId="29125" xr:uid="{00000000-0005-0000-0000-0000FA640000}"/>
    <cellStyle name="Salida 7 4 11" xfId="8074" xr:uid="{00000000-0005-0000-0000-0000FB640000}"/>
    <cellStyle name="Salida 7 4 11 2" xfId="23182" xr:uid="{00000000-0005-0000-0000-0000FC640000}"/>
    <cellStyle name="Salida 7 4 12" xfId="17358" xr:uid="{00000000-0005-0000-0000-0000FD640000}"/>
    <cellStyle name="Salida 7 4 2" xfId="2623" xr:uid="{00000000-0005-0000-0000-0000FE640000}"/>
    <cellStyle name="Salida 7 4 2 2" xfId="5260" xr:uid="{00000000-0005-0000-0000-0000FF640000}"/>
    <cellStyle name="Salida 7 4 2 2 2" xfId="11624" xr:uid="{00000000-0005-0000-0000-000000650000}"/>
    <cellStyle name="Salida 7 4 2 2 2 2" xfId="26732" xr:uid="{00000000-0005-0000-0000-000001650000}"/>
    <cellStyle name="Salida 7 4 2 2 3" xfId="8092" xr:uid="{00000000-0005-0000-0000-000002650000}"/>
    <cellStyle name="Salida 7 4 2 2 3 2" xfId="23200" xr:uid="{00000000-0005-0000-0000-000003650000}"/>
    <cellStyle name="Salida 7 4 2 2 4" xfId="20368" xr:uid="{00000000-0005-0000-0000-000004650000}"/>
    <cellStyle name="Salida 7 4 2 3" xfId="9090" xr:uid="{00000000-0005-0000-0000-000005650000}"/>
    <cellStyle name="Salida 7 4 2 3 2" xfId="24198" xr:uid="{00000000-0005-0000-0000-000006650000}"/>
    <cellStyle name="Salida 7 4 2 4" xfId="8728" xr:uid="{00000000-0005-0000-0000-000007650000}"/>
    <cellStyle name="Salida 7 4 2 4 2" xfId="23836" xr:uid="{00000000-0005-0000-0000-000008650000}"/>
    <cellStyle name="Salida 7 4 2 5" xfId="7682" xr:uid="{00000000-0005-0000-0000-000009650000}"/>
    <cellStyle name="Salida 7 4 2 5 2" xfId="22790" xr:uid="{00000000-0005-0000-0000-00000A650000}"/>
    <cellStyle name="Salida 7 4 2 6" xfId="17731" xr:uid="{00000000-0005-0000-0000-00000B650000}"/>
    <cellStyle name="Salida 7 4 3" xfId="2888" xr:uid="{00000000-0005-0000-0000-00000C650000}"/>
    <cellStyle name="Salida 7 4 3 2" xfId="5525" xr:uid="{00000000-0005-0000-0000-00000D650000}"/>
    <cellStyle name="Salida 7 4 3 2 2" xfId="11836" xr:uid="{00000000-0005-0000-0000-00000E650000}"/>
    <cellStyle name="Salida 7 4 3 2 2 2" xfId="26944" xr:uid="{00000000-0005-0000-0000-00000F650000}"/>
    <cellStyle name="Salida 7 4 3 2 3" xfId="8033" xr:uid="{00000000-0005-0000-0000-000010650000}"/>
    <cellStyle name="Salida 7 4 3 2 3 2" xfId="23141" xr:uid="{00000000-0005-0000-0000-000011650000}"/>
    <cellStyle name="Salida 7 4 3 2 4" xfId="20633" xr:uid="{00000000-0005-0000-0000-000012650000}"/>
    <cellStyle name="Salida 7 4 3 3" xfId="16319" xr:uid="{00000000-0005-0000-0000-000013650000}"/>
    <cellStyle name="Salida 7 4 3 3 2" xfId="31427" xr:uid="{00000000-0005-0000-0000-000014650000}"/>
    <cellStyle name="Salida 7 4 3 4" xfId="17996" xr:uid="{00000000-0005-0000-0000-000015650000}"/>
    <cellStyle name="Salida 7 4 4" xfId="3191" xr:uid="{00000000-0005-0000-0000-000016650000}"/>
    <cellStyle name="Salida 7 4 4 2" xfId="5828" xr:uid="{00000000-0005-0000-0000-000017650000}"/>
    <cellStyle name="Salida 7 4 4 2 2" xfId="12139" xr:uid="{00000000-0005-0000-0000-000018650000}"/>
    <cellStyle name="Salida 7 4 4 2 2 2" xfId="27247" xr:uid="{00000000-0005-0000-0000-000019650000}"/>
    <cellStyle name="Salida 7 4 4 2 3" xfId="16455" xr:uid="{00000000-0005-0000-0000-00001A650000}"/>
    <cellStyle name="Salida 7 4 4 2 3 2" xfId="31563" xr:uid="{00000000-0005-0000-0000-00001B650000}"/>
    <cellStyle name="Salida 7 4 4 2 4" xfId="20936" xr:uid="{00000000-0005-0000-0000-00001C650000}"/>
    <cellStyle name="Salida 7 4 4 3" xfId="9573" xr:uid="{00000000-0005-0000-0000-00001D650000}"/>
    <cellStyle name="Salida 7 4 4 3 2" xfId="24681" xr:uid="{00000000-0005-0000-0000-00001E650000}"/>
    <cellStyle name="Salida 7 4 4 4" xfId="14461" xr:uid="{00000000-0005-0000-0000-00001F650000}"/>
    <cellStyle name="Salida 7 4 4 4 2" xfId="29569" xr:uid="{00000000-0005-0000-0000-000020650000}"/>
    <cellStyle name="Salida 7 4 4 5" xfId="18299" xr:uid="{00000000-0005-0000-0000-000021650000}"/>
    <cellStyle name="Salida 7 4 5" xfId="3517" xr:uid="{00000000-0005-0000-0000-000022650000}"/>
    <cellStyle name="Salida 7 4 5 2" xfId="6154" xr:uid="{00000000-0005-0000-0000-000023650000}"/>
    <cellStyle name="Salida 7 4 5 2 2" xfId="12465" xr:uid="{00000000-0005-0000-0000-000024650000}"/>
    <cellStyle name="Salida 7 4 5 2 2 2" xfId="27573" xr:uid="{00000000-0005-0000-0000-000025650000}"/>
    <cellStyle name="Salida 7 4 5 2 3" xfId="7483" xr:uid="{00000000-0005-0000-0000-000026650000}"/>
    <cellStyle name="Salida 7 4 5 2 3 2" xfId="22591" xr:uid="{00000000-0005-0000-0000-000027650000}"/>
    <cellStyle name="Salida 7 4 5 2 4" xfId="21262" xr:uid="{00000000-0005-0000-0000-000028650000}"/>
    <cellStyle name="Salida 7 4 5 3" xfId="9899" xr:uid="{00000000-0005-0000-0000-000029650000}"/>
    <cellStyle name="Salida 7 4 5 3 2" xfId="25007" xr:uid="{00000000-0005-0000-0000-00002A650000}"/>
    <cellStyle name="Salida 7 4 5 4" xfId="14144" xr:uid="{00000000-0005-0000-0000-00002B650000}"/>
    <cellStyle name="Salida 7 4 5 4 2" xfId="29252" xr:uid="{00000000-0005-0000-0000-00002C650000}"/>
    <cellStyle name="Salida 7 4 5 5" xfId="18625" xr:uid="{00000000-0005-0000-0000-00002D650000}"/>
    <cellStyle name="Salida 7 4 6" xfId="3823" xr:uid="{00000000-0005-0000-0000-00002E650000}"/>
    <cellStyle name="Salida 7 4 6 2" xfId="6460" xr:uid="{00000000-0005-0000-0000-00002F650000}"/>
    <cellStyle name="Salida 7 4 6 2 2" xfId="12771" xr:uid="{00000000-0005-0000-0000-000030650000}"/>
    <cellStyle name="Salida 7 4 6 2 2 2" xfId="27879" xr:uid="{00000000-0005-0000-0000-000031650000}"/>
    <cellStyle name="Salida 7 4 6 2 3" xfId="14662" xr:uid="{00000000-0005-0000-0000-000032650000}"/>
    <cellStyle name="Salida 7 4 6 2 3 2" xfId="29770" xr:uid="{00000000-0005-0000-0000-000033650000}"/>
    <cellStyle name="Salida 7 4 6 2 4" xfId="21568" xr:uid="{00000000-0005-0000-0000-000034650000}"/>
    <cellStyle name="Salida 7 4 6 3" xfId="10205" xr:uid="{00000000-0005-0000-0000-000035650000}"/>
    <cellStyle name="Salida 7 4 6 3 2" xfId="25313" xr:uid="{00000000-0005-0000-0000-000036650000}"/>
    <cellStyle name="Salida 7 4 6 4" xfId="14420" xr:uid="{00000000-0005-0000-0000-000037650000}"/>
    <cellStyle name="Salida 7 4 6 4 2" xfId="29528" xr:uid="{00000000-0005-0000-0000-000038650000}"/>
    <cellStyle name="Salida 7 4 6 5" xfId="18931" xr:uid="{00000000-0005-0000-0000-000039650000}"/>
    <cellStyle name="Salida 7 4 7" xfId="4205" xr:uid="{00000000-0005-0000-0000-00003A650000}"/>
    <cellStyle name="Salida 7 4 7 2" xfId="6842" xr:uid="{00000000-0005-0000-0000-00003B650000}"/>
    <cellStyle name="Salida 7 4 7 2 2" xfId="13153" xr:uid="{00000000-0005-0000-0000-00003C650000}"/>
    <cellStyle name="Salida 7 4 7 2 2 2" xfId="28261" xr:uid="{00000000-0005-0000-0000-00003D650000}"/>
    <cellStyle name="Salida 7 4 7 2 3" xfId="16822" xr:uid="{00000000-0005-0000-0000-00003E650000}"/>
    <cellStyle name="Salida 7 4 7 2 3 2" xfId="31930" xr:uid="{00000000-0005-0000-0000-00003F650000}"/>
    <cellStyle name="Salida 7 4 7 2 4" xfId="21950" xr:uid="{00000000-0005-0000-0000-000040650000}"/>
    <cellStyle name="Salida 7 4 7 3" xfId="10587" xr:uid="{00000000-0005-0000-0000-000041650000}"/>
    <cellStyle name="Salida 7 4 7 3 2" xfId="25695" xr:uid="{00000000-0005-0000-0000-000042650000}"/>
    <cellStyle name="Salida 7 4 7 4" xfId="16565" xr:uid="{00000000-0005-0000-0000-000043650000}"/>
    <cellStyle name="Salida 7 4 7 4 2" xfId="31673" xr:uid="{00000000-0005-0000-0000-000044650000}"/>
    <cellStyle name="Salida 7 4 7 5" xfId="19313" xr:uid="{00000000-0005-0000-0000-000045650000}"/>
    <cellStyle name="Salida 7 4 8" xfId="4770" xr:uid="{00000000-0005-0000-0000-000046650000}"/>
    <cellStyle name="Salida 7 4 8 2" xfId="11152" xr:uid="{00000000-0005-0000-0000-000047650000}"/>
    <cellStyle name="Salida 7 4 8 2 2" xfId="26260" xr:uid="{00000000-0005-0000-0000-000048650000}"/>
    <cellStyle name="Salida 7 4 8 3" xfId="15467" xr:uid="{00000000-0005-0000-0000-000049650000}"/>
    <cellStyle name="Salida 7 4 8 3 2" xfId="30575" xr:uid="{00000000-0005-0000-0000-00004A650000}"/>
    <cellStyle name="Salida 7 4 8 4" xfId="19878" xr:uid="{00000000-0005-0000-0000-00004B650000}"/>
    <cellStyle name="Salida 7 4 9" xfId="8631" xr:uid="{00000000-0005-0000-0000-00004C650000}"/>
    <cellStyle name="Salida 7 4 9 2" xfId="23739" xr:uid="{00000000-0005-0000-0000-00004D650000}"/>
    <cellStyle name="Salida 7 5" xfId="1991" xr:uid="{00000000-0005-0000-0000-00004E650000}"/>
    <cellStyle name="Salida 7 5 10" xfId="16352" xr:uid="{00000000-0005-0000-0000-00004F650000}"/>
    <cellStyle name="Salida 7 5 10 2" xfId="31460" xr:uid="{00000000-0005-0000-0000-000050650000}"/>
    <cellStyle name="Salida 7 5 11" xfId="17216" xr:uid="{00000000-0005-0000-0000-000051650000}"/>
    <cellStyle name="Salida 7 5 2" xfId="2753" xr:uid="{00000000-0005-0000-0000-000052650000}"/>
    <cellStyle name="Salida 7 5 2 2" xfId="5390" xr:uid="{00000000-0005-0000-0000-000053650000}"/>
    <cellStyle name="Salida 7 5 2 2 2" xfId="11739" xr:uid="{00000000-0005-0000-0000-000054650000}"/>
    <cellStyle name="Salida 7 5 2 2 2 2" xfId="26847" xr:uid="{00000000-0005-0000-0000-000055650000}"/>
    <cellStyle name="Salida 7 5 2 2 3" xfId="16331" xr:uid="{00000000-0005-0000-0000-000056650000}"/>
    <cellStyle name="Salida 7 5 2 2 3 2" xfId="31439" xr:uid="{00000000-0005-0000-0000-000057650000}"/>
    <cellStyle name="Salida 7 5 2 2 4" xfId="20498" xr:uid="{00000000-0005-0000-0000-000058650000}"/>
    <cellStyle name="Salida 7 5 2 3" xfId="16127" xr:uid="{00000000-0005-0000-0000-000059650000}"/>
    <cellStyle name="Salida 7 5 2 3 2" xfId="31235" xr:uid="{00000000-0005-0000-0000-00005A650000}"/>
    <cellStyle name="Salida 7 5 2 4" xfId="17861" xr:uid="{00000000-0005-0000-0000-00005B650000}"/>
    <cellStyle name="Salida 7 5 3" xfId="3056" xr:uid="{00000000-0005-0000-0000-00005C650000}"/>
    <cellStyle name="Salida 7 5 3 2" xfId="5693" xr:uid="{00000000-0005-0000-0000-00005D650000}"/>
    <cellStyle name="Salida 7 5 3 2 2" xfId="12004" xr:uid="{00000000-0005-0000-0000-00005E650000}"/>
    <cellStyle name="Salida 7 5 3 2 2 2" xfId="27112" xr:uid="{00000000-0005-0000-0000-00005F650000}"/>
    <cellStyle name="Salida 7 5 3 2 3" xfId="16280" xr:uid="{00000000-0005-0000-0000-000060650000}"/>
    <cellStyle name="Salida 7 5 3 2 3 2" xfId="31388" xr:uid="{00000000-0005-0000-0000-000061650000}"/>
    <cellStyle name="Salida 7 5 3 2 4" xfId="20801" xr:uid="{00000000-0005-0000-0000-000062650000}"/>
    <cellStyle name="Salida 7 5 3 3" xfId="9438" xr:uid="{00000000-0005-0000-0000-000063650000}"/>
    <cellStyle name="Salida 7 5 3 3 2" xfId="24546" xr:uid="{00000000-0005-0000-0000-000064650000}"/>
    <cellStyle name="Salida 7 5 3 4" xfId="14414" xr:uid="{00000000-0005-0000-0000-000065650000}"/>
    <cellStyle name="Salida 7 5 3 4 2" xfId="29522" xr:uid="{00000000-0005-0000-0000-000066650000}"/>
    <cellStyle name="Salida 7 5 3 5" xfId="18164" xr:uid="{00000000-0005-0000-0000-000067650000}"/>
    <cellStyle name="Salida 7 5 4" xfId="3382" xr:uid="{00000000-0005-0000-0000-000068650000}"/>
    <cellStyle name="Salida 7 5 4 2" xfId="6019" xr:uid="{00000000-0005-0000-0000-000069650000}"/>
    <cellStyle name="Salida 7 5 4 2 2" xfId="12330" xr:uid="{00000000-0005-0000-0000-00006A650000}"/>
    <cellStyle name="Salida 7 5 4 2 2 2" xfId="27438" xr:uid="{00000000-0005-0000-0000-00006B650000}"/>
    <cellStyle name="Salida 7 5 4 2 3" xfId="15973" xr:uid="{00000000-0005-0000-0000-00006C650000}"/>
    <cellStyle name="Salida 7 5 4 2 3 2" xfId="31081" xr:uid="{00000000-0005-0000-0000-00006D650000}"/>
    <cellStyle name="Salida 7 5 4 2 4" xfId="21127" xr:uid="{00000000-0005-0000-0000-00006E650000}"/>
    <cellStyle name="Salida 7 5 4 3" xfId="9764" xr:uid="{00000000-0005-0000-0000-00006F650000}"/>
    <cellStyle name="Salida 7 5 4 3 2" xfId="24872" xr:uid="{00000000-0005-0000-0000-000070650000}"/>
    <cellStyle name="Salida 7 5 4 4" xfId="14613" xr:uid="{00000000-0005-0000-0000-000071650000}"/>
    <cellStyle name="Salida 7 5 4 4 2" xfId="29721" xr:uid="{00000000-0005-0000-0000-000072650000}"/>
    <cellStyle name="Salida 7 5 4 5" xfId="18490" xr:uid="{00000000-0005-0000-0000-000073650000}"/>
    <cellStyle name="Salida 7 5 5" xfId="3688" xr:uid="{00000000-0005-0000-0000-000074650000}"/>
    <cellStyle name="Salida 7 5 5 2" xfId="6325" xr:uid="{00000000-0005-0000-0000-000075650000}"/>
    <cellStyle name="Salida 7 5 5 2 2" xfId="12636" xr:uid="{00000000-0005-0000-0000-000076650000}"/>
    <cellStyle name="Salida 7 5 5 2 2 2" xfId="27744" xr:uid="{00000000-0005-0000-0000-000077650000}"/>
    <cellStyle name="Salida 7 5 5 2 3" xfId="13978" xr:uid="{00000000-0005-0000-0000-000078650000}"/>
    <cellStyle name="Salida 7 5 5 2 3 2" xfId="29086" xr:uid="{00000000-0005-0000-0000-000079650000}"/>
    <cellStyle name="Salida 7 5 5 2 4" xfId="21433" xr:uid="{00000000-0005-0000-0000-00007A650000}"/>
    <cellStyle name="Salida 7 5 5 3" xfId="10070" xr:uid="{00000000-0005-0000-0000-00007B650000}"/>
    <cellStyle name="Salida 7 5 5 3 2" xfId="25178" xr:uid="{00000000-0005-0000-0000-00007C650000}"/>
    <cellStyle name="Salida 7 5 5 4" xfId="7377" xr:uid="{00000000-0005-0000-0000-00007D650000}"/>
    <cellStyle name="Salida 7 5 5 4 2" xfId="22485" xr:uid="{00000000-0005-0000-0000-00007E650000}"/>
    <cellStyle name="Salida 7 5 5 5" xfId="18796" xr:uid="{00000000-0005-0000-0000-00007F650000}"/>
    <cellStyle name="Salida 7 5 6" xfId="4063" xr:uid="{00000000-0005-0000-0000-000080650000}"/>
    <cellStyle name="Salida 7 5 6 2" xfId="6700" xr:uid="{00000000-0005-0000-0000-000081650000}"/>
    <cellStyle name="Salida 7 5 6 2 2" xfId="13011" xr:uid="{00000000-0005-0000-0000-000082650000}"/>
    <cellStyle name="Salida 7 5 6 2 2 2" xfId="28119" xr:uid="{00000000-0005-0000-0000-000083650000}"/>
    <cellStyle name="Salida 7 5 6 2 3" xfId="16687" xr:uid="{00000000-0005-0000-0000-000084650000}"/>
    <cellStyle name="Salida 7 5 6 2 3 2" xfId="31795" xr:uid="{00000000-0005-0000-0000-000085650000}"/>
    <cellStyle name="Salida 7 5 6 2 4" xfId="21808" xr:uid="{00000000-0005-0000-0000-000086650000}"/>
    <cellStyle name="Salida 7 5 6 3" xfId="10445" xr:uid="{00000000-0005-0000-0000-000087650000}"/>
    <cellStyle name="Salida 7 5 6 3 2" xfId="25553" xr:uid="{00000000-0005-0000-0000-000088650000}"/>
    <cellStyle name="Salida 7 5 6 4" xfId="13956" xr:uid="{00000000-0005-0000-0000-000089650000}"/>
    <cellStyle name="Salida 7 5 6 4 2" xfId="29064" xr:uid="{00000000-0005-0000-0000-00008A650000}"/>
    <cellStyle name="Salida 7 5 6 5" xfId="19171" xr:uid="{00000000-0005-0000-0000-00008B650000}"/>
    <cellStyle name="Salida 7 5 7" xfId="4628" xr:uid="{00000000-0005-0000-0000-00008C650000}"/>
    <cellStyle name="Salida 7 5 7 2" xfId="11010" xr:uid="{00000000-0005-0000-0000-00008D650000}"/>
    <cellStyle name="Salida 7 5 7 2 2" xfId="26118" xr:uid="{00000000-0005-0000-0000-00008E650000}"/>
    <cellStyle name="Salida 7 5 7 3" xfId="13588" xr:uid="{00000000-0005-0000-0000-00008F650000}"/>
    <cellStyle name="Salida 7 5 7 3 2" xfId="28696" xr:uid="{00000000-0005-0000-0000-000090650000}"/>
    <cellStyle name="Salida 7 5 7 4" xfId="19736" xr:uid="{00000000-0005-0000-0000-000091650000}"/>
    <cellStyle name="Salida 7 5 8" xfId="8489" xr:uid="{00000000-0005-0000-0000-000092650000}"/>
    <cellStyle name="Salida 7 5 8 2" xfId="23597" xr:uid="{00000000-0005-0000-0000-000093650000}"/>
    <cellStyle name="Salida 7 5 9" xfId="7887" xr:uid="{00000000-0005-0000-0000-000094650000}"/>
    <cellStyle name="Salida 7 5 9 2" xfId="22995" xr:uid="{00000000-0005-0000-0000-000095650000}"/>
    <cellStyle name="Salida 8" xfId="1517" xr:uid="{00000000-0005-0000-0000-000096650000}"/>
    <cellStyle name="Salida 8 2" xfId="1943" xr:uid="{00000000-0005-0000-0000-000097650000}"/>
    <cellStyle name="Salida 8 2 10" xfId="8444" xr:uid="{00000000-0005-0000-0000-000098650000}"/>
    <cellStyle name="Salida 8 2 10 2" xfId="23552" xr:uid="{00000000-0005-0000-0000-000099650000}"/>
    <cellStyle name="Salida 8 2 11" xfId="14051" xr:uid="{00000000-0005-0000-0000-00009A650000}"/>
    <cellStyle name="Salida 8 2 11 2" xfId="29159" xr:uid="{00000000-0005-0000-0000-00009B650000}"/>
    <cellStyle name="Salida 8 2 12" xfId="14495" xr:uid="{00000000-0005-0000-0000-00009C650000}"/>
    <cellStyle name="Salida 8 2 12 2" xfId="29603" xr:uid="{00000000-0005-0000-0000-00009D650000}"/>
    <cellStyle name="Salida 8 2 13" xfId="17168" xr:uid="{00000000-0005-0000-0000-00009E650000}"/>
    <cellStyle name="Salida 8 2 2" xfId="2503" xr:uid="{00000000-0005-0000-0000-00009F650000}"/>
    <cellStyle name="Salida 8 2 2 2" xfId="5140" xr:uid="{00000000-0005-0000-0000-0000A0650000}"/>
    <cellStyle name="Salida 8 2 2 2 2" xfId="11504" xr:uid="{00000000-0005-0000-0000-0000A1650000}"/>
    <cellStyle name="Salida 8 2 2 2 2 2" xfId="26612" xr:uid="{00000000-0005-0000-0000-0000A2650000}"/>
    <cellStyle name="Salida 8 2 2 2 3" xfId="14830" xr:uid="{00000000-0005-0000-0000-0000A3650000}"/>
    <cellStyle name="Salida 8 2 2 2 3 2" xfId="29938" xr:uid="{00000000-0005-0000-0000-0000A4650000}"/>
    <cellStyle name="Salida 8 2 2 2 4" xfId="20248" xr:uid="{00000000-0005-0000-0000-0000A5650000}"/>
    <cellStyle name="Salida 8 2 2 3" xfId="8970" xr:uid="{00000000-0005-0000-0000-0000A6650000}"/>
    <cellStyle name="Salida 8 2 2 3 2" xfId="24078" xr:uid="{00000000-0005-0000-0000-0000A7650000}"/>
    <cellStyle name="Salida 8 2 3" xfId="2719" xr:uid="{00000000-0005-0000-0000-0000A8650000}"/>
    <cellStyle name="Salida 8 2 3 2" xfId="5356" xr:uid="{00000000-0005-0000-0000-0000A9650000}"/>
    <cellStyle name="Salida 8 2 3 2 2" xfId="11705" xr:uid="{00000000-0005-0000-0000-0000AA650000}"/>
    <cellStyle name="Salida 8 2 3 2 2 2" xfId="26813" xr:uid="{00000000-0005-0000-0000-0000AB650000}"/>
    <cellStyle name="Salida 8 2 3 2 3" xfId="13412" xr:uid="{00000000-0005-0000-0000-0000AC650000}"/>
    <cellStyle name="Salida 8 2 3 2 3 2" xfId="28520" xr:uid="{00000000-0005-0000-0000-0000AD650000}"/>
    <cellStyle name="Salida 8 2 3 2 4" xfId="20464" xr:uid="{00000000-0005-0000-0000-0000AE650000}"/>
    <cellStyle name="Salida 8 2 3 3" xfId="15746" xr:uid="{00000000-0005-0000-0000-0000AF650000}"/>
    <cellStyle name="Salida 8 2 3 3 2" xfId="30854" xr:uid="{00000000-0005-0000-0000-0000B0650000}"/>
    <cellStyle name="Salida 8 2 3 4" xfId="17827" xr:uid="{00000000-0005-0000-0000-0000B1650000}"/>
    <cellStyle name="Salida 8 2 4" xfId="3022" xr:uid="{00000000-0005-0000-0000-0000B2650000}"/>
    <cellStyle name="Salida 8 2 4 2" xfId="5659" xr:uid="{00000000-0005-0000-0000-0000B3650000}"/>
    <cellStyle name="Salida 8 2 4 2 2" xfId="11970" xr:uid="{00000000-0005-0000-0000-0000B4650000}"/>
    <cellStyle name="Salida 8 2 4 2 2 2" xfId="27078" xr:uid="{00000000-0005-0000-0000-0000B5650000}"/>
    <cellStyle name="Salida 8 2 4 2 3" xfId="7366" xr:uid="{00000000-0005-0000-0000-0000B6650000}"/>
    <cellStyle name="Salida 8 2 4 2 3 2" xfId="22474" xr:uid="{00000000-0005-0000-0000-0000B7650000}"/>
    <cellStyle name="Salida 8 2 4 2 4" xfId="20767" xr:uid="{00000000-0005-0000-0000-0000B8650000}"/>
    <cellStyle name="Salida 8 2 4 3" xfId="9404" xr:uid="{00000000-0005-0000-0000-0000B9650000}"/>
    <cellStyle name="Salida 8 2 4 3 2" xfId="24512" xr:uid="{00000000-0005-0000-0000-0000BA650000}"/>
    <cellStyle name="Salida 8 2 4 4" xfId="14158" xr:uid="{00000000-0005-0000-0000-0000BB650000}"/>
    <cellStyle name="Salida 8 2 4 4 2" xfId="29266" xr:uid="{00000000-0005-0000-0000-0000BC650000}"/>
    <cellStyle name="Salida 8 2 4 5" xfId="18130" xr:uid="{00000000-0005-0000-0000-0000BD650000}"/>
    <cellStyle name="Salida 8 2 5" xfId="3348" xr:uid="{00000000-0005-0000-0000-0000BE650000}"/>
    <cellStyle name="Salida 8 2 5 2" xfId="5985" xr:uid="{00000000-0005-0000-0000-0000BF650000}"/>
    <cellStyle name="Salida 8 2 5 2 2" xfId="12296" xr:uid="{00000000-0005-0000-0000-0000C0650000}"/>
    <cellStyle name="Salida 8 2 5 2 2 2" xfId="27404" xr:uid="{00000000-0005-0000-0000-0000C1650000}"/>
    <cellStyle name="Salida 8 2 5 2 3" xfId="13632" xr:uid="{00000000-0005-0000-0000-0000C2650000}"/>
    <cellStyle name="Salida 8 2 5 2 3 2" xfId="28740" xr:uid="{00000000-0005-0000-0000-0000C3650000}"/>
    <cellStyle name="Salida 8 2 5 2 4" xfId="21093" xr:uid="{00000000-0005-0000-0000-0000C4650000}"/>
    <cellStyle name="Salida 8 2 5 3" xfId="9730" xr:uid="{00000000-0005-0000-0000-0000C5650000}"/>
    <cellStyle name="Salida 8 2 5 3 2" xfId="24838" xr:uid="{00000000-0005-0000-0000-0000C6650000}"/>
    <cellStyle name="Salida 8 2 5 4" xfId="13690" xr:uid="{00000000-0005-0000-0000-0000C7650000}"/>
    <cellStyle name="Salida 8 2 5 4 2" xfId="28798" xr:uid="{00000000-0005-0000-0000-0000C8650000}"/>
    <cellStyle name="Salida 8 2 5 5" xfId="18456" xr:uid="{00000000-0005-0000-0000-0000C9650000}"/>
    <cellStyle name="Salida 8 2 6" xfId="3654" xr:uid="{00000000-0005-0000-0000-0000CA650000}"/>
    <cellStyle name="Salida 8 2 6 2" xfId="6291" xr:uid="{00000000-0005-0000-0000-0000CB650000}"/>
    <cellStyle name="Salida 8 2 6 2 2" xfId="12602" xr:uid="{00000000-0005-0000-0000-0000CC650000}"/>
    <cellStyle name="Salida 8 2 6 2 2 2" xfId="27710" xr:uid="{00000000-0005-0000-0000-0000CD650000}"/>
    <cellStyle name="Salida 8 2 6 2 3" xfId="15909" xr:uid="{00000000-0005-0000-0000-0000CE650000}"/>
    <cellStyle name="Salida 8 2 6 2 3 2" xfId="31017" xr:uid="{00000000-0005-0000-0000-0000CF650000}"/>
    <cellStyle name="Salida 8 2 6 2 4" xfId="21399" xr:uid="{00000000-0005-0000-0000-0000D0650000}"/>
    <cellStyle name="Salida 8 2 6 3" xfId="10036" xr:uid="{00000000-0005-0000-0000-0000D1650000}"/>
    <cellStyle name="Salida 8 2 6 3 2" xfId="25144" xr:uid="{00000000-0005-0000-0000-0000D2650000}"/>
    <cellStyle name="Salida 8 2 6 4" xfId="14356" xr:uid="{00000000-0005-0000-0000-0000D3650000}"/>
    <cellStyle name="Salida 8 2 6 4 2" xfId="29464" xr:uid="{00000000-0005-0000-0000-0000D4650000}"/>
    <cellStyle name="Salida 8 2 6 5" xfId="18762" xr:uid="{00000000-0005-0000-0000-0000D5650000}"/>
    <cellStyle name="Salida 8 2 7" xfId="4015" xr:uid="{00000000-0005-0000-0000-0000D6650000}"/>
    <cellStyle name="Salida 8 2 7 2" xfId="6652" xr:uid="{00000000-0005-0000-0000-0000D7650000}"/>
    <cellStyle name="Salida 8 2 7 2 2" xfId="12963" xr:uid="{00000000-0005-0000-0000-0000D8650000}"/>
    <cellStyle name="Salida 8 2 7 2 2 2" xfId="28071" xr:uid="{00000000-0005-0000-0000-0000D9650000}"/>
    <cellStyle name="Salida 8 2 7 2 3" xfId="16653" xr:uid="{00000000-0005-0000-0000-0000DA650000}"/>
    <cellStyle name="Salida 8 2 7 2 3 2" xfId="31761" xr:uid="{00000000-0005-0000-0000-0000DB650000}"/>
    <cellStyle name="Salida 8 2 7 2 4" xfId="21760" xr:uid="{00000000-0005-0000-0000-0000DC650000}"/>
    <cellStyle name="Salida 8 2 7 3" xfId="10397" xr:uid="{00000000-0005-0000-0000-0000DD650000}"/>
    <cellStyle name="Salida 8 2 7 3 2" xfId="25505" xr:uid="{00000000-0005-0000-0000-0000DE650000}"/>
    <cellStyle name="Salida 8 2 7 4" xfId="9167" xr:uid="{00000000-0005-0000-0000-0000DF650000}"/>
    <cellStyle name="Salida 8 2 7 4 2" xfId="24275" xr:uid="{00000000-0005-0000-0000-0000E0650000}"/>
    <cellStyle name="Salida 8 2 7 5" xfId="19123" xr:uid="{00000000-0005-0000-0000-0000E1650000}"/>
    <cellStyle name="Salida 8 2 8" xfId="4328" xr:uid="{00000000-0005-0000-0000-0000E2650000}"/>
    <cellStyle name="Salida 8 2 8 2" xfId="6965" xr:uid="{00000000-0005-0000-0000-0000E3650000}"/>
    <cellStyle name="Salida 8 2 8 2 2" xfId="13276" xr:uid="{00000000-0005-0000-0000-0000E4650000}"/>
    <cellStyle name="Salida 8 2 8 2 2 2" xfId="28384" xr:uid="{00000000-0005-0000-0000-0000E5650000}"/>
    <cellStyle name="Salida 8 2 8 2 3" xfId="16940" xr:uid="{00000000-0005-0000-0000-0000E6650000}"/>
    <cellStyle name="Salida 8 2 8 2 3 2" xfId="32048" xr:uid="{00000000-0005-0000-0000-0000E7650000}"/>
    <cellStyle name="Salida 8 2 8 2 4" xfId="22073" xr:uid="{00000000-0005-0000-0000-0000E8650000}"/>
    <cellStyle name="Salida 8 2 8 3" xfId="10710" xr:uid="{00000000-0005-0000-0000-0000E9650000}"/>
    <cellStyle name="Salida 8 2 8 3 2" xfId="25818" xr:uid="{00000000-0005-0000-0000-0000EA650000}"/>
    <cellStyle name="Salida 8 2 8 4" xfId="16227" xr:uid="{00000000-0005-0000-0000-0000EB650000}"/>
    <cellStyle name="Salida 8 2 8 4 2" xfId="31335" xr:uid="{00000000-0005-0000-0000-0000EC650000}"/>
    <cellStyle name="Salida 8 2 8 5" xfId="19436" xr:uid="{00000000-0005-0000-0000-0000ED650000}"/>
    <cellStyle name="Salida 8 2 9" xfId="4580" xr:uid="{00000000-0005-0000-0000-0000EE650000}"/>
    <cellStyle name="Salida 8 2 9 2" xfId="10962" xr:uid="{00000000-0005-0000-0000-0000EF650000}"/>
    <cellStyle name="Salida 8 2 9 2 2" xfId="26070" xr:uid="{00000000-0005-0000-0000-0000F0650000}"/>
    <cellStyle name="Salida 8 2 9 3" xfId="7791" xr:uid="{00000000-0005-0000-0000-0000F1650000}"/>
    <cellStyle name="Salida 8 2 9 3 2" xfId="22899" xr:uid="{00000000-0005-0000-0000-0000F2650000}"/>
    <cellStyle name="Salida 8 2 9 4" xfId="19688" xr:uid="{00000000-0005-0000-0000-0000F3650000}"/>
    <cellStyle name="Salida 8 3" xfId="1790" xr:uid="{00000000-0005-0000-0000-0000F4650000}"/>
    <cellStyle name="Salida 8 3 10" xfId="8267" xr:uid="{00000000-0005-0000-0000-0000F5650000}"/>
    <cellStyle name="Salida 8 3 10 2" xfId="23375" xr:uid="{00000000-0005-0000-0000-0000F6650000}"/>
    <cellStyle name="Salida 8 3 11" xfId="14418" xr:uid="{00000000-0005-0000-0000-0000F7650000}"/>
    <cellStyle name="Salida 8 3 11 2" xfId="29526" xr:uid="{00000000-0005-0000-0000-0000F8650000}"/>
    <cellStyle name="Salida 8 3 12" xfId="7159" xr:uid="{00000000-0005-0000-0000-0000F9650000}"/>
    <cellStyle name="Salida 8 3 12 2" xfId="22267" xr:uid="{00000000-0005-0000-0000-0000FA650000}"/>
    <cellStyle name="Salida 8 3 13" xfId="17015" xr:uid="{00000000-0005-0000-0000-0000FB650000}"/>
    <cellStyle name="Salida 8 3 2" xfId="2350" xr:uid="{00000000-0005-0000-0000-0000FC650000}"/>
    <cellStyle name="Salida 8 3 2 2" xfId="4987" xr:uid="{00000000-0005-0000-0000-0000FD650000}"/>
    <cellStyle name="Salida 8 3 2 2 2" xfId="11351" xr:uid="{00000000-0005-0000-0000-0000FE650000}"/>
    <cellStyle name="Salida 8 3 2 2 2 2" xfId="26459" xr:uid="{00000000-0005-0000-0000-0000FF650000}"/>
    <cellStyle name="Salida 8 3 2 2 3" xfId="8695" xr:uid="{00000000-0005-0000-0000-000000660000}"/>
    <cellStyle name="Salida 8 3 2 2 3 2" xfId="23803" xr:uid="{00000000-0005-0000-0000-000001660000}"/>
    <cellStyle name="Salida 8 3 2 2 4" xfId="20095" xr:uid="{00000000-0005-0000-0000-000002660000}"/>
    <cellStyle name="Salida 8 3 2 3" xfId="8817" xr:uid="{00000000-0005-0000-0000-000003660000}"/>
    <cellStyle name="Salida 8 3 2 3 2" xfId="23925" xr:uid="{00000000-0005-0000-0000-000004660000}"/>
    <cellStyle name="Salida 8 3 3" xfId="2269" xr:uid="{00000000-0005-0000-0000-000005660000}"/>
    <cellStyle name="Salida 8 3 3 2" xfId="4906" xr:uid="{00000000-0005-0000-0000-000006660000}"/>
    <cellStyle name="Salida 8 3 3 2 2" xfId="11270" xr:uid="{00000000-0005-0000-0000-000007660000}"/>
    <cellStyle name="Salida 8 3 3 2 2 2" xfId="26378" xr:uid="{00000000-0005-0000-0000-000008660000}"/>
    <cellStyle name="Salida 8 3 3 2 3" xfId="7380" xr:uid="{00000000-0005-0000-0000-000009660000}"/>
    <cellStyle name="Salida 8 3 3 2 3 2" xfId="22488" xr:uid="{00000000-0005-0000-0000-00000A660000}"/>
    <cellStyle name="Salida 8 3 3 2 4" xfId="20014" xr:uid="{00000000-0005-0000-0000-00000B660000}"/>
    <cellStyle name="Salida 8 3 3 3" xfId="11763" xr:uid="{00000000-0005-0000-0000-00000C660000}"/>
    <cellStyle name="Salida 8 3 3 3 2" xfId="26871" xr:uid="{00000000-0005-0000-0000-00000D660000}"/>
    <cellStyle name="Salida 8 3 3 4" xfId="17494" xr:uid="{00000000-0005-0000-0000-00000E660000}"/>
    <cellStyle name="Salida 8 3 4" xfId="2327" xr:uid="{00000000-0005-0000-0000-00000F660000}"/>
    <cellStyle name="Salida 8 3 4 2" xfId="4964" xr:uid="{00000000-0005-0000-0000-000010660000}"/>
    <cellStyle name="Salida 8 3 4 2 2" xfId="11328" xr:uid="{00000000-0005-0000-0000-000011660000}"/>
    <cellStyle name="Salida 8 3 4 2 2 2" xfId="26436" xr:uid="{00000000-0005-0000-0000-000012660000}"/>
    <cellStyle name="Salida 8 3 4 2 3" xfId="14439" xr:uid="{00000000-0005-0000-0000-000013660000}"/>
    <cellStyle name="Salida 8 3 4 2 3 2" xfId="29547" xr:uid="{00000000-0005-0000-0000-000014660000}"/>
    <cellStyle name="Salida 8 3 4 2 4" xfId="20072" xr:uid="{00000000-0005-0000-0000-000015660000}"/>
    <cellStyle name="Salida 8 3 4 3" xfId="8794" xr:uid="{00000000-0005-0000-0000-000016660000}"/>
    <cellStyle name="Salida 8 3 4 3 2" xfId="23902" xr:uid="{00000000-0005-0000-0000-000017660000}"/>
    <cellStyle name="Salida 8 3 4 4" xfId="7732" xr:uid="{00000000-0005-0000-0000-000018660000}"/>
    <cellStyle name="Salida 8 3 4 4 2" xfId="22840" xr:uid="{00000000-0005-0000-0000-000019660000}"/>
    <cellStyle name="Salida 8 3 4 5" xfId="17552" xr:uid="{00000000-0005-0000-0000-00001A660000}"/>
    <cellStyle name="Salida 8 3 5" xfId="2283" xr:uid="{00000000-0005-0000-0000-00001B660000}"/>
    <cellStyle name="Salida 8 3 5 2" xfId="4920" xr:uid="{00000000-0005-0000-0000-00001C660000}"/>
    <cellStyle name="Salida 8 3 5 2 2" xfId="11284" xr:uid="{00000000-0005-0000-0000-00001D660000}"/>
    <cellStyle name="Salida 8 3 5 2 2 2" xfId="26392" xr:uid="{00000000-0005-0000-0000-00001E660000}"/>
    <cellStyle name="Salida 8 3 5 2 3" xfId="13895" xr:uid="{00000000-0005-0000-0000-00001F660000}"/>
    <cellStyle name="Salida 8 3 5 2 3 2" xfId="29003" xr:uid="{00000000-0005-0000-0000-000020660000}"/>
    <cellStyle name="Salida 8 3 5 2 4" xfId="20028" xr:uid="{00000000-0005-0000-0000-000021660000}"/>
    <cellStyle name="Salida 8 3 5 3" xfId="8750" xr:uid="{00000000-0005-0000-0000-000022660000}"/>
    <cellStyle name="Salida 8 3 5 3 2" xfId="23858" xr:uid="{00000000-0005-0000-0000-000023660000}"/>
    <cellStyle name="Salida 8 3 5 4" xfId="9278" xr:uid="{00000000-0005-0000-0000-000024660000}"/>
    <cellStyle name="Salida 8 3 5 4 2" xfId="24386" xr:uid="{00000000-0005-0000-0000-000025660000}"/>
    <cellStyle name="Salida 8 3 5 5" xfId="17508" xr:uid="{00000000-0005-0000-0000-000026660000}"/>
    <cellStyle name="Salida 8 3 6" xfId="2293" xr:uid="{00000000-0005-0000-0000-000027660000}"/>
    <cellStyle name="Salida 8 3 6 2" xfId="4930" xr:uid="{00000000-0005-0000-0000-000028660000}"/>
    <cellStyle name="Salida 8 3 6 2 2" xfId="11294" xr:uid="{00000000-0005-0000-0000-000029660000}"/>
    <cellStyle name="Salida 8 3 6 2 2 2" xfId="26402" xr:uid="{00000000-0005-0000-0000-00002A660000}"/>
    <cellStyle name="Salida 8 3 6 2 3" xfId="16036" xr:uid="{00000000-0005-0000-0000-00002B660000}"/>
    <cellStyle name="Salida 8 3 6 2 3 2" xfId="31144" xr:uid="{00000000-0005-0000-0000-00002C660000}"/>
    <cellStyle name="Salida 8 3 6 2 4" xfId="20038" xr:uid="{00000000-0005-0000-0000-00002D660000}"/>
    <cellStyle name="Salida 8 3 6 3" xfId="8760" xr:uid="{00000000-0005-0000-0000-00002E660000}"/>
    <cellStyle name="Salida 8 3 6 3 2" xfId="23868" xr:uid="{00000000-0005-0000-0000-00002F660000}"/>
    <cellStyle name="Salida 8 3 6 4" xfId="15729" xr:uid="{00000000-0005-0000-0000-000030660000}"/>
    <cellStyle name="Salida 8 3 6 4 2" xfId="30837" xr:uid="{00000000-0005-0000-0000-000031660000}"/>
    <cellStyle name="Salida 8 3 6 5" xfId="17518" xr:uid="{00000000-0005-0000-0000-000032660000}"/>
    <cellStyle name="Salida 8 3 7" xfId="3862" xr:uid="{00000000-0005-0000-0000-000033660000}"/>
    <cellStyle name="Salida 8 3 7 2" xfId="6499" xr:uid="{00000000-0005-0000-0000-000034660000}"/>
    <cellStyle name="Salida 8 3 7 2 2" xfId="12810" xr:uid="{00000000-0005-0000-0000-000035660000}"/>
    <cellStyle name="Salida 8 3 7 2 2 2" xfId="27918" xr:uid="{00000000-0005-0000-0000-000036660000}"/>
    <cellStyle name="Salida 8 3 7 2 3" xfId="15456" xr:uid="{00000000-0005-0000-0000-000037660000}"/>
    <cellStyle name="Salida 8 3 7 2 3 2" xfId="30564" xr:uid="{00000000-0005-0000-0000-000038660000}"/>
    <cellStyle name="Salida 8 3 7 2 4" xfId="21607" xr:uid="{00000000-0005-0000-0000-000039660000}"/>
    <cellStyle name="Salida 8 3 7 3" xfId="10244" xr:uid="{00000000-0005-0000-0000-00003A660000}"/>
    <cellStyle name="Salida 8 3 7 3 2" xfId="25352" xr:uid="{00000000-0005-0000-0000-00003B660000}"/>
    <cellStyle name="Salida 8 3 7 4" xfId="13860" xr:uid="{00000000-0005-0000-0000-00003C660000}"/>
    <cellStyle name="Salida 8 3 7 4 2" xfId="28968" xr:uid="{00000000-0005-0000-0000-00003D660000}"/>
    <cellStyle name="Salida 8 3 7 5" xfId="18970" xr:uid="{00000000-0005-0000-0000-00003E660000}"/>
    <cellStyle name="Salida 8 3 8" xfId="4244" xr:uid="{00000000-0005-0000-0000-00003F660000}"/>
    <cellStyle name="Salida 8 3 8 2" xfId="6881" xr:uid="{00000000-0005-0000-0000-000040660000}"/>
    <cellStyle name="Salida 8 3 8 2 2" xfId="13192" xr:uid="{00000000-0005-0000-0000-000041660000}"/>
    <cellStyle name="Salida 8 3 8 2 2 2" xfId="28300" xr:uid="{00000000-0005-0000-0000-000042660000}"/>
    <cellStyle name="Salida 8 3 8 2 3" xfId="16856" xr:uid="{00000000-0005-0000-0000-000043660000}"/>
    <cellStyle name="Salida 8 3 8 2 3 2" xfId="31964" xr:uid="{00000000-0005-0000-0000-000044660000}"/>
    <cellStyle name="Salida 8 3 8 2 4" xfId="21989" xr:uid="{00000000-0005-0000-0000-000045660000}"/>
    <cellStyle name="Salida 8 3 8 3" xfId="10626" xr:uid="{00000000-0005-0000-0000-000046660000}"/>
    <cellStyle name="Salida 8 3 8 3 2" xfId="25734" xr:uid="{00000000-0005-0000-0000-000047660000}"/>
    <cellStyle name="Salida 8 3 8 4" xfId="13991" xr:uid="{00000000-0005-0000-0000-000048660000}"/>
    <cellStyle name="Salida 8 3 8 4 2" xfId="29099" xr:uid="{00000000-0005-0000-0000-000049660000}"/>
    <cellStyle name="Salida 8 3 8 5" xfId="19352" xr:uid="{00000000-0005-0000-0000-00004A660000}"/>
    <cellStyle name="Salida 8 3 9" xfId="4427" xr:uid="{00000000-0005-0000-0000-00004B660000}"/>
    <cellStyle name="Salida 8 3 9 2" xfId="10809" xr:uid="{00000000-0005-0000-0000-00004C660000}"/>
    <cellStyle name="Salida 8 3 9 2 2" xfId="25917" xr:uid="{00000000-0005-0000-0000-00004D660000}"/>
    <cellStyle name="Salida 8 3 9 3" xfId="14650" xr:uid="{00000000-0005-0000-0000-00004E660000}"/>
    <cellStyle name="Salida 8 3 9 3 2" xfId="29758" xr:uid="{00000000-0005-0000-0000-00004F660000}"/>
    <cellStyle name="Salida 8 3 9 4" xfId="19535" xr:uid="{00000000-0005-0000-0000-000050660000}"/>
    <cellStyle name="Salida 8 4" xfId="2134" xr:uid="{00000000-0005-0000-0000-000051660000}"/>
    <cellStyle name="Salida 8 4 10" xfId="14669" xr:uid="{00000000-0005-0000-0000-000052660000}"/>
    <cellStyle name="Salida 8 4 10 2" xfId="29777" xr:uid="{00000000-0005-0000-0000-000053660000}"/>
    <cellStyle name="Salida 8 4 11" xfId="7243" xr:uid="{00000000-0005-0000-0000-000054660000}"/>
    <cellStyle name="Salida 8 4 11 2" xfId="22351" xr:uid="{00000000-0005-0000-0000-000055660000}"/>
    <cellStyle name="Salida 8 4 12" xfId="17359" xr:uid="{00000000-0005-0000-0000-000056660000}"/>
    <cellStyle name="Salida 8 4 2" xfId="2624" xr:uid="{00000000-0005-0000-0000-000057660000}"/>
    <cellStyle name="Salida 8 4 2 2" xfId="5261" xr:uid="{00000000-0005-0000-0000-000058660000}"/>
    <cellStyle name="Salida 8 4 2 2 2" xfId="11625" xr:uid="{00000000-0005-0000-0000-000059660000}"/>
    <cellStyle name="Salida 8 4 2 2 2 2" xfId="26733" xr:uid="{00000000-0005-0000-0000-00005A660000}"/>
    <cellStyle name="Salida 8 4 2 2 3" xfId="8035" xr:uid="{00000000-0005-0000-0000-00005B660000}"/>
    <cellStyle name="Salida 8 4 2 2 3 2" xfId="23143" xr:uid="{00000000-0005-0000-0000-00005C660000}"/>
    <cellStyle name="Salida 8 4 2 2 4" xfId="20369" xr:uid="{00000000-0005-0000-0000-00005D660000}"/>
    <cellStyle name="Salida 8 4 2 3" xfId="9091" xr:uid="{00000000-0005-0000-0000-00005E660000}"/>
    <cellStyle name="Salida 8 4 2 3 2" xfId="24199" xr:uid="{00000000-0005-0000-0000-00005F660000}"/>
    <cellStyle name="Salida 8 4 2 4" xfId="7387" xr:uid="{00000000-0005-0000-0000-000060660000}"/>
    <cellStyle name="Salida 8 4 2 4 2" xfId="22495" xr:uid="{00000000-0005-0000-0000-000061660000}"/>
    <cellStyle name="Salida 8 4 2 5" xfId="13876" xr:uid="{00000000-0005-0000-0000-000062660000}"/>
    <cellStyle name="Salida 8 4 2 5 2" xfId="28984" xr:uid="{00000000-0005-0000-0000-000063660000}"/>
    <cellStyle name="Salida 8 4 2 6" xfId="17732" xr:uid="{00000000-0005-0000-0000-000064660000}"/>
    <cellStyle name="Salida 8 4 3" xfId="2889" xr:uid="{00000000-0005-0000-0000-000065660000}"/>
    <cellStyle name="Salida 8 4 3 2" xfId="5526" xr:uid="{00000000-0005-0000-0000-000066660000}"/>
    <cellStyle name="Salida 8 4 3 2 2" xfId="11837" xr:uid="{00000000-0005-0000-0000-000067660000}"/>
    <cellStyle name="Salida 8 4 3 2 2 2" xfId="26945" xr:uid="{00000000-0005-0000-0000-000068660000}"/>
    <cellStyle name="Salida 8 4 3 2 3" xfId="15478" xr:uid="{00000000-0005-0000-0000-000069660000}"/>
    <cellStyle name="Salida 8 4 3 2 3 2" xfId="30586" xr:uid="{00000000-0005-0000-0000-00006A660000}"/>
    <cellStyle name="Salida 8 4 3 2 4" xfId="20634" xr:uid="{00000000-0005-0000-0000-00006B660000}"/>
    <cellStyle name="Salida 8 4 3 3" xfId="16336" xr:uid="{00000000-0005-0000-0000-00006C660000}"/>
    <cellStyle name="Salida 8 4 3 3 2" xfId="31444" xr:uid="{00000000-0005-0000-0000-00006D660000}"/>
    <cellStyle name="Salida 8 4 3 4" xfId="17997" xr:uid="{00000000-0005-0000-0000-00006E660000}"/>
    <cellStyle name="Salida 8 4 4" xfId="3192" xr:uid="{00000000-0005-0000-0000-00006F660000}"/>
    <cellStyle name="Salida 8 4 4 2" xfId="5829" xr:uid="{00000000-0005-0000-0000-000070660000}"/>
    <cellStyle name="Salida 8 4 4 2 2" xfId="12140" xr:uid="{00000000-0005-0000-0000-000071660000}"/>
    <cellStyle name="Salida 8 4 4 2 2 2" xfId="27248" xr:uid="{00000000-0005-0000-0000-000072660000}"/>
    <cellStyle name="Salida 8 4 4 2 3" xfId="14472" xr:uid="{00000000-0005-0000-0000-000073660000}"/>
    <cellStyle name="Salida 8 4 4 2 3 2" xfId="29580" xr:uid="{00000000-0005-0000-0000-000074660000}"/>
    <cellStyle name="Salida 8 4 4 2 4" xfId="20937" xr:uid="{00000000-0005-0000-0000-000075660000}"/>
    <cellStyle name="Salida 8 4 4 3" xfId="9574" xr:uid="{00000000-0005-0000-0000-000076660000}"/>
    <cellStyle name="Salida 8 4 4 3 2" xfId="24682" xr:uid="{00000000-0005-0000-0000-000077660000}"/>
    <cellStyle name="Salida 8 4 4 4" xfId="13720" xr:uid="{00000000-0005-0000-0000-000078660000}"/>
    <cellStyle name="Salida 8 4 4 4 2" xfId="28828" xr:uid="{00000000-0005-0000-0000-000079660000}"/>
    <cellStyle name="Salida 8 4 4 5" xfId="18300" xr:uid="{00000000-0005-0000-0000-00007A660000}"/>
    <cellStyle name="Salida 8 4 5" xfId="3518" xr:uid="{00000000-0005-0000-0000-00007B660000}"/>
    <cellStyle name="Salida 8 4 5 2" xfId="6155" xr:uid="{00000000-0005-0000-0000-00007C660000}"/>
    <cellStyle name="Salida 8 4 5 2 2" xfId="12466" xr:uid="{00000000-0005-0000-0000-00007D660000}"/>
    <cellStyle name="Salida 8 4 5 2 2 2" xfId="27574" xr:uid="{00000000-0005-0000-0000-00007E660000}"/>
    <cellStyle name="Salida 8 4 5 2 3" xfId="7285" xr:uid="{00000000-0005-0000-0000-00007F660000}"/>
    <cellStyle name="Salida 8 4 5 2 3 2" xfId="22393" xr:uid="{00000000-0005-0000-0000-000080660000}"/>
    <cellStyle name="Salida 8 4 5 2 4" xfId="21263" xr:uid="{00000000-0005-0000-0000-000081660000}"/>
    <cellStyle name="Salida 8 4 5 3" xfId="9900" xr:uid="{00000000-0005-0000-0000-000082660000}"/>
    <cellStyle name="Salida 8 4 5 3 2" xfId="25008" xr:uid="{00000000-0005-0000-0000-000083660000}"/>
    <cellStyle name="Salida 8 4 5 4" xfId="11686" xr:uid="{00000000-0005-0000-0000-000084660000}"/>
    <cellStyle name="Salida 8 4 5 4 2" xfId="26794" xr:uid="{00000000-0005-0000-0000-000085660000}"/>
    <cellStyle name="Salida 8 4 5 5" xfId="18626" xr:uid="{00000000-0005-0000-0000-000086660000}"/>
    <cellStyle name="Salida 8 4 6" xfId="3824" xr:uid="{00000000-0005-0000-0000-000087660000}"/>
    <cellStyle name="Salida 8 4 6 2" xfId="6461" xr:uid="{00000000-0005-0000-0000-000088660000}"/>
    <cellStyle name="Salida 8 4 6 2 2" xfId="12772" xr:uid="{00000000-0005-0000-0000-000089660000}"/>
    <cellStyle name="Salida 8 4 6 2 2 2" xfId="27880" xr:uid="{00000000-0005-0000-0000-00008A660000}"/>
    <cellStyle name="Salida 8 4 6 2 3" xfId="15985" xr:uid="{00000000-0005-0000-0000-00008B660000}"/>
    <cellStyle name="Salida 8 4 6 2 3 2" xfId="31093" xr:uid="{00000000-0005-0000-0000-00008C660000}"/>
    <cellStyle name="Salida 8 4 6 2 4" xfId="21569" xr:uid="{00000000-0005-0000-0000-00008D660000}"/>
    <cellStyle name="Salida 8 4 6 3" xfId="10206" xr:uid="{00000000-0005-0000-0000-00008E660000}"/>
    <cellStyle name="Salida 8 4 6 3 2" xfId="25314" xr:uid="{00000000-0005-0000-0000-00008F660000}"/>
    <cellStyle name="Salida 8 4 6 4" xfId="8260" xr:uid="{00000000-0005-0000-0000-000090660000}"/>
    <cellStyle name="Salida 8 4 6 4 2" xfId="23368" xr:uid="{00000000-0005-0000-0000-000091660000}"/>
    <cellStyle name="Salida 8 4 6 5" xfId="18932" xr:uid="{00000000-0005-0000-0000-000092660000}"/>
    <cellStyle name="Salida 8 4 7" xfId="4206" xr:uid="{00000000-0005-0000-0000-000093660000}"/>
    <cellStyle name="Salida 8 4 7 2" xfId="6843" xr:uid="{00000000-0005-0000-0000-000094660000}"/>
    <cellStyle name="Salida 8 4 7 2 2" xfId="13154" xr:uid="{00000000-0005-0000-0000-000095660000}"/>
    <cellStyle name="Salida 8 4 7 2 2 2" xfId="28262" xr:uid="{00000000-0005-0000-0000-000096660000}"/>
    <cellStyle name="Salida 8 4 7 2 3" xfId="16823" xr:uid="{00000000-0005-0000-0000-000097660000}"/>
    <cellStyle name="Salida 8 4 7 2 3 2" xfId="31931" xr:uid="{00000000-0005-0000-0000-000098660000}"/>
    <cellStyle name="Salida 8 4 7 2 4" xfId="21951" xr:uid="{00000000-0005-0000-0000-000099660000}"/>
    <cellStyle name="Salida 8 4 7 3" xfId="10588" xr:uid="{00000000-0005-0000-0000-00009A660000}"/>
    <cellStyle name="Salida 8 4 7 3 2" xfId="25696" xr:uid="{00000000-0005-0000-0000-00009B660000}"/>
    <cellStyle name="Salida 8 4 7 4" xfId="13483" xr:uid="{00000000-0005-0000-0000-00009C660000}"/>
    <cellStyle name="Salida 8 4 7 4 2" xfId="28591" xr:uid="{00000000-0005-0000-0000-00009D660000}"/>
    <cellStyle name="Salida 8 4 7 5" xfId="19314" xr:uid="{00000000-0005-0000-0000-00009E660000}"/>
    <cellStyle name="Salida 8 4 8" xfId="4771" xr:uid="{00000000-0005-0000-0000-00009F660000}"/>
    <cellStyle name="Salida 8 4 8 2" xfId="11153" xr:uid="{00000000-0005-0000-0000-0000A0660000}"/>
    <cellStyle name="Salida 8 4 8 2 2" xfId="26261" xr:uid="{00000000-0005-0000-0000-0000A1660000}"/>
    <cellStyle name="Salida 8 4 8 3" xfId="9192" xr:uid="{00000000-0005-0000-0000-0000A2660000}"/>
    <cellStyle name="Salida 8 4 8 3 2" xfId="24300" xr:uid="{00000000-0005-0000-0000-0000A3660000}"/>
    <cellStyle name="Salida 8 4 8 4" xfId="19879" xr:uid="{00000000-0005-0000-0000-0000A4660000}"/>
    <cellStyle name="Salida 8 4 9" xfId="8632" xr:uid="{00000000-0005-0000-0000-0000A5660000}"/>
    <cellStyle name="Salida 8 4 9 2" xfId="23740" xr:uid="{00000000-0005-0000-0000-0000A6660000}"/>
    <cellStyle name="Salida 8 5" xfId="1990" xr:uid="{00000000-0005-0000-0000-0000A7660000}"/>
    <cellStyle name="Salida 8 5 10" xfId="15754" xr:uid="{00000000-0005-0000-0000-0000A8660000}"/>
    <cellStyle name="Salida 8 5 10 2" xfId="30862" xr:uid="{00000000-0005-0000-0000-0000A9660000}"/>
    <cellStyle name="Salida 8 5 11" xfId="17215" xr:uid="{00000000-0005-0000-0000-0000AA660000}"/>
    <cellStyle name="Salida 8 5 2" xfId="2752" xr:uid="{00000000-0005-0000-0000-0000AB660000}"/>
    <cellStyle name="Salida 8 5 2 2" xfId="5389" xr:uid="{00000000-0005-0000-0000-0000AC660000}"/>
    <cellStyle name="Salida 8 5 2 2 2" xfId="11738" xr:uid="{00000000-0005-0000-0000-0000AD660000}"/>
    <cellStyle name="Salida 8 5 2 2 2 2" xfId="26846" xr:uid="{00000000-0005-0000-0000-0000AE660000}"/>
    <cellStyle name="Salida 8 5 2 2 3" xfId="11789" xr:uid="{00000000-0005-0000-0000-0000AF660000}"/>
    <cellStyle name="Salida 8 5 2 2 3 2" xfId="26897" xr:uid="{00000000-0005-0000-0000-0000B0660000}"/>
    <cellStyle name="Salida 8 5 2 2 4" xfId="20497" xr:uid="{00000000-0005-0000-0000-0000B1660000}"/>
    <cellStyle name="Salida 8 5 2 3" xfId="8197" xr:uid="{00000000-0005-0000-0000-0000B2660000}"/>
    <cellStyle name="Salida 8 5 2 3 2" xfId="23305" xr:uid="{00000000-0005-0000-0000-0000B3660000}"/>
    <cellStyle name="Salida 8 5 2 4" xfId="17860" xr:uid="{00000000-0005-0000-0000-0000B4660000}"/>
    <cellStyle name="Salida 8 5 3" xfId="3055" xr:uid="{00000000-0005-0000-0000-0000B5660000}"/>
    <cellStyle name="Salida 8 5 3 2" xfId="5692" xr:uid="{00000000-0005-0000-0000-0000B6660000}"/>
    <cellStyle name="Salida 8 5 3 2 2" xfId="12003" xr:uid="{00000000-0005-0000-0000-0000B7660000}"/>
    <cellStyle name="Salida 8 5 3 2 2 2" xfId="27111" xr:uid="{00000000-0005-0000-0000-0000B8660000}"/>
    <cellStyle name="Salida 8 5 3 2 3" xfId="8214" xr:uid="{00000000-0005-0000-0000-0000B9660000}"/>
    <cellStyle name="Salida 8 5 3 2 3 2" xfId="23322" xr:uid="{00000000-0005-0000-0000-0000BA660000}"/>
    <cellStyle name="Salida 8 5 3 2 4" xfId="20800" xr:uid="{00000000-0005-0000-0000-0000BB660000}"/>
    <cellStyle name="Salida 8 5 3 3" xfId="9437" xr:uid="{00000000-0005-0000-0000-0000BC660000}"/>
    <cellStyle name="Salida 8 5 3 3 2" xfId="24545" xr:uid="{00000000-0005-0000-0000-0000BD660000}"/>
    <cellStyle name="Salida 8 5 3 4" xfId="7796" xr:uid="{00000000-0005-0000-0000-0000BE660000}"/>
    <cellStyle name="Salida 8 5 3 4 2" xfId="22904" xr:uid="{00000000-0005-0000-0000-0000BF660000}"/>
    <cellStyle name="Salida 8 5 3 5" xfId="18163" xr:uid="{00000000-0005-0000-0000-0000C0660000}"/>
    <cellStyle name="Salida 8 5 4" xfId="3381" xr:uid="{00000000-0005-0000-0000-0000C1660000}"/>
    <cellStyle name="Salida 8 5 4 2" xfId="6018" xr:uid="{00000000-0005-0000-0000-0000C2660000}"/>
    <cellStyle name="Salida 8 5 4 2 2" xfId="12329" xr:uid="{00000000-0005-0000-0000-0000C3660000}"/>
    <cellStyle name="Salida 8 5 4 2 2 2" xfId="27437" xr:uid="{00000000-0005-0000-0000-0000C4660000}"/>
    <cellStyle name="Salida 8 5 4 2 3" xfId="16386" xr:uid="{00000000-0005-0000-0000-0000C5660000}"/>
    <cellStyle name="Salida 8 5 4 2 3 2" xfId="31494" xr:uid="{00000000-0005-0000-0000-0000C6660000}"/>
    <cellStyle name="Salida 8 5 4 2 4" xfId="21126" xr:uid="{00000000-0005-0000-0000-0000C7660000}"/>
    <cellStyle name="Salida 8 5 4 3" xfId="9763" xr:uid="{00000000-0005-0000-0000-0000C8660000}"/>
    <cellStyle name="Salida 8 5 4 3 2" xfId="24871" xr:uid="{00000000-0005-0000-0000-0000C9660000}"/>
    <cellStyle name="Salida 8 5 4 4" xfId="15692" xr:uid="{00000000-0005-0000-0000-0000CA660000}"/>
    <cellStyle name="Salida 8 5 4 4 2" xfId="30800" xr:uid="{00000000-0005-0000-0000-0000CB660000}"/>
    <cellStyle name="Salida 8 5 4 5" xfId="18489" xr:uid="{00000000-0005-0000-0000-0000CC660000}"/>
    <cellStyle name="Salida 8 5 5" xfId="3687" xr:uid="{00000000-0005-0000-0000-0000CD660000}"/>
    <cellStyle name="Salida 8 5 5 2" xfId="6324" xr:uid="{00000000-0005-0000-0000-0000CE660000}"/>
    <cellStyle name="Salida 8 5 5 2 2" xfId="12635" xr:uid="{00000000-0005-0000-0000-0000CF660000}"/>
    <cellStyle name="Salida 8 5 5 2 2 2" xfId="27743" xr:uid="{00000000-0005-0000-0000-0000D0660000}"/>
    <cellStyle name="Salida 8 5 5 2 3" xfId="7170" xr:uid="{00000000-0005-0000-0000-0000D1660000}"/>
    <cellStyle name="Salida 8 5 5 2 3 2" xfId="22278" xr:uid="{00000000-0005-0000-0000-0000D2660000}"/>
    <cellStyle name="Salida 8 5 5 2 4" xfId="21432" xr:uid="{00000000-0005-0000-0000-0000D3660000}"/>
    <cellStyle name="Salida 8 5 5 3" xfId="10069" xr:uid="{00000000-0005-0000-0000-0000D4660000}"/>
    <cellStyle name="Salida 8 5 5 3 2" xfId="25177" xr:uid="{00000000-0005-0000-0000-0000D5660000}"/>
    <cellStyle name="Salida 8 5 5 4" xfId="7394" xr:uid="{00000000-0005-0000-0000-0000D6660000}"/>
    <cellStyle name="Salida 8 5 5 4 2" xfId="22502" xr:uid="{00000000-0005-0000-0000-0000D7660000}"/>
    <cellStyle name="Salida 8 5 5 5" xfId="18795" xr:uid="{00000000-0005-0000-0000-0000D8660000}"/>
    <cellStyle name="Salida 8 5 6" xfId="4062" xr:uid="{00000000-0005-0000-0000-0000D9660000}"/>
    <cellStyle name="Salida 8 5 6 2" xfId="6699" xr:uid="{00000000-0005-0000-0000-0000DA660000}"/>
    <cellStyle name="Salida 8 5 6 2 2" xfId="13010" xr:uid="{00000000-0005-0000-0000-0000DB660000}"/>
    <cellStyle name="Salida 8 5 6 2 2 2" xfId="28118" xr:uid="{00000000-0005-0000-0000-0000DC660000}"/>
    <cellStyle name="Salida 8 5 6 2 3" xfId="16686" xr:uid="{00000000-0005-0000-0000-0000DD660000}"/>
    <cellStyle name="Salida 8 5 6 2 3 2" xfId="31794" xr:uid="{00000000-0005-0000-0000-0000DE660000}"/>
    <cellStyle name="Salida 8 5 6 2 4" xfId="21807" xr:uid="{00000000-0005-0000-0000-0000DF660000}"/>
    <cellStyle name="Salida 8 5 6 3" xfId="10444" xr:uid="{00000000-0005-0000-0000-0000E0660000}"/>
    <cellStyle name="Salida 8 5 6 3 2" xfId="25552" xr:uid="{00000000-0005-0000-0000-0000E1660000}"/>
    <cellStyle name="Salida 8 5 6 4" xfId="11681" xr:uid="{00000000-0005-0000-0000-0000E2660000}"/>
    <cellStyle name="Salida 8 5 6 4 2" xfId="26789" xr:uid="{00000000-0005-0000-0000-0000E3660000}"/>
    <cellStyle name="Salida 8 5 6 5" xfId="19170" xr:uid="{00000000-0005-0000-0000-0000E4660000}"/>
    <cellStyle name="Salida 8 5 7" xfId="4627" xr:uid="{00000000-0005-0000-0000-0000E5660000}"/>
    <cellStyle name="Salida 8 5 7 2" xfId="11009" xr:uid="{00000000-0005-0000-0000-0000E6660000}"/>
    <cellStyle name="Salida 8 5 7 2 2" xfId="26117" xr:uid="{00000000-0005-0000-0000-0000E7660000}"/>
    <cellStyle name="Salida 8 5 7 3" xfId="13387" xr:uid="{00000000-0005-0000-0000-0000E8660000}"/>
    <cellStyle name="Salida 8 5 7 3 2" xfId="28495" xr:uid="{00000000-0005-0000-0000-0000E9660000}"/>
    <cellStyle name="Salida 8 5 7 4" xfId="19735" xr:uid="{00000000-0005-0000-0000-0000EA660000}"/>
    <cellStyle name="Salida 8 5 8" xfId="8488" xr:uid="{00000000-0005-0000-0000-0000EB660000}"/>
    <cellStyle name="Salida 8 5 8 2" xfId="23596" xr:uid="{00000000-0005-0000-0000-0000EC660000}"/>
    <cellStyle name="Salida 8 5 9" xfId="7710" xr:uid="{00000000-0005-0000-0000-0000ED660000}"/>
    <cellStyle name="Salida 8 5 9 2" xfId="22818" xr:uid="{00000000-0005-0000-0000-0000EE660000}"/>
    <cellStyle name="Salida 9" xfId="1518" xr:uid="{00000000-0005-0000-0000-0000EF660000}"/>
    <cellStyle name="Salida 9 10" xfId="1519" xr:uid="{00000000-0005-0000-0000-0000F0660000}"/>
    <cellStyle name="Salida 9 11" xfId="1520" xr:uid="{00000000-0005-0000-0000-0000F1660000}"/>
    <cellStyle name="Salida 9 12" xfId="1521" xr:uid="{00000000-0005-0000-0000-0000F2660000}"/>
    <cellStyle name="Salida 9 13" xfId="1522" xr:uid="{00000000-0005-0000-0000-0000F3660000}"/>
    <cellStyle name="Salida 9 14" xfId="1523" xr:uid="{00000000-0005-0000-0000-0000F4660000}"/>
    <cellStyle name="Salida 9 15" xfId="1524" xr:uid="{00000000-0005-0000-0000-0000F5660000}"/>
    <cellStyle name="Salida 9 16" xfId="1525" xr:uid="{00000000-0005-0000-0000-0000F6660000}"/>
    <cellStyle name="Salida 9 17" xfId="1526" xr:uid="{00000000-0005-0000-0000-0000F7660000}"/>
    <cellStyle name="Salida 9 18" xfId="1527" xr:uid="{00000000-0005-0000-0000-0000F8660000}"/>
    <cellStyle name="Salida 9 19" xfId="1528" xr:uid="{00000000-0005-0000-0000-0000F9660000}"/>
    <cellStyle name="Salida 9 2" xfId="1529" xr:uid="{00000000-0005-0000-0000-0000FA660000}"/>
    <cellStyle name="Salida 9 20" xfId="1530" xr:uid="{00000000-0005-0000-0000-0000FB660000}"/>
    <cellStyle name="Salida 9 21" xfId="1531" xr:uid="{00000000-0005-0000-0000-0000FC660000}"/>
    <cellStyle name="Salida 9 22" xfId="1532" xr:uid="{00000000-0005-0000-0000-0000FD660000}"/>
    <cellStyle name="Salida 9 23" xfId="1944" xr:uid="{00000000-0005-0000-0000-0000FE660000}"/>
    <cellStyle name="Salida 9 23 10" xfId="8445" xr:uid="{00000000-0005-0000-0000-0000FF660000}"/>
    <cellStyle name="Salida 9 23 10 2" xfId="23553" xr:uid="{00000000-0005-0000-0000-000000670000}"/>
    <cellStyle name="Salida 9 23 11" xfId="8236" xr:uid="{00000000-0005-0000-0000-000001670000}"/>
    <cellStyle name="Salida 9 23 11 2" xfId="23344" xr:uid="{00000000-0005-0000-0000-000002670000}"/>
    <cellStyle name="Salida 9 23 12" xfId="16121" xr:uid="{00000000-0005-0000-0000-000003670000}"/>
    <cellStyle name="Salida 9 23 12 2" xfId="31229" xr:uid="{00000000-0005-0000-0000-000004670000}"/>
    <cellStyle name="Salida 9 23 13" xfId="17169" xr:uid="{00000000-0005-0000-0000-000005670000}"/>
    <cellStyle name="Salida 9 23 2" xfId="2504" xr:uid="{00000000-0005-0000-0000-000006670000}"/>
    <cellStyle name="Salida 9 23 2 2" xfId="5141" xr:uid="{00000000-0005-0000-0000-000007670000}"/>
    <cellStyle name="Salida 9 23 2 2 2" xfId="11505" xr:uid="{00000000-0005-0000-0000-000008670000}"/>
    <cellStyle name="Salida 9 23 2 2 2 2" xfId="26613" xr:uid="{00000000-0005-0000-0000-000009670000}"/>
    <cellStyle name="Salida 9 23 2 2 3" xfId="14540" xr:uid="{00000000-0005-0000-0000-00000A670000}"/>
    <cellStyle name="Salida 9 23 2 2 3 2" xfId="29648" xr:uid="{00000000-0005-0000-0000-00000B670000}"/>
    <cellStyle name="Salida 9 23 2 2 4" xfId="20249" xr:uid="{00000000-0005-0000-0000-00000C670000}"/>
    <cellStyle name="Salida 9 23 2 3" xfId="8971" xr:uid="{00000000-0005-0000-0000-00000D670000}"/>
    <cellStyle name="Salida 9 23 2 3 2" xfId="24079" xr:uid="{00000000-0005-0000-0000-00000E670000}"/>
    <cellStyle name="Salida 9 23 3" xfId="2720" xr:uid="{00000000-0005-0000-0000-00000F670000}"/>
    <cellStyle name="Salida 9 23 3 2" xfId="5357" xr:uid="{00000000-0005-0000-0000-000010670000}"/>
    <cellStyle name="Salida 9 23 3 2 2" xfId="11706" xr:uid="{00000000-0005-0000-0000-000011670000}"/>
    <cellStyle name="Salida 9 23 3 2 2 2" xfId="26814" xr:uid="{00000000-0005-0000-0000-000012670000}"/>
    <cellStyle name="Salida 9 23 3 2 3" xfId="14951" xr:uid="{00000000-0005-0000-0000-000013670000}"/>
    <cellStyle name="Salida 9 23 3 2 3 2" xfId="30059" xr:uid="{00000000-0005-0000-0000-000014670000}"/>
    <cellStyle name="Salida 9 23 3 2 4" xfId="20465" xr:uid="{00000000-0005-0000-0000-000015670000}"/>
    <cellStyle name="Salida 9 23 3 3" xfId="14212" xr:uid="{00000000-0005-0000-0000-000016670000}"/>
    <cellStyle name="Salida 9 23 3 3 2" xfId="29320" xr:uid="{00000000-0005-0000-0000-000017670000}"/>
    <cellStyle name="Salida 9 23 3 4" xfId="17828" xr:uid="{00000000-0005-0000-0000-000018670000}"/>
    <cellStyle name="Salida 9 23 4" xfId="3023" xr:uid="{00000000-0005-0000-0000-000019670000}"/>
    <cellStyle name="Salida 9 23 4 2" xfId="5660" xr:uid="{00000000-0005-0000-0000-00001A670000}"/>
    <cellStyle name="Salida 9 23 4 2 2" xfId="11971" xr:uid="{00000000-0005-0000-0000-00001B670000}"/>
    <cellStyle name="Salida 9 23 4 2 2 2" xfId="27079" xr:uid="{00000000-0005-0000-0000-00001C670000}"/>
    <cellStyle name="Salida 9 23 4 2 3" xfId="16019" xr:uid="{00000000-0005-0000-0000-00001D670000}"/>
    <cellStyle name="Salida 9 23 4 2 3 2" xfId="31127" xr:uid="{00000000-0005-0000-0000-00001E670000}"/>
    <cellStyle name="Salida 9 23 4 2 4" xfId="20768" xr:uid="{00000000-0005-0000-0000-00001F670000}"/>
    <cellStyle name="Salida 9 23 4 3" xfId="9405" xr:uid="{00000000-0005-0000-0000-000020670000}"/>
    <cellStyle name="Salida 9 23 4 3 2" xfId="24513" xr:uid="{00000000-0005-0000-0000-000021670000}"/>
    <cellStyle name="Salida 9 23 4 4" xfId="15447" xr:uid="{00000000-0005-0000-0000-000022670000}"/>
    <cellStyle name="Salida 9 23 4 4 2" xfId="30555" xr:uid="{00000000-0005-0000-0000-000023670000}"/>
    <cellStyle name="Salida 9 23 4 5" xfId="18131" xr:uid="{00000000-0005-0000-0000-000024670000}"/>
    <cellStyle name="Salida 9 23 5" xfId="3349" xr:uid="{00000000-0005-0000-0000-000025670000}"/>
    <cellStyle name="Salida 9 23 5 2" xfId="5986" xr:uid="{00000000-0005-0000-0000-000026670000}"/>
    <cellStyle name="Salida 9 23 5 2 2" xfId="12297" xr:uid="{00000000-0005-0000-0000-000027670000}"/>
    <cellStyle name="Salida 9 23 5 2 2 2" xfId="27405" xr:uid="{00000000-0005-0000-0000-000028670000}"/>
    <cellStyle name="Salida 9 23 5 2 3" xfId="14252" xr:uid="{00000000-0005-0000-0000-000029670000}"/>
    <cellStyle name="Salida 9 23 5 2 3 2" xfId="29360" xr:uid="{00000000-0005-0000-0000-00002A670000}"/>
    <cellStyle name="Salida 9 23 5 2 4" xfId="21094" xr:uid="{00000000-0005-0000-0000-00002B670000}"/>
    <cellStyle name="Salida 9 23 5 3" xfId="9731" xr:uid="{00000000-0005-0000-0000-00002C670000}"/>
    <cellStyle name="Salida 9 23 5 3 2" xfId="24839" xr:uid="{00000000-0005-0000-0000-00002D670000}"/>
    <cellStyle name="Salida 9 23 5 4" xfId="9162" xr:uid="{00000000-0005-0000-0000-00002E670000}"/>
    <cellStyle name="Salida 9 23 5 4 2" xfId="24270" xr:uid="{00000000-0005-0000-0000-00002F670000}"/>
    <cellStyle name="Salida 9 23 5 5" xfId="18457" xr:uid="{00000000-0005-0000-0000-000030670000}"/>
    <cellStyle name="Salida 9 23 6" xfId="3655" xr:uid="{00000000-0005-0000-0000-000031670000}"/>
    <cellStyle name="Salida 9 23 6 2" xfId="6292" xr:uid="{00000000-0005-0000-0000-000032670000}"/>
    <cellStyle name="Salida 9 23 6 2 2" xfId="12603" xr:uid="{00000000-0005-0000-0000-000033670000}"/>
    <cellStyle name="Salida 9 23 6 2 2 2" xfId="27711" xr:uid="{00000000-0005-0000-0000-000034670000}"/>
    <cellStyle name="Salida 9 23 6 2 3" xfId="14862" xr:uid="{00000000-0005-0000-0000-000035670000}"/>
    <cellStyle name="Salida 9 23 6 2 3 2" xfId="29970" xr:uid="{00000000-0005-0000-0000-000036670000}"/>
    <cellStyle name="Salida 9 23 6 2 4" xfId="21400" xr:uid="{00000000-0005-0000-0000-000037670000}"/>
    <cellStyle name="Salida 9 23 6 3" xfId="10037" xr:uid="{00000000-0005-0000-0000-000038670000}"/>
    <cellStyle name="Salida 9 23 6 3 2" xfId="25145" xr:uid="{00000000-0005-0000-0000-000039670000}"/>
    <cellStyle name="Salida 9 23 6 4" xfId="16244" xr:uid="{00000000-0005-0000-0000-00003A670000}"/>
    <cellStyle name="Salida 9 23 6 4 2" xfId="31352" xr:uid="{00000000-0005-0000-0000-00003B670000}"/>
    <cellStyle name="Salida 9 23 6 5" xfId="18763" xr:uid="{00000000-0005-0000-0000-00003C670000}"/>
    <cellStyle name="Salida 9 23 7" xfId="4016" xr:uid="{00000000-0005-0000-0000-00003D670000}"/>
    <cellStyle name="Salida 9 23 7 2" xfId="6653" xr:uid="{00000000-0005-0000-0000-00003E670000}"/>
    <cellStyle name="Salida 9 23 7 2 2" xfId="12964" xr:uid="{00000000-0005-0000-0000-00003F670000}"/>
    <cellStyle name="Salida 9 23 7 2 2 2" xfId="28072" xr:uid="{00000000-0005-0000-0000-000040670000}"/>
    <cellStyle name="Salida 9 23 7 2 3" xfId="16654" xr:uid="{00000000-0005-0000-0000-000041670000}"/>
    <cellStyle name="Salida 9 23 7 2 3 2" xfId="31762" xr:uid="{00000000-0005-0000-0000-000042670000}"/>
    <cellStyle name="Salida 9 23 7 2 4" xfId="21761" xr:uid="{00000000-0005-0000-0000-000043670000}"/>
    <cellStyle name="Salida 9 23 7 3" xfId="10398" xr:uid="{00000000-0005-0000-0000-000044670000}"/>
    <cellStyle name="Salida 9 23 7 3 2" xfId="25506" xr:uid="{00000000-0005-0000-0000-000045670000}"/>
    <cellStyle name="Salida 9 23 7 4" xfId="15694" xr:uid="{00000000-0005-0000-0000-000046670000}"/>
    <cellStyle name="Salida 9 23 7 4 2" xfId="30802" xr:uid="{00000000-0005-0000-0000-000047670000}"/>
    <cellStyle name="Salida 9 23 7 5" xfId="19124" xr:uid="{00000000-0005-0000-0000-000048670000}"/>
    <cellStyle name="Salida 9 23 8" xfId="4329" xr:uid="{00000000-0005-0000-0000-000049670000}"/>
    <cellStyle name="Salida 9 23 8 2" xfId="6966" xr:uid="{00000000-0005-0000-0000-00004A670000}"/>
    <cellStyle name="Salida 9 23 8 2 2" xfId="13277" xr:uid="{00000000-0005-0000-0000-00004B670000}"/>
    <cellStyle name="Salida 9 23 8 2 2 2" xfId="28385" xr:uid="{00000000-0005-0000-0000-00004C670000}"/>
    <cellStyle name="Salida 9 23 8 2 3" xfId="16941" xr:uid="{00000000-0005-0000-0000-00004D670000}"/>
    <cellStyle name="Salida 9 23 8 2 3 2" xfId="32049" xr:uid="{00000000-0005-0000-0000-00004E670000}"/>
    <cellStyle name="Salida 9 23 8 2 4" xfId="22074" xr:uid="{00000000-0005-0000-0000-00004F670000}"/>
    <cellStyle name="Salida 9 23 8 3" xfId="10711" xr:uid="{00000000-0005-0000-0000-000050670000}"/>
    <cellStyle name="Salida 9 23 8 3 2" xfId="25819" xr:uid="{00000000-0005-0000-0000-000051670000}"/>
    <cellStyle name="Salida 9 23 8 4" xfId="9254" xr:uid="{00000000-0005-0000-0000-000052670000}"/>
    <cellStyle name="Salida 9 23 8 4 2" xfId="24362" xr:uid="{00000000-0005-0000-0000-000053670000}"/>
    <cellStyle name="Salida 9 23 8 5" xfId="19437" xr:uid="{00000000-0005-0000-0000-000054670000}"/>
    <cellStyle name="Salida 9 23 9" xfId="4581" xr:uid="{00000000-0005-0000-0000-000055670000}"/>
    <cellStyle name="Salida 9 23 9 2" xfId="10963" xr:uid="{00000000-0005-0000-0000-000056670000}"/>
    <cellStyle name="Salida 9 23 9 2 2" xfId="26071" xr:uid="{00000000-0005-0000-0000-000057670000}"/>
    <cellStyle name="Salida 9 23 9 3" xfId="14362" xr:uid="{00000000-0005-0000-0000-000058670000}"/>
    <cellStyle name="Salida 9 23 9 3 2" xfId="29470" xr:uid="{00000000-0005-0000-0000-000059670000}"/>
    <cellStyle name="Salida 9 23 9 4" xfId="19689" xr:uid="{00000000-0005-0000-0000-00005A670000}"/>
    <cellStyle name="Salida 9 24" xfId="1789" xr:uid="{00000000-0005-0000-0000-00005B670000}"/>
    <cellStyle name="Salida 9 24 10" xfId="8266" xr:uid="{00000000-0005-0000-0000-00005C670000}"/>
    <cellStyle name="Salida 9 24 10 2" xfId="23374" xr:uid="{00000000-0005-0000-0000-00005D670000}"/>
    <cellStyle name="Salida 9 24 11" xfId="15381" xr:uid="{00000000-0005-0000-0000-00005E670000}"/>
    <cellStyle name="Salida 9 24 11 2" xfId="30489" xr:uid="{00000000-0005-0000-0000-00005F670000}"/>
    <cellStyle name="Salida 9 24 12" xfId="13488" xr:uid="{00000000-0005-0000-0000-000060670000}"/>
    <cellStyle name="Salida 9 24 12 2" xfId="28596" xr:uid="{00000000-0005-0000-0000-000061670000}"/>
    <cellStyle name="Salida 9 24 13" xfId="17014" xr:uid="{00000000-0005-0000-0000-000062670000}"/>
    <cellStyle name="Salida 9 24 2" xfId="2349" xr:uid="{00000000-0005-0000-0000-000063670000}"/>
    <cellStyle name="Salida 9 24 2 2" xfId="4986" xr:uid="{00000000-0005-0000-0000-000064670000}"/>
    <cellStyle name="Salida 9 24 2 2 2" xfId="11350" xr:uid="{00000000-0005-0000-0000-000065670000}"/>
    <cellStyle name="Salida 9 24 2 2 2 2" xfId="26458" xr:uid="{00000000-0005-0000-0000-000066670000}"/>
    <cellStyle name="Salida 9 24 2 2 3" xfId="9185" xr:uid="{00000000-0005-0000-0000-000067670000}"/>
    <cellStyle name="Salida 9 24 2 2 3 2" xfId="24293" xr:uid="{00000000-0005-0000-0000-000068670000}"/>
    <cellStyle name="Salida 9 24 2 2 4" xfId="20094" xr:uid="{00000000-0005-0000-0000-000069670000}"/>
    <cellStyle name="Salida 9 24 2 3" xfId="8816" xr:uid="{00000000-0005-0000-0000-00006A670000}"/>
    <cellStyle name="Salida 9 24 2 3 2" xfId="23924" xr:uid="{00000000-0005-0000-0000-00006B670000}"/>
    <cellStyle name="Salida 9 24 3" xfId="2270" xr:uid="{00000000-0005-0000-0000-00006C670000}"/>
    <cellStyle name="Salida 9 24 3 2" xfId="4907" xr:uid="{00000000-0005-0000-0000-00006D670000}"/>
    <cellStyle name="Salida 9 24 3 2 2" xfId="11271" xr:uid="{00000000-0005-0000-0000-00006E670000}"/>
    <cellStyle name="Salida 9 24 3 2 2 2" xfId="26379" xr:uid="{00000000-0005-0000-0000-00006F670000}"/>
    <cellStyle name="Salida 9 24 3 2 3" xfId="7465" xr:uid="{00000000-0005-0000-0000-000070670000}"/>
    <cellStyle name="Salida 9 24 3 2 3 2" xfId="22573" xr:uid="{00000000-0005-0000-0000-000071670000}"/>
    <cellStyle name="Salida 9 24 3 2 4" xfId="20015" xr:uid="{00000000-0005-0000-0000-000072670000}"/>
    <cellStyle name="Salida 9 24 3 3" xfId="16301" xr:uid="{00000000-0005-0000-0000-000073670000}"/>
    <cellStyle name="Salida 9 24 3 3 2" xfId="31409" xr:uid="{00000000-0005-0000-0000-000074670000}"/>
    <cellStyle name="Salida 9 24 3 4" xfId="17495" xr:uid="{00000000-0005-0000-0000-000075670000}"/>
    <cellStyle name="Salida 9 24 4" xfId="2326" xr:uid="{00000000-0005-0000-0000-000076670000}"/>
    <cellStyle name="Salida 9 24 4 2" xfId="4963" xr:uid="{00000000-0005-0000-0000-000077670000}"/>
    <cellStyle name="Salida 9 24 4 2 2" xfId="11327" xr:uid="{00000000-0005-0000-0000-000078670000}"/>
    <cellStyle name="Salida 9 24 4 2 2 2" xfId="26435" xr:uid="{00000000-0005-0000-0000-000079670000}"/>
    <cellStyle name="Salida 9 24 4 2 3" xfId="14152" xr:uid="{00000000-0005-0000-0000-00007A670000}"/>
    <cellStyle name="Salida 9 24 4 2 3 2" xfId="29260" xr:uid="{00000000-0005-0000-0000-00007B670000}"/>
    <cellStyle name="Salida 9 24 4 2 4" xfId="20071" xr:uid="{00000000-0005-0000-0000-00007C670000}"/>
    <cellStyle name="Salida 9 24 4 3" xfId="8793" xr:uid="{00000000-0005-0000-0000-00007D670000}"/>
    <cellStyle name="Salida 9 24 4 3 2" xfId="23901" xr:uid="{00000000-0005-0000-0000-00007E670000}"/>
    <cellStyle name="Salida 9 24 4 4" xfId="15653" xr:uid="{00000000-0005-0000-0000-00007F670000}"/>
    <cellStyle name="Salida 9 24 4 4 2" xfId="30761" xr:uid="{00000000-0005-0000-0000-000080670000}"/>
    <cellStyle name="Salida 9 24 4 5" xfId="17551" xr:uid="{00000000-0005-0000-0000-000081670000}"/>
    <cellStyle name="Salida 9 24 5" xfId="2284" xr:uid="{00000000-0005-0000-0000-000082670000}"/>
    <cellStyle name="Salida 9 24 5 2" xfId="4921" xr:uid="{00000000-0005-0000-0000-000083670000}"/>
    <cellStyle name="Salida 9 24 5 2 2" xfId="11285" xr:uid="{00000000-0005-0000-0000-000084670000}"/>
    <cellStyle name="Salida 9 24 5 2 2 2" xfId="26393" xr:uid="{00000000-0005-0000-0000-000085670000}"/>
    <cellStyle name="Salida 9 24 5 2 3" xfId="16334" xr:uid="{00000000-0005-0000-0000-000086670000}"/>
    <cellStyle name="Salida 9 24 5 2 3 2" xfId="31442" xr:uid="{00000000-0005-0000-0000-000087670000}"/>
    <cellStyle name="Salida 9 24 5 2 4" xfId="20029" xr:uid="{00000000-0005-0000-0000-000088670000}"/>
    <cellStyle name="Salida 9 24 5 3" xfId="8751" xr:uid="{00000000-0005-0000-0000-000089670000}"/>
    <cellStyle name="Salida 9 24 5 3 2" xfId="23859" xr:uid="{00000000-0005-0000-0000-00008A670000}"/>
    <cellStyle name="Salida 9 24 5 4" xfId="14088" xr:uid="{00000000-0005-0000-0000-00008B670000}"/>
    <cellStyle name="Salida 9 24 5 4 2" xfId="29196" xr:uid="{00000000-0005-0000-0000-00008C670000}"/>
    <cellStyle name="Salida 9 24 5 5" xfId="17509" xr:uid="{00000000-0005-0000-0000-00008D670000}"/>
    <cellStyle name="Salida 9 24 6" xfId="2292" xr:uid="{00000000-0005-0000-0000-00008E670000}"/>
    <cellStyle name="Salida 9 24 6 2" xfId="4929" xr:uid="{00000000-0005-0000-0000-00008F670000}"/>
    <cellStyle name="Salida 9 24 6 2 2" xfId="11293" xr:uid="{00000000-0005-0000-0000-000090670000}"/>
    <cellStyle name="Salida 9 24 6 2 2 2" xfId="26401" xr:uid="{00000000-0005-0000-0000-000091670000}"/>
    <cellStyle name="Salida 9 24 6 2 3" xfId="15792" xr:uid="{00000000-0005-0000-0000-000092670000}"/>
    <cellStyle name="Salida 9 24 6 2 3 2" xfId="30900" xr:uid="{00000000-0005-0000-0000-000093670000}"/>
    <cellStyle name="Salida 9 24 6 2 4" xfId="20037" xr:uid="{00000000-0005-0000-0000-000094670000}"/>
    <cellStyle name="Salida 9 24 6 3" xfId="8759" xr:uid="{00000000-0005-0000-0000-000095670000}"/>
    <cellStyle name="Salida 9 24 6 3 2" xfId="23867" xr:uid="{00000000-0005-0000-0000-000096670000}"/>
    <cellStyle name="Salida 9 24 6 4" xfId="7660" xr:uid="{00000000-0005-0000-0000-000097670000}"/>
    <cellStyle name="Salida 9 24 6 4 2" xfId="22768" xr:uid="{00000000-0005-0000-0000-000098670000}"/>
    <cellStyle name="Salida 9 24 6 5" xfId="17517" xr:uid="{00000000-0005-0000-0000-000099670000}"/>
    <cellStyle name="Salida 9 24 7" xfId="3861" xr:uid="{00000000-0005-0000-0000-00009A670000}"/>
    <cellStyle name="Salida 9 24 7 2" xfId="6498" xr:uid="{00000000-0005-0000-0000-00009B670000}"/>
    <cellStyle name="Salida 9 24 7 2 2" xfId="12809" xr:uid="{00000000-0005-0000-0000-00009C670000}"/>
    <cellStyle name="Salida 9 24 7 2 2 2" xfId="27917" xr:uid="{00000000-0005-0000-0000-00009D670000}"/>
    <cellStyle name="Salida 9 24 7 2 3" xfId="9217" xr:uid="{00000000-0005-0000-0000-00009E670000}"/>
    <cellStyle name="Salida 9 24 7 2 3 2" xfId="24325" xr:uid="{00000000-0005-0000-0000-00009F670000}"/>
    <cellStyle name="Salida 9 24 7 2 4" xfId="21606" xr:uid="{00000000-0005-0000-0000-0000A0670000}"/>
    <cellStyle name="Salida 9 24 7 3" xfId="10243" xr:uid="{00000000-0005-0000-0000-0000A1670000}"/>
    <cellStyle name="Salida 9 24 7 3 2" xfId="25351" xr:uid="{00000000-0005-0000-0000-0000A2670000}"/>
    <cellStyle name="Salida 9 24 7 4" xfId="13715" xr:uid="{00000000-0005-0000-0000-0000A3670000}"/>
    <cellStyle name="Salida 9 24 7 4 2" xfId="28823" xr:uid="{00000000-0005-0000-0000-0000A4670000}"/>
    <cellStyle name="Salida 9 24 7 5" xfId="18969" xr:uid="{00000000-0005-0000-0000-0000A5670000}"/>
    <cellStyle name="Salida 9 24 8" xfId="4243" xr:uid="{00000000-0005-0000-0000-0000A6670000}"/>
    <cellStyle name="Salida 9 24 8 2" xfId="6880" xr:uid="{00000000-0005-0000-0000-0000A7670000}"/>
    <cellStyle name="Salida 9 24 8 2 2" xfId="13191" xr:uid="{00000000-0005-0000-0000-0000A8670000}"/>
    <cellStyle name="Salida 9 24 8 2 2 2" xfId="28299" xr:uid="{00000000-0005-0000-0000-0000A9670000}"/>
    <cellStyle name="Salida 9 24 8 2 3" xfId="16855" xr:uid="{00000000-0005-0000-0000-0000AA670000}"/>
    <cellStyle name="Salida 9 24 8 2 3 2" xfId="31963" xr:uid="{00000000-0005-0000-0000-0000AB670000}"/>
    <cellStyle name="Salida 9 24 8 2 4" xfId="21988" xr:uid="{00000000-0005-0000-0000-0000AC670000}"/>
    <cellStyle name="Salida 9 24 8 3" xfId="10625" xr:uid="{00000000-0005-0000-0000-0000AD670000}"/>
    <cellStyle name="Salida 9 24 8 3 2" xfId="25733" xr:uid="{00000000-0005-0000-0000-0000AE670000}"/>
    <cellStyle name="Salida 9 24 8 4" xfId="13748" xr:uid="{00000000-0005-0000-0000-0000AF670000}"/>
    <cellStyle name="Salida 9 24 8 4 2" xfId="28856" xr:uid="{00000000-0005-0000-0000-0000B0670000}"/>
    <cellStyle name="Salida 9 24 8 5" xfId="19351" xr:uid="{00000000-0005-0000-0000-0000B1670000}"/>
    <cellStyle name="Salida 9 24 9" xfId="4426" xr:uid="{00000000-0005-0000-0000-0000B2670000}"/>
    <cellStyle name="Salida 9 24 9 2" xfId="10808" xr:uid="{00000000-0005-0000-0000-0000B3670000}"/>
    <cellStyle name="Salida 9 24 9 2 2" xfId="25916" xr:uid="{00000000-0005-0000-0000-0000B4670000}"/>
    <cellStyle name="Salida 9 24 9 3" xfId="7120" xr:uid="{00000000-0005-0000-0000-0000B5670000}"/>
    <cellStyle name="Salida 9 24 9 3 2" xfId="22228" xr:uid="{00000000-0005-0000-0000-0000B6670000}"/>
    <cellStyle name="Salida 9 24 9 4" xfId="19534" xr:uid="{00000000-0005-0000-0000-0000B7670000}"/>
    <cellStyle name="Salida 9 25" xfId="2135" xr:uid="{00000000-0005-0000-0000-0000B8670000}"/>
    <cellStyle name="Salida 9 25 10" xfId="7613" xr:uid="{00000000-0005-0000-0000-0000B9670000}"/>
    <cellStyle name="Salida 9 25 10 2" xfId="22721" xr:uid="{00000000-0005-0000-0000-0000BA670000}"/>
    <cellStyle name="Salida 9 25 11" xfId="16150" xr:uid="{00000000-0005-0000-0000-0000BB670000}"/>
    <cellStyle name="Salida 9 25 11 2" xfId="31258" xr:uid="{00000000-0005-0000-0000-0000BC670000}"/>
    <cellStyle name="Salida 9 25 12" xfId="17360" xr:uid="{00000000-0005-0000-0000-0000BD670000}"/>
    <cellStyle name="Salida 9 25 2" xfId="2625" xr:uid="{00000000-0005-0000-0000-0000BE670000}"/>
    <cellStyle name="Salida 9 25 2 2" xfId="5262" xr:uid="{00000000-0005-0000-0000-0000BF670000}"/>
    <cellStyle name="Salida 9 25 2 2 2" xfId="11626" xr:uid="{00000000-0005-0000-0000-0000C0670000}"/>
    <cellStyle name="Salida 9 25 2 2 2 2" xfId="26734" xr:uid="{00000000-0005-0000-0000-0000C1670000}"/>
    <cellStyle name="Salida 9 25 2 2 3" xfId="7939" xr:uid="{00000000-0005-0000-0000-0000C2670000}"/>
    <cellStyle name="Salida 9 25 2 2 3 2" xfId="23047" xr:uid="{00000000-0005-0000-0000-0000C3670000}"/>
    <cellStyle name="Salida 9 25 2 2 4" xfId="20370" xr:uid="{00000000-0005-0000-0000-0000C4670000}"/>
    <cellStyle name="Salida 9 25 2 3" xfId="9092" xr:uid="{00000000-0005-0000-0000-0000C5670000}"/>
    <cellStyle name="Salida 9 25 2 3 2" xfId="24200" xr:uid="{00000000-0005-0000-0000-0000C6670000}"/>
    <cellStyle name="Salida 9 25 2 4" xfId="16527" xr:uid="{00000000-0005-0000-0000-0000C7670000}"/>
    <cellStyle name="Salida 9 25 2 4 2" xfId="31635" xr:uid="{00000000-0005-0000-0000-0000C8670000}"/>
    <cellStyle name="Salida 9 25 2 5" xfId="7590" xr:uid="{00000000-0005-0000-0000-0000C9670000}"/>
    <cellStyle name="Salida 9 25 2 5 2" xfId="22698" xr:uid="{00000000-0005-0000-0000-0000CA670000}"/>
    <cellStyle name="Salida 9 25 2 6" xfId="17733" xr:uid="{00000000-0005-0000-0000-0000CB670000}"/>
    <cellStyle name="Salida 9 25 3" xfId="2890" xr:uid="{00000000-0005-0000-0000-0000CC670000}"/>
    <cellStyle name="Salida 9 25 3 2" xfId="5527" xr:uid="{00000000-0005-0000-0000-0000CD670000}"/>
    <cellStyle name="Salida 9 25 3 2 2" xfId="11838" xr:uid="{00000000-0005-0000-0000-0000CE670000}"/>
    <cellStyle name="Salida 9 25 3 2 2 2" xfId="26946" xr:uid="{00000000-0005-0000-0000-0000CF670000}"/>
    <cellStyle name="Salida 9 25 3 2 3" xfId="15861" xr:uid="{00000000-0005-0000-0000-0000D0670000}"/>
    <cellStyle name="Salida 9 25 3 2 3 2" xfId="30969" xr:uid="{00000000-0005-0000-0000-0000D1670000}"/>
    <cellStyle name="Salida 9 25 3 2 4" xfId="20635" xr:uid="{00000000-0005-0000-0000-0000D2670000}"/>
    <cellStyle name="Salida 9 25 3 3" xfId="14520" xr:uid="{00000000-0005-0000-0000-0000D3670000}"/>
    <cellStyle name="Salida 9 25 3 3 2" xfId="29628" xr:uid="{00000000-0005-0000-0000-0000D4670000}"/>
    <cellStyle name="Salida 9 25 3 4" xfId="17998" xr:uid="{00000000-0005-0000-0000-0000D5670000}"/>
    <cellStyle name="Salida 9 25 4" xfId="3193" xr:uid="{00000000-0005-0000-0000-0000D6670000}"/>
    <cellStyle name="Salida 9 25 4 2" xfId="5830" xr:uid="{00000000-0005-0000-0000-0000D7670000}"/>
    <cellStyle name="Salida 9 25 4 2 2" xfId="12141" xr:uid="{00000000-0005-0000-0000-0000D8670000}"/>
    <cellStyle name="Salida 9 25 4 2 2 2" xfId="27249" xr:uid="{00000000-0005-0000-0000-0000D9670000}"/>
    <cellStyle name="Salida 9 25 4 2 3" xfId="14912" xr:uid="{00000000-0005-0000-0000-0000DA670000}"/>
    <cellStyle name="Salida 9 25 4 2 3 2" xfId="30020" xr:uid="{00000000-0005-0000-0000-0000DB670000}"/>
    <cellStyle name="Salida 9 25 4 2 4" xfId="20938" xr:uid="{00000000-0005-0000-0000-0000DC670000}"/>
    <cellStyle name="Salida 9 25 4 3" xfId="9575" xr:uid="{00000000-0005-0000-0000-0000DD670000}"/>
    <cellStyle name="Salida 9 25 4 3 2" xfId="24683" xr:uid="{00000000-0005-0000-0000-0000DE670000}"/>
    <cellStyle name="Salida 9 25 4 4" xfId="13744" xr:uid="{00000000-0005-0000-0000-0000DF670000}"/>
    <cellStyle name="Salida 9 25 4 4 2" xfId="28852" xr:uid="{00000000-0005-0000-0000-0000E0670000}"/>
    <cellStyle name="Salida 9 25 4 5" xfId="18301" xr:uid="{00000000-0005-0000-0000-0000E1670000}"/>
    <cellStyle name="Salida 9 25 5" xfId="3519" xr:uid="{00000000-0005-0000-0000-0000E2670000}"/>
    <cellStyle name="Salida 9 25 5 2" xfId="6156" xr:uid="{00000000-0005-0000-0000-0000E3670000}"/>
    <cellStyle name="Salida 9 25 5 2 2" xfId="12467" xr:uid="{00000000-0005-0000-0000-0000E4670000}"/>
    <cellStyle name="Salida 9 25 5 2 2 2" xfId="27575" xr:uid="{00000000-0005-0000-0000-0000E5670000}"/>
    <cellStyle name="Salida 9 25 5 2 3" xfId="16174" xr:uid="{00000000-0005-0000-0000-0000E6670000}"/>
    <cellStyle name="Salida 9 25 5 2 3 2" xfId="31282" xr:uid="{00000000-0005-0000-0000-0000E7670000}"/>
    <cellStyle name="Salida 9 25 5 2 4" xfId="21264" xr:uid="{00000000-0005-0000-0000-0000E8670000}"/>
    <cellStyle name="Salida 9 25 5 3" xfId="9901" xr:uid="{00000000-0005-0000-0000-0000E9670000}"/>
    <cellStyle name="Salida 9 25 5 3 2" xfId="25009" xr:uid="{00000000-0005-0000-0000-0000EA670000}"/>
    <cellStyle name="Salida 9 25 5 4" xfId="14959" xr:uid="{00000000-0005-0000-0000-0000EB670000}"/>
    <cellStyle name="Salida 9 25 5 4 2" xfId="30067" xr:uid="{00000000-0005-0000-0000-0000EC670000}"/>
    <cellStyle name="Salida 9 25 5 5" xfId="18627" xr:uid="{00000000-0005-0000-0000-0000ED670000}"/>
    <cellStyle name="Salida 9 25 6" xfId="3825" xr:uid="{00000000-0005-0000-0000-0000EE670000}"/>
    <cellStyle name="Salida 9 25 6 2" xfId="6462" xr:uid="{00000000-0005-0000-0000-0000EF670000}"/>
    <cellStyle name="Salida 9 25 6 2 2" xfId="12773" xr:uid="{00000000-0005-0000-0000-0000F0670000}"/>
    <cellStyle name="Salida 9 25 6 2 2 2" xfId="27881" xr:uid="{00000000-0005-0000-0000-0000F1670000}"/>
    <cellStyle name="Salida 9 25 6 2 3" xfId="13390" xr:uid="{00000000-0005-0000-0000-0000F2670000}"/>
    <cellStyle name="Salida 9 25 6 2 3 2" xfId="28498" xr:uid="{00000000-0005-0000-0000-0000F3670000}"/>
    <cellStyle name="Salida 9 25 6 2 4" xfId="21570" xr:uid="{00000000-0005-0000-0000-0000F4670000}"/>
    <cellStyle name="Salida 9 25 6 3" xfId="10207" xr:uid="{00000000-0005-0000-0000-0000F5670000}"/>
    <cellStyle name="Salida 9 25 6 3 2" xfId="25315" xr:uid="{00000000-0005-0000-0000-0000F6670000}"/>
    <cellStyle name="Salida 9 25 6 4" xfId="14141" xr:uid="{00000000-0005-0000-0000-0000F7670000}"/>
    <cellStyle name="Salida 9 25 6 4 2" xfId="29249" xr:uid="{00000000-0005-0000-0000-0000F8670000}"/>
    <cellStyle name="Salida 9 25 6 5" xfId="18933" xr:uid="{00000000-0005-0000-0000-0000F9670000}"/>
    <cellStyle name="Salida 9 25 7" xfId="4207" xr:uid="{00000000-0005-0000-0000-0000FA670000}"/>
    <cellStyle name="Salida 9 25 7 2" xfId="6844" xr:uid="{00000000-0005-0000-0000-0000FB670000}"/>
    <cellStyle name="Salida 9 25 7 2 2" xfId="13155" xr:uid="{00000000-0005-0000-0000-0000FC670000}"/>
    <cellStyle name="Salida 9 25 7 2 2 2" xfId="28263" xr:uid="{00000000-0005-0000-0000-0000FD670000}"/>
    <cellStyle name="Salida 9 25 7 2 3" xfId="16824" xr:uid="{00000000-0005-0000-0000-0000FE670000}"/>
    <cellStyle name="Salida 9 25 7 2 3 2" xfId="31932" xr:uid="{00000000-0005-0000-0000-0000FF670000}"/>
    <cellStyle name="Salida 9 25 7 2 4" xfId="21952" xr:uid="{00000000-0005-0000-0000-000000680000}"/>
    <cellStyle name="Salida 9 25 7 3" xfId="10589" xr:uid="{00000000-0005-0000-0000-000001680000}"/>
    <cellStyle name="Salida 9 25 7 3 2" xfId="25697" xr:uid="{00000000-0005-0000-0000-000002680000}"/>
    <cellStyle name="Salida 9 25 7 4" xfId="7349" xr:uid="{00000000-0005-0000-0000-000003680000}"/>
    <cellStyle name="Salida 9 25 7 4 2" xfId="22457" xr:uid="{00000000-0005-0000-0000-000004680000}"/>
    <cellStyle name="Salida 9 25 7 5" xfId="19315" xr:uid="{00000000-0005-0000-0000-000005680000}"/>
    <cellStyle name="Salida 9 25 8" xfId="4772" xr:uid="{00000000-0005-0000-0000-000006680000}"/>
    <cellStyle name="Salida 9 25 8 2" xfId="11154" xr:uid="{00000000-0005-0000-0000-000007680000}"/>
    <cellStyle name="Salida 9 25 8 2 2" xfId="26262" xr:uid="{00000000-0005-0000-0000-000008680000}"/>
    <cellStyle name="Salida 9 25 8 3" xfId="13576" xr:uid="{00000000-0005-0000-0000-000009680000}"/>
    <cellStyle name="Salida 9 25 8 3 2" xfId="28684" xr:uid="{00000000-0005-0000-0000-00000A680000}"/>
    <cellStyle name="Salida 9 25 8 4" xfId="19880" xr:uid="{00000000-0005-0000-0000-00000B680000}"/>
    <cellStyle name="Salida 9 25 9" xfId="8633" xr:uid="{00000000-0005-0000-0000-00000C680000}"/>
    <cellStyle name="Salida 9 25 9 2" xfId="23741" xr:uid="{00000000-0005-0000-0000-00000D680000}"/>
    <cellStyle name="Salida 9 26" xfId="1989" xr:uid="{00000000-0005-0000-0000-00000E680000}"/>
    <cellStyle name="Salida 9 26 10" xfId="16569" xr:uid="{00000000-0005-0000-0000-00000F680000}"/>
    <cellStyle name="Salida 9 26 10 2" xfId="31677" xr:uid="{00000000-0005-0000-0000-000010680000}"/>
    <cellStyle name="Salida 9 26 11" xfId="17214" xr:uid="{00000000-0005-0000-0000-000011680000}"/>
    <cellStyle name="Salida 9 26 2" xfId="2751" xr:uid="{00000000-0005-0000-0000-000012680000}"/>
    <cellStyle name="Salida 9 26 2 2" xfId="5388" xr:uid="{00000000-0005-0000-0000-000013680000}"/>
    <cellStyle name="Salida 9 26 2 2 2" xfId="11737" xr:uid="{00000000-0005-0000-0000-000014680000}"/>
    <cellStyle name="Salida 9 26 2 2 2 2" xfId="26845" xr:uid="{00000000-0005-0000-0000-000015680000}"/>
    <cellStyle name="Salida 9 26 2 2 3" xfId="15654" xr:uid="{00000000-0005-0000-0000-000016680000}"/>
    <cellStyle name="Salida 9 26 2 2 3 2" xfId="30762" xr:uid="{00000000-0005-0000-0000-000017680000}"/>
    <cellStyle name="Salida 9 26 2 2 4" xfId="20496" xr:uid="{00000000-0005-0000-0000-000018680000}"/>
    <cellStyle name="Salida 9 26 2 3" xfId="15148" xr:uid="{00000000-0005-0000-0000-000019680000}"/>
    <cellStyle name="Salida 9 26 2 3 2" xfId="30256" xr:uid="{00000000-0005-0000-0000-00001A680000}"/>
    <cellStyle name="Salida 9 26 2 4" xfId="17859" xr:uid="{00000000-0005-0000-0000-00001B680000}"/>
    <cellStyle name="Salida 9 26 3" xfId="3054" xr:uid="{00000000-0005-0000-0000-00001C680000}"/>
    <cellStyle name="Salida 9 26 3 2" xfId="5691" xr:uid="{00000000-0005-0000-0000-00001D680000}"/>
    <cellStyle name="Salida 9 26 3 2 2" xfId="12002" xr:uid="{00000000-0005-0000-0000-00001E680000}"/>
    <cellStyle name="Salida 9 26 3 2 2 2" xfId="27110" xr:uid="{00000000-0005-0000-0000-00001F680000}"/>
    <cellStyle name="Salida 9 26 3 2 3" xfId="7762" xr:uid="{00000000-0005-0000-0000-000020680000}"/>
    <cellStyle name="Salida 9 26 3 2 3 2" xfId="22870" xr:uid="{00000000-0005-0000-0000-000021680000}"/>
    <cellStyle name="Salida 9 26 3 2 4" xfId="20799" xr:uid="{00000000-0005-0000-0000-000022680000}"/>
    <cellStyle name="Salida 9 26 3 3" xfId="9436" xr:uid="{00000000-0005-0000-0000-000023680000}"/>
    <cellStyle name="Salida 9 26 3 3 2" xfId="24544" xr:uid="{00000000-0005-0000-0000-000024680000}"/>
    <cellStyle name="Salida 9 26 3 4" xfId="7315" xr:uid="{00000000-0005-0000-0000-000025680000}"/>
    <cellStyle name="Salida 9 26 3 4 2" xfId="22423" xr:uid="{00000000-0005-0000-0000-000026680000}"/>
    <cellStyle name="Salida 9 26 3 5" xfId="18162" xr:uid="{00000000-0005-0000-0000-000027680000}"/>
    <cellStyle name="Salida 9 26 4" xfId="3380" xr:uid="{00000000-0005-0000-0000-000028680000}"/>
    <cellStyle name="Salida 9 26 4 2" xfId="6017" xr:uid="{00000000-0005-0000-0000-000029680000}"/>
    <cellStyle name="Salida 9 26 4 2 2" xfId="12328" xr:uid="{00000000-0005-0000-0000-00002A680000}"/>
    <cellStyle name="Salida 9 26 4 2 2 2" xfId="27436" xr:uid="{00000000-0005-0000-0000-00002B680000}"/>
    <cellStyle name="Salida 9 26 4 2 3" xfId="16306" xr:uid="{00000000-0005-0000-0000-00002C680000}"/>
    <cellStyle name="Salida 9 26 4 2 3 2" xfId="31414" xr:uid="{00000000-0005-0000-0000-00002D680000}"/>
    <cellStyle name="Salida 9 26 4 2 4" xfId="21125" xr:uid="{00000000-0005-0000-0000-00002E680000}"/>
    <cellStyle name="Salida 9 26 4 3" xfId="9762" xr:uid="{00000000-0005-0000-0000-00002F680000}"/>
    <cellStyle name="Salida 9 26 4 3 2" xfId="24870" xr:uid="{00000000-0005-0000-0000-000030680000}"/>
    <cellStyle name="Salida 9 26 4 4" xfId="7262" xr:uid="{00000000-0005-0000-0000-000031680000}"/>
    <cellStyle name="Salida 9 26 4 4 2" xfId="22370" xr:uid="{00000000-0005-0000-0000-000032680000}"/>
    <cellStyle name="Salida 9 26 4 5" xfId="18488" xr:uid="{00000000-0005-0000-0000-000033680000}"/>
    <cellStyle name="Salida 9 26 5" xfId="3686" xr:uid="{00000000-0005-0000-0000-000034680000}"/>
    <cellStyle name="Salida 9 26 5 2" xfId="6323" xr:uid="{00000000-0005-0000-0000-000035680000}"/>
    <cellStyle name="Salida 9 26 5 2 2" xfId="12634" xr:uid="{00000000-0005-0000-0000-000036680000}"/>
    <cellStyle name="Salida 9 26 5 2 2 2" xfId="27742" xr:uid="{00000000-0005-0000-0000-000037680000}"/>
    <cellStyle name="Salida 9 26 5 2 3" xfId="15613" xr:uid="{00000000-0005-0000-0000-000038680000}"/>
    <cellStyle name="Salida 9 26 5 2 3 2" xfId="30721" xr:uid="{00000000-0005-0000-0000-000039680000}"/>
    <cellStyle name="Salida 9 26 5 2 4" xfId="21431" xr:uid="{00000000-0005-0000-0000-00003A680000}"/>
    <cellStyle name="Salida 9 26 5 3" xfId="10068" xr:uid="{00000000-0005-0000-0000-00003B680000}"/>
    <cellStyle name="Salida 9 26 5 3 2" xfId="25176" xr:uid="{00000000-0005-0000-0000-00003C680000}"/>
    <cellStyle name="Salida 9 26 5 4" xfId="14738" xr:uid="{00000000-0005-0000-0000-00003D680000}"/>
    <cellStyle name="Salida 9 26 5 4 2" xfId="29846" xr:uid="{00000000-0005-0000-0000-00003E680000}"/>
    <cellStyle name="Salida 9 26 5 5" xfId="18794" xr:uid="{00000000-0005-0000-0000-00003F680000}"/>
    <cellStyle name="Salida 9 26 6" xfId="4061" xr:uid="{00000000-0005-0000-0000-000040680000}"/>
    <cellStyle name="Salida 9 26 6 2" xfId="6698" xr:uid="{00000000-0005-0000-0000-000041680000}"/>
    <cellStyle name="Salida 9 26 6 2 2" xfId="13009" xr:uid="{00000000-0005-0000-0000-000042680000}"/>
    <cellStyle name="Salida 9 26 6 2 2 2" xfId="28117" xr:uid="{00000000-0005-0000-0000-000043680000}"/>
    <cellStyle name="Salida 9 26 6 2 3" xfId="16685" xr:uid="{00000000-0005-0000-0000-000044680000}"/>
    <cellStyle name="Salida 9 26 6 2 3 2" xfId="31793" xr:uid="{00000000-0005-0000-0000-000045680000}"/>
    <cellStyle name="Salida 9 26 6 2 4" xfId="21806" xr:uid="{00000000-0005-0000-0000-000046680000}"/>
    <cellStyle name="Salida 9 26 6 3" xfId="10443" xr:uid="{00000000-0005-0000-0000-000047680000}"/>
    <cellStyle name="Salida 9 26 6 3 2" xfId="25551" xr:uid="{00000000-0005-0000-0000-000048680000}"/>
    <cellStyle name="Salida 9 26 6 4" xfId="13574" xr:uid="{00000000-0005-0000-0000-000049680000}"/>
    <cellStyle name="Salida 9 26 6 4 2" xfId="28682" xr:uid="{00000000-0005-0000-0000-00004A680000}"/>
    <cellStyle name="Salida 9 26 6 5" xfId="19169" xr:uid="{00000000-0005-0000-0000-00004B680000}"/>
    <cellStyle name="Salida 9 26 7" xfId="4626" xr:uid="{00000000-0005-0000-0000-00004C680000}"/>
    <cellStyle name="Salida 9 26 7 2" xfId="11008" xr:uid="{00000000-0005-0000-0000-00004D680000}"/>
    <cellStyle name="Salida 9 26 7 2 2" xfId="26116" xr:uid="{00000000-0005-0000-0000-00004E680000}"/>
    <cellStyle name="Salida 9 26 7 3" xfId="16459" xr:uid="{00000000-0005-0000-0000-00004F680000}"/>
    <cellStyle name="Salida 9 26 7 3 2" xfId="31567" xr:uid="{00000000-0005-0000-0000-000050680000}"/>
    <cellStyle name="Salida 9 26 7 4" xfId="19734" xr:uid="{00000000-0005-0000-0000-000051680000}"/>
    <cellStyle name="Salida 9 26 8" xfId="8487" xr:uid="{00000000-0005-0000-0000-000052680000}"/>
    <cellStyle name="Salida 9 26 8 2" xfId="23595" xr:uid="{00000000-0005-0000-0000-000053680000}"/>
    <cellStyle name="Salida 9 26 9" xfId="13454" xr:uid="{00000000-0005-0000-0000-000054680000}"/>
    <cellStyle name="Salida 9 26 9 2" xfId="28562" xr:uid="{00000000-0005-0000-0000-000055680000}"/>
    <cellStyle name="Salida 9 3" xfId="1533" xr:uid="{00000000-0005-0000-0000-000056680000}"/>
    <cellStyle name="Salida 9 4" xfId="1534" xr:uid="{00000000-0005-0000-0000-000057680000}"/>
    <cellStyle name="Salida 9 5" xfId="1535" xr:uid="{00000000-0005-0000-0000-000058680000}"/>
    <cellStyle name="Salida 9 6" xfId="1536" xr:uid="{00000000-0005-0000-0000-000059680000}"/>
    <cellStyle name="Salida 9 7" xfId="1537" xr:uid="{00000000-0005-0000-0000-00005A680000}"/>
    <cellStyle name="Salida 9 8" xfId="1538" xr:uid="{00000000-0005-0000-0000-00005B680000}"/>
    <cellStyle name="Salida 9 9" xfId="1539" xr:uid="{00000000-0005-0000-0000-00005C680000}"/>
    <cellStyle name="Texto de advertencia" xfId="1540" builtinId="11" customBuiltin="1"/>
    <cellStyle name="Texto de advertencia 10" xfId="1541" xr:uid="{00000000-0005-0000-0000-00005E680000}"/>
    <cellStyle name="Texto de advertencia 11" xfId="1542" xr:uid="{00000000-0005-0000-0000-00005F680000}"/>
    <cellStyle name="Texto de advertencia 12" xfId="1543" xr:uid="{00000000-0005-0000-0000-000060680000}"/>
    <cellStyle name="Texto de advertencia 13" xfId="1544" xr:uid="{00000000-0005-0000-0000-000061680000}"/>
    <cellStyle name="Texto de advertencia 14" xfId="1545" xr:uid="{00000000-0005-0000-0000-000062680000}"/>
    <cellStyle name="Texto de advertencia 15" xfId="1546" xr:uid="{00000000-0005-0000-0000-000063680000}"/>
    <cellStyle name="Texto de advertencia 16" xfId="1547" xr:uid="{00000000-0005-0000-0000-000064680000}"/>
    <cellStyle name="Texto de advertencia 17" xfId="1548" xr:uid="{00000000-0005-0000-0000-000065680000}"/>
    <cellStyle name="Texto de advertencia 18" xfId="1549" xr:uid="{00000000-0005-0000-0000-000066680000}"/>
    <cellStyle name="Texto de advertencia 2" xfId="1550" xr:uid="{00000000-0005-0000-0000-000067680000}"/>
    <cellStyle name="Texto de advertencia 3" xfId="1551" xr:uid="{00000000-0005-0000-0000-000068680000}"/>
    <cellStyle name="Texto de advertencia 4" xfId="1552" xr:uid="{00000000-0005-0000-0000-000069680000}"/>
    <cellStyle name="Texto de advertencia 5" xfId="1553" xr:uid="{00000000-0005-0000-0000-00006A680000}"/>
    <cellStyle name="Texto de advertencia 6" xfId="1554" xr:uid="{00000000-0005-0000-0000-00006B680000}"/>
    <cellStyle name="Texto de advertencia 7" xfId="1555" xr:uid="{00000000-0005-0000-0000-00006C680000}"/>
    <cellStyle name="Texto de advertencia 8" xfId="1556" xr:uid="{00000000-0005-0000-0000-00006D680000}"/>
    <cellStyle name="Texto de advertencia 9" xfId="1557" xr:uid="{00000000-0005-0000-0000-00006E680000}"/>
    <cellStyle name="Texto de advertencia 9 10" xfId="1558" xr:uid="{00000000-0005-0000-0000-00006F680000}"/>
    <cellStyle name="Texto de advertencia 9 11" xfId="1559" xr:uid="{00000000-0005-0000-0000-000070680000}"/>
    <cellStyle name="Texto de advertencia 9 12" xfId="1560" xr:uid="{00000000-0005-0000-0000-000071680000}"/>
    <cellStyle name="Texto de advertencia 9 13" xfId="1561" xr:uid="{00000000-0005-0000-0000-000072680000}"/>
    <cellStyle name="Texto de advertencia 9 14" xfId="1562" xr:uid="{00000000-0005-0000-0000-000073680000}"/>
    <cellStyle name="Texto de advertencia 9 15" xfId="1563" xr:uid="{00000000-0005-0000-0000-000074680000}"/>
    <cellStyle name="Texto de advertencia 9 16" xfId="1564" xr:uid="{00000000-0005-0000-0000-000075680000}"/>
    <cellStyle name="Texto de advertencia 9 17" xfId="1565" xr:uid="{00000000-0005-0000-0000-000076680000}"/>
    <cellStyle name="Texto de advertencia 9 18" xfId="1566" xr:uid="{00000000-0005-0000-0000-000077680000}"/>
    <cellStyle name="Texto de advertencia 9 19" xfId="1567" xr:uid="{00000000-0005-0000-0000-000078680000}"/>
    <cellStyle name="Texto de advertencia 9 2" xfId="1568" xr:uid="{00000000-0005-0000-0000-000079680000}"/>
    <cellStyle name="Texto de advertencia 9 20" xfId="1569" xr:uid="{00000000-0005-0000-0000-00007A680000}"/>
    <cellStyle name="Texto de advertencia 9 21" xfId="1570" xr:uid="{00000000-0005-0000-0000-00007B680000}"/>
    <cellStyle name="Texto de advertencia 9 22" xfId="1571" xr:uid="{00000000-0005-0000-0000-00007C680000}"/>
    <cellStyle name="Texto de advertencia 9 3" xfId="1572" xr:uid="{00000000-0005-0000-0000-00007D680000}"/>
    <cellStyle name="Texto de advertencia 9 4" xfId="1573" xr:uid="{00000000-0005-0000-0000-00007E680000}"/>
    <cellStyle name="Texto de advertencia 9 5" xfId="1574" xr:uid="{00000000-0005-0000-0000-00007F680000}"/>
    <cellStyle name="Texto de advertencia 9 6" xfId="1575" xr:uid="{00000000-0005-0000-0000-000080680000}"/>
    <cellStyle name="Texto de advertencia 9 7" xfId="1576" xr:uid="{00000000-0005-0000-0000-000081680000}"/>
    <cellStyle name="Texto de advertencia 9 8" xfId="1577" xr:uid="{00000000-0005-0000-0000-000082680000}"/>
    <cellStyle name="Texto de advertencia 9 9" xfId="1578" xr:uid="{00000000-0005-0000-0000-000083680000}"/>
    <cellStyle name="Texto explicativo" xfId="1579" builtinId="53" customBuiltin="1"/>
    <cellStyle name="Texto explicativo 10" xfId="1580" xr:uid="{00000000-0005-0000-0000-000085680000}"/>
    <cellStyle name="Texto explicativo 11" xfId="1581" xr:uid="{00000000-0005-0000-0000-000086680000}"/>
    <cellStyle name="Texto explicativo 12" xfId="1582" xr:uid="{00000000-0005-0000-0000-000087680000}"/>
    <cellStyle name="Texto explicativo 13" xfId="1583" xr:uid="{00000000-0005-0000-0000-000088680000}"/>
    <cellStyle name="Texto explicativo 14" xfId="1584" xr:uid="{00000000-0005-0000-0000-000089680000}"/>
    <cellStyle name="Texto explicativo 15" xfId="1585" xr:uid="{00000000-0005-0000-0000-00008A680000}"/>
    <cellStyle name="Texto explicativo 16" xfId="1586" xr:uid="{00000000-0005-0000-0000-00008B680000}"/>
    <cellStyle name="Texto explicativo 17" xfId="1587" xr:uid="{00000000-0005-0000-0000-00008C680000}"/>
    <cellStyle name="Texto explicativo 18" xfId="1588" xr:uid="{00000000-0005-0000-0000-00008D680000}"/>
    <cellStyle name="Texto explicativo 2" xfId="1589" xr:uid="{00000000-0005-0000-0000-00008E680000}"/>
    <cellStyle name="Texto explicativo 3" xfId="1590" xr:uid="{00000000-0005-0000-0000-00008F680000}"/>
    <cellStyle name="Texto explicativo 4" xfId="1591" xr:uid="{00000000-0005-0000-0000-000090680000}"/>
    <cellStyle name="Texto explicativo 5" xfId="1592" xr:uid="{00000000-0005-0000-0000-000091680000}"/>
    <cellStyle name="Texto explicativo 6" xfId="1593" xr:uid="{00000000-0005-0000-0000-000092680000}"/>
    <cellStyle name="Texto explicativo 7" xfId="1594" xr:uid="{00000000-0005-0000-0000-000093680000}"/>
    <cellStyle name="Texto explicativo 8" xfId="1595" xr:uid="{00000000-0005-0000-0000-000094680000}"/>
    <cellStyle name="Texto explicativo 9" xfId="1596" xr:uid="{00000000-0005-0000-0000-000095680000}"/>
    <cellStyle name="Texto explicativo 9 10" xfId="1597" xr:uid="{00000000-0005-0000-0000-000096680000}"/>
    <cellStyle name="Texto explicativo 9 11" xfId="1598" xr:uid="{00000000-0005-0000-0000-000097680000}"/>
    <cellStyle name="Texto explicativo 9 12" xfId="1599" xr:uid="{00000000-0005-0000-0000-000098680000}"/>
    <cellStyle name="Texto explicativo 9 13" xfId="1600" xr:uid="{00000000-0005-0000-0000-000099680000}"/>
    <cellStyle name="Texto explicativo 9 14" xfId="1601" xr:uid="{00000000-0005-0000-0000-00009A680000}"/>
    <cellStyle name="Texto explicativo 9 15" xfId="1602" xr:uid="{00000000-0005-0000-0000-00009B680000}"/>
    <cellStyle name="Texto explicativo 9 16" xfId="1603" xr:uid="{00000000-0005-0000-0000-00009C680000}"/>
    <cellStyle name="Texto explicativo 9 17" xfId="1604" xr:uid="{00000000-0005-0000-0000-00009D680000}"/>
    <cellStyle name="Texto explicativo 9 18" xfId="1605" xr:uid="{00000000-0005-0000-0000-00009E680000}"/>
    <cellStyle name="Texto explicativo 9 19" xfId="1606" xr:uid="{00000000-0005-0000-0000-00009F680000}"/>
    <cellStyle name="Texto explicativo 9 2" xfId="1607" xr:uid="{00000000-0005-0000-0000-0000A0680000}"/>
    <cellStyle name="Texto explicativo 9 20" xfId="1608" xr:uid="{00000000-0005-0000-0000-0000A1680000}"/>
    <cellStyle name="Texto explicativo 9 21" xfId="1609" xr:uid="{00000000-0005-0000-0000-0000A2680000}"/>
    <cellStyle name="Texto explicativo 9 22" xfId="1610" xr:uid="{00000000-0005-0000-0000-0000A3680000}"/>
    <cellStyle name="Texto explicativo 9 3" xfId="1611" xr:uid="{00000000-0005-0000-0000-0000A4680000}"/>
    <cellStyle name="Texto explicativo 9 4" xfId="1612" xr:uid="{00000000-0005-0000-0000-0000A5680000}"/>
    <cellStyle name="Texto explicativo 9 5" xfId="1613" xr:uid="{00000000-0005-0000-0000-0000A6680000}"/>
    <cellStyle name="Texto explicativo 9 6" xfId="1614" xr:uid="{00000000-0005-0000-0000-0000A7680000}"/>
    <cellStyle name="Texto explicativo 9 7" xfId="1615" xr:uid="{00000000-0005-0000-0000-0000A8680000}"/>
    <cellStyle name="Texto explicativo 9 8" xfId="1616" xr:uid="{00000000-0005-0000-0000-0000A9680000}"/>
    <cellStyle name="Texto explicativo 9 9" xfId="1617" xr:uid="{00000000-0005-0000-0000-0000AA680000}"/>
    <cellStyle name="Título 1 10" xfId="1618" xr:uid="{00000000-0005-0000-0000-0000AB680000}"/>
    <cellStyle name="Título 1 11" xfId="1619" xr:uid="{00000000-0005-0000-0000-0000AC680000}"/>
    <cellStyle name="Título 1 12" xfId="1620" xr:uid="{00000000-0005-0000-0000-0000AD680000}"/>
    <cellStyle name="Título 1 13" xfId="1621" xr:uid="{00000000-0005-0000-0000-0000AE680000}"/>
    <cellStyle name="Título 1 14" xfId="1622" xr:uid="{00000000-0005-0000-0000-0000AF680000}"/>
    <cellStyle name="Título 1 15" xfId="1623" xr:uid="{00000000-0005-0000-0000-0000B0680000}"/>
    <cellStyle name="Título 1 16" xfId="1624" xr:uid="{00000000-0005-0000-0000-0000B1680000}"/>
    <cellStyle name="Título 1 17" xfId="1625" xr:uid="{00000000-0005-0000-0000-0000B2680000}"/>
    <cellStyle name="Título 1 18" xfId="1626" xr:uid="{00000000-0005-0000-0000-0000B3680000}"/>
    <cellStyle name="Título 1 2" xfId="1627" xr:uid="{00000000-0005-0000-0000-0000B4680000}"/>
    <cellStyle name="Título 1 3" xfId="1628" xr:uid="{00000000-0005-0000-0000-0000B5680000}"/>
    <cellStyle name="Título 1 4" xfId="1629" xr:uid="{00000000-0005-0000-0000-0000B6680000}"/>
    <cellStyle name="Título 1 5" xfId="1630" xr:uid="{00000000-0005-0000-0000-0000B7680000}"/>
    <cellStyle name="Título 1 6" xfId="1631" xr:uid="{00000000-0005-0000-0000-0000B8680000}"/>
    <cellStyle name="Título 1 7" xfId="1632" xr:uid="{00000000-0005-0000-0000-0000B9680000}"/>
    <cellStyle name="Título 1 8" xfId="1633" xr:uid="{00000000-0005-0000-0000-0000BA680000}"/>
    <cellStyle name="Título 1 9" xfId="1634" xr:uid="{00000000-0005-0000-0000-0000BB680000}"/>
    <cellStyle name="Título 1 9 10" xfId="1635" xr:uid="{00000000-0005-0000-0000-0000BC680000}"/>
    <cellStyle name="Título 1 9 11" xfId="1636" xr:uid="{00000000-0005-0000-0000-0000BD680000}"/>
    <cellStyle name="Título 1 9 12" xfId="1637" xr:uid="{00000000-0005-0000-0000-0000BE680000}"/>
    <cellStyle name="Título 1 9 13" xfId="1638" xr:uid="{00000000-0005-0000-0000-0000BF680000}"/>
    <cellStyle name="Título 1 9 14" xfId="1639" xr:uid="{00000000-0005-0000-0000-0000C0680000}"/>
    <cellStyle name="Título 1 9 15" xfId="1640" xr:uid="{00000000-0005-0000-0000-0000C1680000}"/>
    <cellStyle name="Título 1 9 16" xfId="1641" xr:uid="{00000000-0005-0000-0000-0000C2680000}"/>
    <cellStyle name="Título 1 9 17" xfId="1642" xr:uid="{00000000-0005-0000-0000-0000C3680000}"/>
    <cellStyle name="Título 1 9 18" xfId="1643" xr:uid="{00000000-0005-0000-0000-0000C4680000}"/>
    <cellStyle name="Título 1 9 19" xfId="1644" xr:uid="{00000000-0005-0000-0000-0000C5680000}"/>
    <cellStyle name="Título 1 9 2" xfId="1645" xr:uid="{00000000-0005-0000-0000-0000C6680000}"/>
    <cellStyle name="Título 1 9 20" xfId="1646" xr:uid="{00000000-0005-0000-0000-0000C7680000}"/>
    <cellStyle name="Título 1 9 21" xfId="1647" xr:uid="{00000000-0005-0000-0000-0000C8680000}"/>
    <cellStyle name="Título 1 9 22" xfId="1648" xr:uid="{00000000-0005-0000-0000-0000C9680000}"/>
    <cellStyle name="Título 1 9 3" xfId="1649" xr:uid="{00000000-0005-0000-0000-0000CA680000}"/>
    <cellStyle name="Título 1 9 4" xfId="1650" xr:uid="{00000000-0005-0000-0000-0000CB680000}"/>
    <cellStyle name="Título 1 9 5" xfId="1651" xr:uid="{00000000-0005-0000-0000-0000CC680000}"/>
    <cellStyle name="Título 1 9 6" xfId="1652" xr:uid="{00000000-0005-0000-0000-0000CD680000}"/>
    <cellStyle name="Título 1 9 7" xfId="1653" xr:uid="{00000000-0005-0000-0000-0000CE680000}"/>
    <cellStyle name="Título 1 9 8" xfId="1654" xr:uid="{00000000-0005-0000-0000-0000CF680000}"/>
    <cellStyle name="Título 1 9 9" xfId="1655" xr:uid="{00000000-0005-0000-0000-0000D0680000}"/>
    <cellStyle name="Título 10" xfId="1656" xr:uid="{00000000-0005-0000-0000-0000D1680000}"/>
    <cellStyle name="Título 11" xfId="1657" xr:uid="{00000000-0005-0000-0000-0000D2680000}"/>
    <cellStyle name="Título 11 10" xfId="1658" xr:uid="{00000000-0005-0000-0000-0000D3680000}"/>
    <cellStyle name="Título 11 11" xfId="1659" xr:uid="{00000000-0005-0000-0000-0000D4680000}"/>
    <cellStyle name="Título 11 12" xfId="1660" xr:uid="{00000000-0005-0000-0000-0000D5680000}"/>
    <cellStyle name="Título 11 13" xfId="1661" xr:uid="{00000000-0005-0000-0000-0000D6680000}"/>
    <cellStyle name="Título 11 14" xfId="1662" xr:uid="{00000000-0005-0000-0000-0000D7680000}"/>
    <cellStyle name="Título 11 15" xfId="1663" xr:uid="{00000000-0005-0000-0000-0000D8680000}"/>
    <cellStyle name="Título 11 16" xfId="1664" xr:uid="{00000000-0005-0000-0000-0000D9680000}"/>
    <cellStyle name="Título 11 17" xfId="1665" xr:uid="{00000000-0005-0000-0000-0000DA680000}"/>
    <cellStyle name="Título 11 18" xfId="1666" xr:uid="{00000000-0005-0000-0000-0000DB680000}"/>
    <cellStyle name="Título 11 19" xfId="1667" xr:uid="{00000000-0005-0000-0000-0000DC680000}"/>
    <cellStyle name="Título 11 2" xfId="1668" xr:uid="{00000000-0005-0000-0000-0000DD680000}"/>
    <cellStyle name="Título 11 20" xfId="1669" xr:uid="{00000000-0005-0000-0000-0000DE680000}"/>
    <cellStyle name="Título 11 21" xfId="1670" xr:uid="{00000000-0005-0000-0000-0000DF680000}"/>
    <cellStyle name="Título 11 22" xfId="1671" xr:uid="{00000000-0005-0000-0000-0000E0680000}"/>
    <cellStyle name="Título 11 3" xfId="1672" xr:uid="{00000000-0005-0000-0000-0000E1680000}"/>
    <cellStyle name="Título 11 4" xfId="1673" xr:uid="{00000000-0005-0000-0000-0000E2680000}"/>
    <cellStyle name="Título 11 5" xfId="1674" xr:uid="{00000000-0005-0000-0000-0000E3680000}"/>
    <cellStyle name="Título 11 6" xfId="1675" xr:uid="{00000000-0005-0000-0000-0000E4680000}"/>
    <cellStyle name="Título 11 7" xfId="1676" xr:uid="{00000000-0005-0000-0000-0000E5680000}"/>
    <cellStyle name="Título 11 8" xfId="1677" xr:uid="{00000000-0005-0000-0000-0000E6680000}"/>
    <cellStyle name="Título 11 9" xfId="1678" xr:uid="{00000000-0005-0000-0000-0000E7680000}"/>
    <cellStyle name="Título 12" xfId="1679" xr:uid="{00000000-0005-0000-0000-0000E8680000}"/>
    <cellStyle name="Título 13" xfId="1680" xr:uid="{00000000-0005-0000-0000-0000E9680000}"/>
    <cellStyle name="Título 14" xfId="1681" xr:uid="{00000000-0005-0000-0000-0000EA680000}"/>
    <cellStyle name="Título 15" xfId="1682" xr:uid="{00000000-0005-0000-0000-0000EB680000}"/>
    <cellStyle name="Título 16" xfId="1683" xr:uid="{00000000-0005-0000-0000-0000EC680000}"/>
    <cellStyle name="Título 17" xfId="1684" xr:uid="{00000000-0005-0000-0000-0000ED680000}"/>
    <cellStyle name="Título 18" xfId="1685" xr:uid="{00000000-0005-0000-0000-0000EE680000}"/>
    <cellStyle name="Título 19" xfId="1686" xr:uid="{00000000-0005-0000-0000-0000EF680000}"/>
    <cellStyle name="Título 2" xfId="1687" builtinId="17" customBuiltin="1"/>
    <cellStyle name="Título 2 10" xfId="1688" xr:uid="{00000000-0005-0000-0000-0000F1680000}"/>
    <cellStyle name="Título 2 11" xfId="1689" xr:uid="{00000000-0005-0000-0000-0000F2680000}"/>
    <cellStyle name="Título 2 12" xfId="1690" xr:uid="{00000000-0005-0000-0000-0000F3680000}"/>
    <cellStyle name="Título 2 13" xfId="1691" xr:uid="{00000000-0005-0000-0000-0000F4680000}"/>
    <cellStyle name="Título 2 14" xfId="1692" xr:uid="{00000000-0005-0000-0000-0000F5680000}"/>
    <cellStyle name="Título 2 15" xfId="1693" xr:uid="{00000000-0005-0000-0000-0000F6680000}"/>
    <cellStyle name="Título 2 16" xfId="1694" xr:uid="{00000000-0005-0000-0000-0000F7680000}"/>
    <cellStyle name="Título 2 17" xfId="1695" xr:uid="{00000000-0005-0000-0000-0000F8680000}"/>
    <cellStyle name="Título 2 18" xfId="1696" xr:uid="{00000000-0005-0000-0000-0000F9680000}"/>
    <cellStyle name="Título 2 2" xfId="1697" xr:uid="{00000000-0005-0000-0000-0000FA680000}"/>
    <cellStyle name="Título 2 3" xfId="1698" xr:uid="{00000000-0005-0000-0000-0000FB680000}"/>
    <cellStyle name="Título 2 4" xfId="1699" xr:uid="{00000000-0005-0000-0000-0000FC680000}"/>
    <cellStyle name="Título 2 5" xfId="1700" xr:uid="{00000000-0005-0000-0000-0000FD680000}"/>
    <cellStyle name="Título 2 6" xfId="1701" xr:uid="{00000000-0005-0000-0000-0000FE680000}"/>
    <cellStyle name="Título 2 7" xfId="1702" xr:uid="{00000000-0005-0000-0000-0000FF680000}"/>
    <cellStyle name="Título 2 8" xfId="1703" xr:uid="{00000000-0005-0000-0000-000000690000}"/>
    <cellStyle name="Título 2 9" xfId="1704" xr:uid="{00000000-0005-0000-0000-000001690000}"/>
    <cellStyle name="Título 2 9 10" xfId="1705" xr:uid="{00000000-0005-0000-0000-000002690000}"/>
    <cellStyle name="Título 2 9 11" xfId="1706" xr:uid="{00000000-0005-0000-0000-000003690000}"/>
    <cellStyle name="Título 2 9 12" xfId="1707" xr:uid="{00000000-0005-0000-0000-000004690000}"/>
    <cellStyle name="Título 2 9 13" xfId="1708" xr:uid="{00000000-0005-0000-0000-000005690000}"/>
    <cellStyle name="Título 2 9 14" xfId="1709" xr:uid="{00000000-0005-0000-0000-000006690000}"/>
    <cellStyle name="Título 2 9 15" xfId="1710" xr:uid="{00000000-0005-0000-0000-000007690000}"/>
    <cellStyle name="Título 2 9 16" xfId="1711" xr:uid="{00000000-0005-0000-0000-000008690000}"/>
    <cellStyle name="Título 2 9 17" xfId="1712" xr:uid="{00000000-0005-0000-0000-000009690000}"/>
    <cellStyle name="Título 2 9 18" xfId="1713" xr:uid="{00000000-0005-0000-0000-00000A690000}"/>
    <cellStyle name="Título 2 9 19" xfId="1714" xr:uid="{00000000-0005-0000-0000-00000B690000}"/>
    <cellStyle name="Título 2 9 2" xfId="1715" xr:uid="{00000000-0005-0000-0000-00000C690000}"/>
    <cellStyle name="Título 2 9 20" xfId="1716" xr:uid="{00000000-0005-0000-0000-00000D690000}"/>
    <cellStyle name="Título 2 9 21" xfId="1717" xr:uid="{00000000-0005-0000-0000-00000E690000}"/>
    <cellStyle name="Título 2 9 22" xfId="1718" xr:uid="{00000000-0005-0000-0000-00000F690000}"/>
    <cellStyle name="Título 2 9 3" xfId="1719" xr:uid="{00000000-0005-0000-0000-000010690000}"/>
    <cellStyle name="Título 2 9 4" xfId="1720" xr:uid="{00000000-0005-0000-0000-000011690000}"/>
    <cellStyle name="Título 2 9 5" xfId="1721" xr:uid="{00000000-0005-0000-0000-000012690000}"/>
    <cellStyle name="Título 2 9 6" xfId="1722" xr:uid="{00000000-0005-0000-0000-000013690000}"/>
    <cellStyle name="Título 2 9 7" xfId="1723" xr:uid="{00000000-0005-0000-0000-000014690000}"/>
    <cellStyle name="Título 2 9 8" xfId="1724" xr:uid="{00000000-0005-0000-0000-000015690000}"/>
    <cellStyle name="Título 2 9 9" xfId="1725" xr:uid="{00000000-0005-0000-0000-000016690000}"/>
    <cellStyle name="Título 20" xfId="1726" xr:uid="{00000000-0005-0000-0000-000017690000}"/>
    <cellStyle name="Título 21" xfId="1727" xr:uid="{00000000-0005-0000-0000-000018690000}"/>
    <cellStyle name="Título 3" xfId="1728" builtinId="18" customBuiltin="1"/>
    <cellStyle name="Título 3 10" xfId="1729" xr:uid="{00000000-0005-0000-0000-00001A690000}"/>
    <cellStyle name="Título 3 11" xfId="1730" xr:uid="{00000000-0005-0000-0000-00001B690000}"/>
    <cellStyle name="Título 3 12" xfId="1731" xr:uid="{00000000-0005-0000-0000-00001C690000}"/>
    <cellStyle name="Título 3 13" xfId="1732" xr:uid="{00000000-0005-0000-0000-00001D690000}"/>
    <cellStyle name="Título 3 14" xfId="1733" xr:uid="{00000000-0005-0000-0000-00001E690000}"/>
    <cellStyle name="Título 3 15" xfId="1734" xr:uid="{00000000-0005-0000-0000-00001F690000}"/>
    <cellStyle name="Título 3 16" xfId="1735" xr:uid="{00000000-0005-0000-0000-000020690000}"/>
    <cellStyle name="Título 3 17" xfId="1736" xr:uid="{00000000-0005-0000-0000-000021690000}"/>
    <cellStyle name="Título 3 18" xfId="1737" xr:uid="{00000000-0005-0000-0000-000022690000}"/>
    <cellStyle name="Título 3 2" xfId="1738" xr:uid="{00000000-0005-0000-0000-000023690000}"/>
    <cellStyle name="Título 3 3" xfId="1739" xr:uid="{00000000-0005-0000-0000-000024690000}"/>
    <cellStyle name="Título 3 4" xfId="1740" xr:uid="{00000000-0005-0000-0000-000025690000}"/>
    <cellStyle name="Título 3 5" xfId="1741" xr:uid="{00000000-0005-0000-0000-000026690000}"/>
    <cellStyle name="Título 3 6" xfId="1742" xr:uid="{00000000-0005-0000-0000-000027690000}"/>
    <cellStyle name="Título 3 7" xfId="1743" xr:uid="{00000000-0005-0000-0000-000028690000}"/>
    <cellStyle name="Título 3 8" xfId="1744" xr:uid="{00000000-0005-0000-0000-000029690000}"/>
    <cellStyle name="Título 3 9" xfId="1745" xr:uid="{00000000-0005-0000-0000-00002A690000}"/>
    <cellStyle name="Título 3 9 10" xfId="1746" xr:uid="{00000000-0005-0000-0000-00002B690000}"/>
    <cellStyle name="Título 3 9 11" xfId="1747" xr:uid="{00000000-0005-0000-0000-00002C690000}"/>
    <cellStyle name="Título 3 9 12" xfId="1748" xr:uid="{00000000-0005-0000-0000-00002D690000}"/>
    <cellStyle name="Título 3 9 13" xfId="1749" xr:uid="{00000000-0005-0000-0000-00002E690000}"/>
    <cellStyle name="Título 3 9 14" xfId="1750" xr:uid="{00000000-0005-0000-0000-00002F690000}"/>
    <cellStyle name="Título 3 9 15" xfId="1751" xr:uid="{00000000-0005-0000-0000-000030690000}"/>
    <cellStyle name="Título 3 9 16" xfId="1752" xr:uid="{00000000-0005-0000-0000-000031690000}"/>
    <cellStyle name="Título 3 9 17" xfId="1753" xr:uid="{00000000-0005-0000-0000-000032690000}"/>
    <cellStyle name="Título 3 9 18" xfId="1754" xr:uid="{00000000-0005-0000-0000-000033690000}"/>
    <cellStyle name="Título 3 9 19" xfId="1755" xr:uid="{00000000-0005-0000-0000-000034690000}"/>
    <cellStyle name="Título 3 9 2" xfId="1756" xr:uid="{00000000-0005-0000-0000-000035690000}"/>
    <cellStyle name="Título 3 9 20" xfId="1757" xr:uid="{00000000-0005-0000-0000-000036690000}"/>
    <cellStyle name="Título 3 9 21" xfId="1758" xr:uid="{00000000-0005-0000-0000-000037690000}"/>
    <cellStyle name="Título 3 9 22" xfId="1759" xr:uid="{00000000-0005-0000-0000-000038690000}"/>
    <cellStyle name="Título 3 9 3" xfId="1760" xr:uid="{00000000-0005-0000-0000-000039690000}"/>
    <cellStyle name="Título 3 9 4" xfId="1761" xr:uid="{00000000-0005-0000-0000-00003A690000}"/>
    <cellStyle name="Título 3 9 5" xfId="1762" xr:uid="{00000000-0005-0000-0000-00003B690000}"/>
    <cellStyle name="Título 3 9 6" xfId="1763" xr:uid="{00000000-0005-0000-0000-00003C690000}"/>
    <cellStyle name="Título 3 9 7" xfId="1764" xr:uid="{00000000-0005-0000-0000-00003D690000}"/>
    <cellStyle name="Título 3 9 8" xfId="1765" xr:uid="{00000000-0005-0000-0000-00003E690000}"/>
    <cellStyle name="Título 3 9 9" xfId="1766" xr:uid="{00000000-0005-0000-0000-00003F690000}"/>
    <cellStyle name="Título 4" xfId="1767" xr:uid="{00000000-0005-0000-0000-000040690000}"/>
    <cellStyle name="Título 5" xfId="1768" xr:uid="{00000000-0005-0000-0000-000041690000}"/>
    <cellStyle name="Título 6" xfId="1769" xr:uid="{00000000-0005-0000-0000-000042690000}"/>
    <cellStyle name="Título 7" xfId="1770" xr:uid="{00000000-0005-0000-0000-000043690000}"/>
    <cellStyle name="Título 8" xfId="1771" xr:uid="{00000000-0005-0000-0000-000044690000}"/>
    <cellStyle name="Título 9" xfId="1772" xr:uid="{00000000-0005-0000-0000-000045690000}"/>
    <cellStyle name="Total" xfId="1773" builtinId="25" customBuiltin="1"/>
    <cellStyle name="Total 10" xfId="1774" xr:uid="{00000000-0005-0000-0000-000047690000}"/>
    <cellStyle name="Total 10 2" xfId="1945" xr:uid="{00000000-0005-0000-0000-000048690000}"/>
    <cellStyle name="Total 10 2 10" xfId="8446" xr:uid="{00000000-0005-0000-0000-000049690000}"/>
    <cellStyle name="Total 10 2 10 2" xfId="23554" xr:uid="{00000000-0005-0000-0000-00004A690000}"/>
    <cellStyle name="Total 10 2 11" xfId="7389" xr:uid="{00000000-0005-0000-0000-00004B690000}"/>
    <cellStyle name="Total 10 2 11 2" xfId="22497" xr:uid="{00000000-0005-0000-0000-00004C690000}"/>
    <cellStyle name="Total 10 2 12" xfId="8463" xr:uid="{00000000-0005-0000-0000-00004D690000}"/>
    <cellStyle name="Total 10 2 12 2" xfId="23571" xr:uid="{00000000-0005-0000-0000-00004E690000}"/>
    <cellStyle name="Total 10 2 13" xfId="17170" xr:uid="{00000000-0005-0000-0000-00004F690000}"/>
    <cellStyle name="Total 10 2 2" xfId="2505" xr:uid="{00000000-0005-0000-0000-000050690000}"/>
    <cellStyle name="Total 10 2 2 2" xfId="5142" xr:uid="{00000000-0005-0000-0000-000051690000}"/>
    <cellStyle name="Total 10 2 2 2 2" xfId="11506" xr:uid="{00000000-0005-0000-0000-000052690000}"/>
    <cellStyle name="Total 10 2 2 2 2 2" xfId="26614" xr:uid="{00000000-0005-0000-0000-000053690000}"/>
    <cellStyle name="Total 10 2 2 2 3" xfId="7714" xr:uid="{00000000-0005-0000-0000-000054690000}"/>
    <cellStyle name="Total 10 2 2 2 3 2" xfId="22822" xr:uid="{00000000-0005-0000-0000-000055690000}"/>
    <cellStyle name="Total 10 2 2 2 4" xfId="20250" xr:uid="{00000000-0005-0000-0000-000056690000}"/>
    <cellStyle name="Total 10 2 2 3" xfId="8972" xr:uid="{00000000-0005-0000-0000-000057690000}"/>
    <cellStyle name="Total 10 2 2 3 2" xfId="24080" xr:uid="{00000000-0005-0000-0000-000058690000}"/>
    <cellStyle name="Total 10 2 3" xfId="2721" xr:uid="{00000000-0005-0000-0000-000059690000}"/>
    <cellStyle name="Total 10 2 3 2" xfId="5358" xr:uid="{00000000-0005-0000-0000-00005A690000}"/>
    <cellStyle name="Total 10 2 3 2 2" xfId="11707" xr:uid="{00000000-0005-0000-0000-00005B690000}"/>
    <cellStyle name="Total 10 2 3 2 2 2" xfId="26815" xr:uid="{00000000-0005-0000-0000-00005C690000}"/>
    <cellStyle name="Total 10 2 3 2 3" xfId="7599" xr:uid="{00000000-0005-0000-0000-00005D690000}"/>
    <cellStyle name="Total 10 2 3 2 3 2" xfId="22707" xr:uid="{00000000-0005-0000-0000-00005E690000}"/>
    <cellStyle name="Total 10 2 3 2 4" xfId="20466" xr:uid="{00000000-0005-0000-0000-00005F690000}"/>
    <cellStyle name="Total 10 2 3 3" xfId="16049" xr:uid="{00000000-0005-0000-0000-000060690000}"/>
    <cellStyle name="Total 10 2 3 3 2" xfId="31157" xr:uid="{00000000-0005-0000-0000-000061690000}"/>
    <cellStyle name="Total 10 2 3 4" xfId="17829" xr:uid="{00000000-0005-0000-0000-000062690000}"/>
    <cellStyle name="Total 10 2 4" xfId="3024" xr:uid="{00000000-0005-0000-0000-000063690000}"/>
    <cellStyle name="Total 10 2 4 2" xfId="5661" xr:uid="{00000000-0005-0000-0000-000064690000}"/>
    <cellStyle name="Total 10 2 4 2 2" xfId="11972" xr:uid="{00000000-0005-0000-0000-000065690000}"/>
    <cellStyle name="Total 10 2 4 2 2 2" xfId="27080" xr:uid="{00000000-0005-0000-0000-000066690000}"/>
    <cellStyle name="Total 10 2 4 2 3" xfId="14070" xr:uid="{00000000-0005-0000-0000-000067690000}"/>
    <cellStyle name="Total 10 2 4 2 3 2" xfId="29178" xr:uid="{00000000-0005-0000-0000-000068690000}"/>
    <cellStyle name="Total 10 2 4 2 4" xfId="20769" xr:uid="{00000000-0005-0000-0000-000069690000}"/>
    <cellStyle name="Total 10 2 4 3" xfId="9406" xr:uid="{00000000-0005-0000-0000-00006A690000}"/>
    <cellStyle name="Total 10 2 4 3 2" xfId="24514" xr:uid="{00000000-0005-0000-0000-00006B690000}"/>
    <cellStyle name="Total 10 2 4 4" xfId="14659" xr:uid="{00000000-0005-0000-0000-00006C690000}"/>
    <cellStyle name="Total 10 2 4 4 2" xfId="29767" xr:uid="{00000000-0005-0000-0000-00006D690000}"/>
    <cellStyle name="Total 10 2 4 5" xfId="18132" xr:uid="{00000000-0005-0000-0000-00006E690000}"/>
    <cellStyle name="Total 10 2 5" xfId="3350" xr:uid="{00000000-0005-0000-0000-00006F690000}"/>
    <cellStyle name="Total 10 2 5 2" xfId="5987" xr:uid="{00000000-0005-0000-0000-000070690000}"/>
    <cellStyle name="Total 10 2 5 2 2" xfId="12298" xr:uid="{00000000-0005-0000-0000-000071690000}"/>
    <cellStyle name="Total 10 2 5 2 2 2" xfId="27406" xr:uid="{00000000-0005-0000-0000-000072690000}"/>
    <cellStyle name="Total 10 2 5 2 3" xfId="16076" xr:uid="{00000000-0005-0000-0000-000073690000}"/>
    <cellStyle name="Total 10 2 5 2 3 2" xfId="31184" xr:uid="{00000000-0005-0000-0000-000074690000}"/>
    <cellStyle name="Total 10 2 5 2 4" xfId="21095" xr:uid="{00000000-0005-0000-0000-000075690000}"/>
    <cellStyle name="Total 10 2 5 3" xfId="9732" xr:uid="{00000000-0005-0000-0000-000076690000}"/>
    <cellStyle name="Total 10 2 5 3 2" xfId="24840" xr:uid="{00000000-0005-0000-0000-000077690000}"/>
    <cellStyle name="Total 10 2 5 4" xfId="14717" xr:uid="{00000000-0005-0000-0000-000078690000}"/>
    <cellStyle name="Total 10 2 5 4 2" xfId="29825" xr:uid="{00000000-0005-0000-0000-000079690000}"/>
    <cellStyle name="Total 10 2 5 5" xfId="18458" xr:uid="{00000000-0005-0000-0000-00007A690000}"/>
    <cellStyle name="Total 10 2 6" xfId="3656" xr:uid="{00000000-0005-0000-0000-00007B690000}"/>
    <cellStyle name="Total 10 2 6 2" xfId="6293" xr:uid="{00000000-0005-0000-0000-00007C690000}"/>
    <cellStyle name="Total 10 2 6 2 2" xfId="12604" xr:uid="{00000000-0005-0000-0000-00007D690000}"/>
    <cellStyle name="Total 10 2 6 2 2 2" xfId="27712" xr:uid="{00000000-0005-0000-0000-00007E690000}"/>
    <cellStyle name="Total 10 2 6 2 3" xfId="15529" xr:uid="{00000000-0005-0000-0000-00007F690000}"/>
    <cellStyle name="Total 10 2 6 2 3 2" xfId="30637" xr:uid="{00000000-0005-0000-0000-000080690000}"/>
    <cellStyle name="Total 10 2 6 2 4" xfId="21401" xr:uid="{00000000-0005-0000-0000-000081690000}"/>
    <cellStyle name="Total 10 2 6 3" xfId="10038" xr:uid="{00000000-0005-0000-0000-000082690000}"/>
    <cellStyle name="Total 10 2 6 3 2" xfId="25146" xr:uid="{00000000-0005-0000-0000-000083690000}"/>
    <cellStyle name="Total 10 2 6 4" xfId="13894" xr:uid="{00000000-0005-0000-0000-000084690000}"/>
    <cellStyle name="Total 10 2 6 4 2" xfId="29002" xr:uid="{00000000-0005-0000-0000-000085690000}"/>
    <cellStyle name="Total 10 2 6 5" xfId="18764" xr:uid="{00000000-0005-0000-0000-000086690000}"/>
    <cellStyle name="Total 10 2 7" xfId="4017" xr:uid="{00000000-0005-0000-0000-000087690000}"/>
    <cellStyle name="Total 10 2 7 2" xfId="6654" xr:uid="{00000000-0005-0000-0000-000088690000}"/>
    <cellStyle name="Total 10 2 7 2 2" xfId="12965" xr:uid="{00000000-0005-0000-0000-000089690000}"/>
    <cellStyle name="Total 10 2 7 2 2 2" xfId="28073" xr:uid="{00000000-0005-0000-0000-00008A690000}"/>
    <cellStyle name="Total 10 2 7 2 3" xfId="16655" xr:uid="{00000000-0005-0000-0000-00008B690000}"/>
    <cellStyle name="Total 10 2 7 2 3 2" xfId="31763" xr:uid="{00000000-0005-0000-0000-00008C690000}"/>
    <cellStyle name="Total 10 2 7 2 4" xfId="21762" xr:uid="{00000000-0005-0000-0000-00008D690000}"/>
    <cellStyle name="Total 10 2 7 3" xfId="10399" xr:uid="{00000000-0005-0000-0000-00008E690000}"/>
    <cellStyle name="Total 10 2 7 3 2" xfId="25507" xr:uid="{00000000-0005-0000-0000-00008F690000}"/>
    <cellStyle name="Total 10 2 7 4" xfId="7139" xr:uid="{00000000-0005-0000-0000-000090690000}"/>
    <cellStyle name="Total 10 2 7 4 2" xfId="22247" xr:uid="{00000000-0005-0000-0000-000091690000}"/>
    <cellStyle name="Total 10 2 7 5" xfId="19125" xr:uid="{00000000-0005-0000-0000-000092690000}"/>
    <cellStyle name="Total 10 2 8" xfId="4330" xr:uid="{00000000-0005-0000-0000-000093690000}"/>
    <cellStyle name="Total 10 2 8 2" xfId="6967" xr:uid="{00000000-0005-0000-0000-000094690000}"/>
    <cellStyle name="Total 10 2 8 2 2" xfId="13278" xr:uid="{00000000-0005-0000-0000-000095690000}"/>
    <cellStyle name="Total 10 2 8 2 2 2" xfId="28386" xr:uid="{00000000-0005-0000-0000-000096690000}"/>
    <cellStyle name="Total 10 2 8 2 3" xfId="16942" xr:uid="{00000000-0005-0000-0000-000097690000}"/>
    <cellStyle name="Total 10 2 8 2 3 2" xfId="32050" xr:uid="{00000000-0005-0000-0000-000098690000}"/>
    <cellStyle name="Total 10 2 8 2 4" xfId="22075" xr:uid="{00000000-0005-0000-0000-000099690000}"/>
    <cellStyle name="Total 10 2 8 3" xfId="10712" xr:uid="{00000000-0005-0000-0000-00009A690000}"/>
    <cellStyle name="Total 10 2 8 3 2" xfId="25820" xr:uid="{00000000-0005-0000-0000-00009B690000}"/>
    <cellStyle name="Total 10 2 8 4" xfId="14246" xr:uid="{00000000-0005-0000-0000-00009C690000}"/>
    <cellStyle name="Total 10 2 8 4 2" xfId="29354" xr:uid="{00000000-0005-0000-0000-00009D690000}"/>
    <cellStyle name="Total 10 2 8 5" xfId="19438" xr:uid="{00000000-0005-0000-0000-00009E690000}"/>
    <cellStyle name="Total 10 2 9" xfId="4582" xr:uid="{00000000-0005-0000-0000-00009F690000}"/>
    <cellStyle name="Total 10 2 9 2" xfId="10964" xr:uid="{00000000-0005-0000-0000-0000A0690000}"/>
    <cellStyle name="Total 10 2 9 2 2" xfId="26072" xr:uid="{00000000-0005-0000-0000-0000A1690000}"/>
    <cellStyle name="Total 10 2 9 3" xfId="8112" xr:uid="{00000000-0005-0000-0000-0000A2690000}"/>
    <cellStyle name="Total 10 2 9 3 2" xfId="23220" xr:uid="{00000000-0005-0000-0000-0000A3690000}"/>
    <cellStyle name="Total 10 2 9 4" xfId="19690" xr:uid="{00000000-0005-0000-0000-0000A4690000}"/>
    <cellStyle name="Total 10 3" xfId="1974" xr:uid="{00000000-0005-0000-0000-0000A5690000}"/>
    <cellStyle name="Total 10 3 10" xfId="8472" xr:uid="{00000000-0005-0000-0000-0000A6690000}"/>
    <cellStyle name="Total 10 3 10 2" xfId="23580" xr:uid="{00000000-0005-0000-0000-0000A7690000}"/>
    <cellStyle name="Total 10 3 11" xfId="14014" xr:uid="{00000000-0005-0000-0000-0000A8690000}"/>
    <cellStyle name="Total 10 3 11 2" xfId="29122" xr:uid="{00000000-0005-0000-0000-0000A9690000}"/>
    <cellStyle name="Total 10 3 12" xfId="15333" xr:uid="{00000000-0005-0000-0000-0000AA690000}"/>
    <cellStyle name="Total 10 3 12 2" xfId="30441" xr:uid="{00000000-0005-0000-0000-0000AB690000}"/>
    <cellStyle name="Total 10 3 13" xfId="17199" xr:uid="{00000000-0005-0000-0000-0000AC690000}"/>
    <cellStyle name="Total 10 3 2" xfId="2534" xr:uid="{00000000-0005-0000-0000-0000AD690000}"/>
    <cellStyle name="Total 10 3 2 2" xfId="5171" xr:uid="{00000000-0005-0000-0000-0000AE690000}"/>
    <cellStyle name="Total 10 3 2 2 2" xfId="11535" xr:uid="{00000000-0005-0000-0000-0000AF690000}"/>
    <cellStyle name="Total 10 3 2 2 2 2" xfId="26643" xr:uid="{00000000-0005-0000-0000-0000B0690000}"/>
    <cellStyle name="Total 10 3 2 2 3" xfId="16075" xr:uid="{00000000-0005-0000-0000-0000B1690000}"/>
    <cellStyle name="Total 10 3 2 2 3 2" xfId="31183" xr:uid="{00000000-0005-0000-0000-0000B2690000}"/>
    <cellStyle name="Total 10 3 2 2 4" xfId="20279" xr:uid="{00000000-0005-0000-0000-0000B3690000}"/>
    <cellStyle name="Total 10 3 2 3" xfId="9001" xr:uid="{00000000-0005-0000-0000-0000B4690000}"/>
    <cellStyle name="Total 10 3 2 3 2" xfId="24109" xr:uid="{00000000-0005-0000-0000-0000B5690000}"/>
    <cellStyle name="Total 10 3 3" xfId="2736" xr:uid="{00000000-0005-0000-0000-0000B6690000}"/>
    <cellStyle name="Total 10 3 3 2" xfId="5373" xr:uid="{00000000-0005-0000-0000-0000B7690000}"/>
    <cellStyle name="Total 10 3 3 2 2" xfId="11722" xr:uid="{00000000-0005-0000-0000-0000B8690000}"/>
    <cellStyle name="Total 10 3 3 2 2 2" xfId="26830" xr:uid="{00000000-0005-0000-0000-0000B9690000}"/>
    <cellStyle name="Total 10 3 3 2 3" xfId="13639" xr:uid="{00000000-0005-0000-0000-0000BA690000}"/>
    <cellStyle name="Total 10 3 3 2 3 2" xfId="28747" xr:uid="{00000000-0005-0000-0000-0000BB690000}"/>
    <cellStyle name="Total 10 3 3 2 4" xfId="20481" xr:uid="{00000000-0005-0000-0000-0000BC690000}"/>
    <cellStyle name="Total 10 3 3 3" xfId="7415" xr:uid="{00000000-0005-0000-0000-0000BD690000}"/>
    <cellStyle name="Total 10 3 3 3 2" xfId="22523" xr:uid="{00000000-0005-0000-0000-0000BE690000}"/>
    <cellStyle name="Total 10 3 3 4" xfId="17844" xr:uid="{00000000-0005-0000-0000-0000BF690000}"/>
    <cellStyle name="Total 10 3 4" xfId="3039" xr:uid="{00000000-0005-0000-0000-0000C0690000}"/>
    <cellStyle name="Total 10 3 4 2" xfId="5676" xr:uid="{00000000-0005-0000-0000-0000C1690000}"/>
    <cellStyle name="Total 10 3 4 2 2" xfId="11987" xr:uid="{00000000-0005-0000-0000-0000C2690000}"/>
    <cellStyle name="Total 10 3 4 2 2 2" xfId="27095" xr:uid="{00000000-0005-0000-0000-0000C3690000}"/>
    <cellStyle name="Total 10 3 4 2 3" xfId="15442" xr:uid="{00000000-0005-0000-0000-0000C4690000}"/>
    <cellStyle name="Total 10 3 4 2 3 2" xfId="30550" xr:uid="{00000000-0005-0000-0000-0000C5690000}"/>
    <cellStyle name="Total 10 3 4 2 4" xfId="20784" xr:uid="{00000000-0005-0000-0000-0000C6690000}"/>
    <cellStyle name="Total 10 3 4 3" xfId="9421" xr:uid="{00000000-0005-0000-0000-0000C7690000}"/>
    <cellStyle name="Total 10 3 4 3 2" xfId="24529" xr:uid="{00000000-0005-0000-0000-0000C8690000}"/>
    <cellStyle name="Total 10 3 4 4" xfId="9153" xr:uid="{00000000-0005-0000-0000-0000C9690000}"/>
    <cellStyle name="Total 10 3 4 4 2" xfId="24261" xr:uid="{00000000-0005-0000-0000-0000CA690000}"/>
    <cellStyle name="Total 10 3 4 5" xfId="18147" xr:uid="{00000000-0005-0000-0000-0000CB690000}"/>
    <cellStyle name="Total 10 3 5" xfId="3365" xr:uid="{00000000-0005-0000-0000-0000CC690000}"/>
    <cellStyle name="Total 10 3 5 2" xfId="6002" xr:uid="{00000000-0005-0000-0000-0000CD690000}"/>
    <cellStyle name="Total 10 3 5 2 2" xfId="12313" xr:uid="{00000000-0005-0000-0000-0000CE690000}"/>
    <cellStyle name="Total 10 3 5 2 2 2" xfId="27421" xr:uid="{00000000-0005-0000-0000-0000CF690000}"/>
    <cellStyle name="Total 10 3 5 2 3" xfId="15269" xr:uid="{00000000-0005-0000-0000-0000D0690000}"/>
    <cellStyle name="Total 10 3 5 2 3 2" xfId="30377" xr:uid="{00000000-0005-0000-0000-0000D1690000}"/>
    <cellStyle name="Total 10 3 5 2 4" xfId="21110" xr:uid="{00000000-0005-0000-0000-0000D2690000}"/>
    <cellStyle name="Total 10 3 5 3" xfId="9747" xr:uid="{00000000-0005-0000-0000-0000D3690000}"/>
    <cellStyle name="Total 10 3 5 3 2" xfId="24855" xr:uid="{00000000-0005-0000-0000-0000D4690000}"/>
    <cellStyle name="Total 10 3 5 4" xfId="14441" xr:uid="{00000000-0005-0000-0000-0000D5690000}"/>
    <cellStyle name="Total 10 3 5 4 2" xfId="29549" xr:uid="{00000000-0005-0000-0000-0000D6690000}"/>
    <cellStyle name="Total 10 3 5 5" xfId="18473" xr:uid="{00000000-0005-0000-0000-0000D7690000}"/>
    <cellStyle name="Total 10 3 6" xfId="3671" xr:uid="{00000000-0005-0000-0000-0000D8690000}"/>
    <cellStyle name="Total 10 3 6 2" xfId="6308" xr:uid="{00000000-0005-0000-0000-0000D9690000}"/>
    <cellStyle name="Total 10 3 6 2 2" xfId="12619" xr:uid="{00000000-0005-0000-0000-0000DA690000}"/>
    <cellStyle name="Total 10 3 6 2 2 2" xfId="27727" xr:uid="{00000000-0005-0000-0000-0000DB690000}"/>
    <cellStyle name="Total 10 3 6 2 3" xfId="16355" xr:uid="{00000000-0005-0000-0000-0000DC690000}"/>
    <cellStyle name="Total 10 3 6 2 3 2" xfId="31463" xr:uid="{00000000-0005-0000-0000-0000DD690000}"/>
    <cellStyle name="Total 10 3 6 2 4" xfId="21416" xr:uid="{00000000-0005-0000-0000-0000DE690000}"/>
    <cellStyle name="Total 10 3 6 3" xfId="10053" xr:uid="{00000000-0005-0000-0000-0000DF690000}"/>
    <cellStyle name="Total 10 3 6 3 2" xfId="25161" xr:uid="{00000000-0005-0000-0000-0000E0690000}"/>
    <cellStyle name="Total 10 3 6 4" xfId="14513" xr:uid="{00000000-0005-0000-0000-0000E1690000}"/>
    <cellStyle name="Total 10 3 6 4 2" xfId="29621" xr:uid="{00000000-0005-0000-0000-0000E2690000}"/>
    <cellStyle name="Total 10 3 6 5" xfId="18779" xr:uid="{00000000-0005-0000-0000-0000E3690000}"/>
    <cellStyle name="Total 10 3 7" xfId="4046" xr:uid="{00000000-0005-0000-0000-0000E4690000}"/>
    <cellStyle name="Total 10 3 7 2" xfId="6683" xr:uid="{00000000-0005-0000-0000-0000E5690000}"/>
    <cellStyle name="Total 10 3 7 2 2" xfId="12994" xr:uid="{00000000-0005-0000-0000-0000E6690000}"/>
    <cellStyle name="Total 10 3 7 2 2 2" xfId="28102" xr:uid="{00000000-0005-0000-0000-0000E7690000}"/>
    <cellStyle name="Total 10 3 7 2 3" xfId="16670" xr:uid="{00000000-0005-0000-0000-0000E8690000}"/>
    <cellStyle name="Total 10 3 7 2 3 2" xfId="31778" xr:uid="{00000000-0005-0000-0000-0000E9690000}"/>
    <cellStyle name="Total 10 3 7 2 4" xfId="21791" xr:uid="{00000000-0005-0000-0000-0000EA690000}"/>
    <cellStyle name="Total 10 3 7 3" xfId="10428" xr:uid="{00000000-0005-0000-0000-0000EB690000}"/>
    <cellStyle name="Total 10 3 7 3 2" xfId="25536" xr:uid="{00000000-0005-0000-0000-0000EC690000}"/>
    <cellStyle name="Total 10 3 7 4" xfId="15118" xr:uid="{00000000-0005-0000-0000-0000ED690000}"/>
    <cellStyle name="Total 10 3 7 4 2" xfId="30226" xr:uid="{00000000-0005-0000-0000-0000EE690000}"/>
    <cellStyle name="Total 10 3 7 5" xfId="19154" xr:uid="{00000000-0005-0000-0000-0000EF690000}"/>
    <cellStyle name="Total 10 3 8" xfId="4345" xr:uid="{00000000-0005-0000-0000-0000F0690000}"/>
    <cellStyle name="Total 10 3 8 2" xfId="6982" xr:uid="{00000000-0005-0000-0000-0000F1690000}"/>
    <cellStyle name="Total 10 3 8 2 2" xfId="13293" xr:uid="{00000000-0005-0000-0000-0000F2690000}"/>
    <cellStyle name="Total 10 3 8 2 2 2" xfId="28401" xr:uid="{00000000-0005-0000-0000-0000F3690000}"/>
    <cellStyle name="Total 10 3 8 2 3" xfId="16957" xr:uid="{00000000-0005-0000-0000-0000F4690000}"/>
    <cellStyle name="Total 10 3 8 2 3 2" xfId="32065" xr:uid="{00000000-0005-0000-0000-0000F5690000}"/>
    <cellStyle name="Total 10 3 8 2 4" xfId="22090" xr:uid="{00000000-0005-0000-0000-0000F6690000}"/>
    <cellStyle name="Total 10 3 8 3" xfId="10727" xr:uid="{00000000-0005-0000-0000-0000F7690000}"/>
    <cellStyle name="Total 10 3 8 3 2" xfId="25835" xr:uid="{00000000-0005-0000-0000-0000F8690000}"/>
    <cellStyle name="Total 10 3 8 4" xfId="11232" xr:uid="{00000000-0005-0000-0000-0000F9690000}"/>
    <cellStyle name="Total 10 3 8 4 2" xfId="26340" xr:uid="{00000000-0005-0000-0000-0000FA690000}"/>
    <cellStyle name="Total 10 3 8 5" xfId="19453" xr:uid="{00000000-0005-0000-0000-0000FB690000}"/>
    <cellStyle name="Total 10 3 9" xfId="4611" xr:uid="{00000000-0005-0000-0000-0000FC690000}"/>
    <cellStyle name="Total 10 3 9 2" xfId="10993" xr:uid="{00000000-0005-0000-0000-0000FD690000}"/>
    <cellStyle name="Total 10 3 9 2 2" xfId="26101" xr:uid="{00000000-0005-0000-0000-0000FE690000}"/>
    <cellStyle name="Total 10 3 9 3" xfId="7975" xr:uid="{00000000-0005-0000-0000-0000FF690000}"/>
    <cellStyle name="Total 10 3 9 3 2" xfId="23083" xr:uid="{00000000-0005-0000-0000-0000006A0000}"/>
    <cellStyle name="Total 10 3 9 4" xfId="19719" xr:uid="{00000000-0005-0000-0000-0000016A0000}"/>
    <cellStyle name="Total 10 4" xfId="2136" xr:uid="{00000000-0005-0000-0000-0000026A0000}"/>
    <cellStyle name="Total 10 4 10" xfId="14788" xr:uid="{00000000-0005-0000-0000-0000036A0000}"/>
    <cellStyle name="Total 10 4 10 2" xfId="29896" xr:uid="{00000000-0005-0000-0000-0000046A0000}"/>
    <cellStyle name="Total 10 4 11" xfId="14055" xr:uid="{00000000-0005-0000-0000-0000056A0000}"/>
    <cellStyle name="Total 10 4 11 2" xfId="29163" xr:uid="{00000000-0005-0000-0000-0000066A0000}"/>
    <cellStyle name="Total 10 4 12" xfId="17361" xr:uid="{00000000-0005-0000-0000-0000076A0000}"/>
    <cellStyle name="Total 10 4 2" xfId="2626" xr:uid="{00000000-0005-0000-0000-0000086A0000}"/>
    <cellStyle name="Total 10 4 2 2" xfId="5263" xr:uid="{00000000-0005-0000-0000-0000096A0000}"/>
    <cellStyle name="Total 10 4 2 2 2" xfId="11627" xr:uid="{00000000-0005-0000-0000-00000A6A0000}"/>
    <cellStyle name="Total 10 4 2 2 2 2" xfId="26735" xr:uid="{00000000-0005-0000-0000-00000B6A0000}"/>
    <cellStyle name="Total 10 4 2 2 3" xfId="16324" xr:uid="{00000000-0005-0000-0000-00000C6A0000}"/>
    <cellStyle name="Total 10 4 2 2 3 2" xfId="31432" xr:uid="{00000000-0005-0000-0000-00000D6A0000}"/>
    <cellStyle name="Total 10 4 2 2 4" xfId="20371" xr:uid="{00000000-0005-0000-0000-00000E6A0000}"/>
    <cellStyle name="Total 10 4 2 3" xfId="9093" xr:uid="{00000000-0005-0000-0000-00000F6A0000}"/>
    <cellStyle name="Total 10 4 2 3 2" xfId="24201" xr:uid="{00000000-0005-0000-0000-0000106A0000}"/>
    <cellStyle name="Total 10 4 2 4" xfId="7747" xr:uid="{00000000-0005-0000-0000-0000116A0000}"/>
    <cellStyle name="Total 10 4 2 4 2" xfId="22855" xr:uid="{00000000-0005-0000-0000-0000126A0000}"/>
    <cellStyle name="Total 10 4 2 5" xfId="9257" xr:uid="{00000000-0005-0000-0000-0000136A0000}"/>
    <cellStyle name="Total 10 4 2 5 2" xfId="24365" xr:uid="{00000000-0005-0000-0000-0000146A0000}"/>
    <cellStyle name="Total 10 4 2 6" xfId="17734" xr:uid="{00000000-0005-0000-0000-0000156A0000}"/>
    <cellStyle name="Total 10 4 3" xfId="2891" xr:uid="{00000000-0005-0000-0000-0000166A0000}"/>
    <cellStyle name="Total 10 4 3 2" xfId="5528" xr:uid="{00000000-0005-0000-0000-0000176A0000}"/>
    <cellStyle name="Total 10 4 3 2 2" xfId="11839" xr:uid="{00000000-0005-0000-0000-0000186A0000}"/>
    <cellStyle name="Total 10 4 3 2 2 2" xfId="26947" xr:uid="{00000000-0005-0000-0000-0000196A0000}"/>
    <cellStyle name="Total 10 4 3 2 3" xfId="16123" xr:uid="{00000000-0005-0000-0000-00001A6A0000}"/>
    <cellStyle name="Total 10 4 3 2 3 2" xfId="31231" xr:uid="{00000000-0005-0000-0000-00001B6A0000}"/>
    <cellStyle name="Total 10 4 3 2 4" xfId="20636" xr:uid="{00000000-0005-0000-0000-00001C6A0000}"/>
    <cellStyle name="Total 10 4 3 3" xfId="15435" xr:uid="{00000000-0005-0000-0000-00001D6A0000}"/>
    <cellStyle name="Total 10 4 3 3 2" xfId="30543" xr:uid="{00000000-0005-0000-0000-00001E6A0000}"/>
    <cellStyle name="Total 10 4 3 4" xfId="17999" xr:uid="{00000000-0005-0000-0000-00001F6A0000}"/>
    <cellStyle name="Total 10 4 4" xfId="3194" xr:uid="{00000000-0005-0000-0000-0000206A0000}"/>
    <cellStyle name="Total 10 4 4 2" xfId="5831" xr:uid="{00000000-0005-0000-0000-0000216A0000}"/>
    <cellStyle name="Total 10 4 4 2 2" xfId="12142" xr:uid="{00000000-0005-0000-0000-0000226A0000}"/>
    <cellStyle name="Total 10 4 4 2 2 2" xfId="27250" xr:uid="{00000000-0005-0000-0000-0000236A0000}"/>
    <cellStyle name="Total 10 4 4 2 3" xfId="11211" xr:uid="{00000000-0005-0000-0000-0000246A0000}"/>
    <cellStyle name="Total 10 4 4 2 3 2" xfId="26319" xr:uid="{00000000-0005-0000-0000-0000256A0000}"/>
    <cellStyle name="Total 10 4 4 2 4" xfId="20939" xr:uid="{00000000-0005-0000-0000-0000266A0000}"/>
    <cellStyle name="Total 10 4 4 3" xfId="9576" xr:uid="{00000000-0005-0000-0000-0000276A0000}"/>
    <cellStyle name="Total 10 4 4 3 2" xfId="24684" xr:uid="{00000000-0005-0000-0000-0000286A0000}"/>
    <cellStyle name="Total 10 4 4 4" xfId="7053" xr:uid="{00000000-0005-0000-0000-0000296A0000}"/>
    <cellStyle name="Total 10 4 4 4 2" xfId="22161" xr:uid="{00000000-0005-0000-0000-00002A6A0000}"/>
    <cellStyle name="Total 10 4 4 5" xfId="18302" xr:uid="{00000000-0005-0000-0000-00002B6A0000}"/>
    <cellStyle name="Total 10 4 5" xfId="3520" xr:uid="{00000000-0005-0000-0000-00002C6A0000}"/>
    <cellStyle name="Total 10 4 5 2" xfId="6157" xr:uid="{00000000-0005-0000-0000-00002D6A0000}"/>
    <cellStyle name="Total 10 4 5 2 2" xfId="12468" xr:uid="{00000000-0005-0000-0000-00002E6A0000}"/>
    <cellStyle name="Total 10 4 5 2 2 2" xfId="27576" xr:uid="{00000000-0005-0000-0000-00002F6A0000}"/>
    <cellStyle name="Total 10 4 5 2 3" xfId="7118" xr:uid="{00000000-0005-0000-0000-0000306A0000}"/>
    <cellStyle name="Total 10 4 5 2 3 2" xfId="22226" xr:uid="{00000000-0005-0000-0000-0000316A0000}"/>
    <cellStyle name="Total 10 4 5 2 4" xfId="21265" xr:uid="{00000000-0005-0000-0000-0000326A0000}"/>
    <cellStyle name="Total 10 4 5 3" xfId="9902" xr:uid="{00000000-0005-0000-0000-0000336A0000}"/>
    <cellStyle name="Total 10 4 5 3 2" xfId="25010" xr:uid="{00000000-0005-0000-0000-0000346A0000}"/>
    <cellStyle name="Total 10 4 5 4" xfId="8104" xr:uid="{00000000-0005-0000-0000-0000356A0000}"/>
    <cellStyle name="Total 10 4 5 4 2" xfId="23212" xr:uid="{00000000-0005-0000-0000-0000366A0000}"/>
    <cellStyle name="Total 10 4 5 5" xfId="18628" xr:uid="{00000000-0005-0000-0000-0000376A0000}"/>
    <cellStyle name="Total 10 4 6" xfId="3826" xr:uid="{00000000-0005-0000-0000-0000386A0000}"/>
    <cellStyle name="Total 10 4 6 2" xfId="6463" xr:uid="{00000000-0005-0000-0000-0000396A0000}"/>
    <cellStyle name="Total 10 4 6 2 2" xfId="12774" xr:uid="{00000000-0005-0000-0000-00003A6A0000}"/>
    <cellStyle name="Total 10 4 6 2 2 2" xfId="27882" xr:uid="{00000000-0005-0000-0000-00003B6A0000}"/>
    <cellStyle name="Total 10 4 6 2 3" xfId="7824" xr:uid="{00000000-0005-0000-0000-00003C6A0000}"/>
    <cellStyle name="Total 10 4 6 2 3 2" xfId="22932" xr:uid="{00000000-0005-0000-0000-00003D6A0000}"/>
    <cellStyle name="Total 10 4 6 2 4" xfId="21571" xr:uid="{00000000-0005-0000-0000-00003E6A0000}"/>
    <cellStyle name="Total 10 4 6 3" xfId="10208" xr:uid="{00000000-0005-0000-0000-00003F6A0000}"/>
    <cellStyle name="Total 10 4 6 3 2" xfId="25316" xr:uid="{00000000-0005-0000-0000-0000406A0000}"/>
    <cellStyle name="Total 10 4 6 4" xfId="15864" xr:uid="{00000000-0005-0000-0000-0000416A0000}"/>
    <cellStyle name="Total 10 4 6 4 2" xfId="30972" xr:uid="{00000000-0005-0000-0000-0000426A0000}"/>
    <cellStyle name="Total 10 4 6 5" xfId="18934" xr:uid="{00000000-0005-0000-0000-0000436A0000}"/>
    <cellStyle name="Total 10 4 7" xfId="4208" xr:uid="{00000000-0005-0000-0000-0000446A0000}"/>
    <cellStyle name="Total 10 4 7 2" xfId="6845" xr:uid="{00000000-0005-0000-0000-0000456A0000}"/>
    <cellStyle name="Total 10 4 7 2 2" xfId="13156" xr:uid="{00000000-0005-0000-0000-0000466A0000}"/>
    <cellStyle name="Total 10 4 7 2 2 2" xfId="28264" xr:uid="{00000000-0005-0000-0000-0000476A0000}"/>
    <cellStyle name="Total 10 4 7 2 3" xfId="16825" xr:uid="{00000000-0005-0000-0000-0000486A0000}"/>
    <cellStyle name="Total 10 4 7 2 3 2" xfId="31933" xr:uid="{00000000-0005-0000-0000-0000496A0000}"/>
    <cellStyle name="Total 10 4 7 2 4" xfId="21953" xr:uid="{00000000-0005-0000-0000-00004A6A0000}"/>
    <cellStyle name="Total 10 4 7 3" xfId="10590" xr:uid="{00000000-0005-0000-0000-00004B6A0000}"/>
    <cellStyle name="Total 10 4 7 3 2" xfId="25698" xr:uid="{00000000-0005-0000-0000-00004C6A0000}"/>
    <cellStyle name="Total 10 4 7 4" xfId="9132" xr:uid="{00000000-0005-0000-0000-00004D6A0000}"/>
    <cellStyle name="Total 10 4 7 4 2" xfId="24240" xr:uid="{00000000-0005-0000-0000-00004E6A0000}"/>
    <cellStyle name="Total 10 4 7 5" xfId="19316" xr:uid="{00000000-0005-0000-0000-00004F6A0000}"/>
    <cellStyle name="Total 10 4 8" xfId="4773" xr:uid="{00000000-0005-0000-0000-0000506A0000}"/>
    <cellStyle name="Total 10 4 8 2" xfId="11155" xr:uid="{00000000-0005-0000-0000-0000516A0000}"/>
    <cellStyle name="Total 10 4 8 2 2" xfId="26263" xr:uid="{00000000-0005-0000-0000-0000526A0000}"/>
    <cellStyle name="Total 10 4 8 3" xfId="7946" xr:uid="{00000000-0005-0000-0000-0000536A0000}"/>
    <cellStyle name="Total 10 4 8 3 2" xfId="23054" xr:uid="{00000000-0005-0000-0000-0000546A0000}"/>
    <cellStyle name="Total 10 4 8 4" xfId="19881" xr:uid="{00000000-0005-0000-0000-0000556A0000}"/>
    <cellStyle name="Total 10 4 9" xfId="8634" xr:uid="{00000000-0005-0000-0000-0000566A0000}"/>
    <cellStyle name="Total 10 4 9 2" xfId="23742" xr:uid="{00000000-0005-0000-0000-0000576A0000}"/>
    <cellStyle name="Total 10 5" xfId="2151" xr:uid="{00000000-0005-0000-0000-0000586A0000}"/>
    <cellStyle name="Total 10 5 10" xfId="7834" xr:uid="{00000000-0005-0000-0000-0000596A0000}"/>
    <cellStyle name="Total 10 5 10 2" xfId="22942" xr:uid="{00000000-0005-0000-0000-00005A6A0000}"/>
    <cellStyle name="Total 10 5 11" xfId="17376" xr:uid="{00000000-0005-0000-0000-00005B6A0000}"/>
    <cellStyle name="Total 10 5 2" xfId="2906" xr:uid="{00000000-0005-0000-0000-00005C6A0000}"/>
    <cellStyle name="Total 10 5 2 2" xfId="5543" xr:uid="{00000000-0005-0000-0000-00005D6A0000}"/>
    <cellStyle name="Total 10 5 2 2 2" xfId="11854" xr:uid="{00000000-0005-0000-0000-00005E6A0000}"/>
    <cellStyle name="Total 10 5 2 2 2 2" xfId="26962" xr:uid="{00000000-0005-0000-0000-00005F6A0000}"/>
    <cellStyle name="Total 10 5 2 2 3" xfId="7303" xr:uid="{00000000-0005-0000-0000-0000606A0000}"/>
    <cellStyle name="Total 10 5 2 2 3 2" xfId="22411" xr:uid="{00000000-0005-0000-0000-0000616A0000}"/>
    <cellStyle name="Total 10 5 2 2 4" xfId="20651" xr:uid="{00000000-0005-0000-0000-0000626A0000}"/>
    <cellStyle name="Total 10 5 2 3" xfId="8737" xr:uid="{00000000-0005-0000-0000-0000636A0000}"/>
    <cellStyle name="Total 10 5 2 3 2" xfId="23845" xr:uid="{00000000-0005-0000-0000-0000646A0000}"/>
    <cellStyle name="Total 10 5 2 4" xfId="18014" xr:uid="{00000000-0005-0000-0000-0000656A0000}"/>
    <cellStyle name="Total 10 5 3" xfId="3209" xr:uid="{00000000-0005-0000-0000-0000666A0000}"/>
    <cellStyle name="Total 10 5 3 2" xfId="5846" xr:uid="{00000000-0005-0000-0000-0000676A0000}"/>
    <cellStyle name="Total 10 5 3 2 2" xfId="12157" xr:uid="{00000000-0005-0000-0000-0000686A0000}"/>
    <cellStyle name="Total 10 5 3 2 2 2" xfId="27265" xr:uid="{00000000-0005-0000-0000-0000696A0000}"/>
    <cellStyle name="Total 10 5 3 2 3" xfId="14547" xr:uid="{00000000-0005-0000-0000-00006A6A0000}"/>
    <cellStyle name="Total 10 5 3 2 3 2" xfId="29655" xr:uid="{00000000-0005-0000-0000-00006B6A0000}"/>
    <cellStyle name="Total 10 5 3 2 4" xfId="20954" xr:uid="{00000000-0005-0000-0000-00006C6A0000}"/>
    <cellStyle name="Total 10 5 3 3" xfId="9591" xr:uid="{00000000-0005-0000-0000-00006D6A0000}"/>
    <cellStyle name="Total 10 5 3 3 2" xfId="24699" xr:uid="{00000000-0005-0000-0000-00006E6A0000}"/>
    <cellStyle name="Total 10 5 3 4" xfId="14505" xr:uid="{00000000-0005-0000-0000-00006F6A0000}"/>
    <cellStyle name="Total 10 5 3 4 2" xfId="29613" xr:uid="{00000000-0005-0000-0000-0000706A0000}"/>
    <cellStyle name="Total 10 5 3 5" xfId="18317" xr:uid="{00000000-0005-0000-0000-0000716A0000}"/>
    <cellStyle name="Total 10 5 4" xfId="3535" xr:uid="{00000000-0005-0000-0000-0000726A0000}"/>
    <cellStyle name="Total 10 5 4 2" xfId="6172" xr:uid="{00000000-0005-0000-0000-0000736A0000}"/>
    <cellStyle name="Total 10 5 4 2 2" xfId="12483" xr:uid="{00000000-0005-0000-0000-0000746A0000}"/>
    <cellStyle name="Total 10 5 4 2 2 2" xfId="27591" xr:uid="{00000000-0005-0000-0000-0000756A0000}"/>
    <cellStyle name="Total 10 5 4 2 3" xfId="14833" xr:uid="{00000000-0005-0000-0000-0000766A0000}"/>
    <cellStyle name="Total 10 5 4 2 3 2" xfId="29941" xr:uid="{00000000-0005-0000-0000-0000776A0000}"/>
    <cellStyle name="Total 10 5 4 2 4" xfId="21280" xr:uid="{00000000-0005-0000-0000-0000786A0000}"/>
    <cellStyle name="Total 10 5 4 3" xfId="9917" xr:uid="{00000000-0005-0000-0000-0000796A0000}"/>
    <cellStyle name="Total 10 5 4 3 2" xfId="25025" xr:uid="{00000000-0005-0000-0000-00007A6A0000}"/>
    <cellStyle name="Total 10 5 4 4" xfId="14116" xr:uid="{00000000-0005-0000-0000-00007B6A0000}"/>
    <cellStyle name="Total 10 5 4 4 2" xfId="29224" xr:uid="{00000000-0005-0000-0000-00007C6A0000}"/>
    <cellStyle name="Total 10 5 4 5" xfId="18643" xr:uid="{00000000-0005-0000-0000-00007D6A0000}"/>
    <cellStyle name="Total 10 5 5" xfId="3841" xr:uid="{00000000-0005-0000-0000-00007E6A0000}"/>
    <cellStyle name="Total 10 5 5 2" xfId="6478" xr:uid="{00000000-0005-0000-0000-00007F6A0000}"/>
    <cellStyle name="Total 10 5 5 2 2" xfId="12789" xr:uid="{00000000-0005-0000-0000-0000806A0000}"/>
    <cellStyle name="Total 10 5 5 2 2 2" xfId="27897" xr:uid="{00000000-0005-0000-0000-0000816A0000}"/>
    <cellStyle name="Total 10 5 5 2 3" xfId="15184" xr:uid="{00000000-0005-0000-0000-0000826A0000}"/>
    <cellStyle name="Total 10 5 5 2 3 2" xfId="30292" xr:uid="{00000000-0005-0000-0000-0000836A0000}"/>
    <cellStyle name="Total 10 5 5 2 4" xfId="21586" xr:uid="{00000000-0005-0000-0000-0000846A0000}"/>
    <cellStyle name="Total 10 5 5 3" xfId="10223" xr:uid="{00000000-0005-0000-0000-0000856A0000}"/>
    <cellStyle name="Total 10 5 5 3 2" xfId="25331" xr:uid="{00000000-0005-0000-0000-0000866A0000}"/>
    <cellStyle name="Total 10 5 5 4" xfId="8126" xr:uid="{00000000-0005-0000-0000-0000876A0000}"/>
    <cellStyle name="Total 10 5 5 4 2" xfId="23234" xr:uid="{00000000-0005-0000-0000-0000886A0000}"/>
    <cellStyle name="Total 10 5 5 5" xfId="18949" xr:uid="{00000000-0005-0000-0000-0000896A0000}"/>
    <cellStyle name="Total 10 5 6" xfId="4223" xr:uid="{00000000-0005-0000-0000-00008A6A0000}"/>
    <cellStyle name="Total 10 5 6 2" xfId="6860" xr:uid="{00000000-0005-0000-0000-00008B6A0000}"/>
    <cellStyle name="Total 10 5 6 2 2" xfId="13171" xr:uid="{00000000-0005-0000-0000-00008C6A0000}"/>
    <cellStyle name="Total 10 5 6 2 2 2" xfId="28279" xr:uid="{00000000-0005-0000-0000-00008D6A0000}"/>
    <cellStyle name="Total 10 5 6 2 3" xfId="16840" xr:uid="{00000000-0005-0000-0000-00008E6A0000}"/>
    <cellStyle name="Total 10 5 6 2 3 2" xfId="31948" xr:uid="{00000000-0005-0000-0000-00008F6A0000}"/>
    <cellStyle name="Total 10 5 6 2 4" xfId="21968" xr:uid="{00000000-0005-0000-0000-0000906A0000}"/>
    <cellStyle name="Total 10 5 6 3" xfId="10605" xr:uid="{00000000-0005-0000-0000-0000916A0000}"/>
    <cellStyle name="Total 10 5 6 3 2" xfId="25713" xr:uid="{00000000-0005-0000-0000-0000926A0000}"/>
    <cellStyle name="Total 10 5 6 4" xfId="9164" xr:uid="{00000000-0005-0000-0000-0000936A0000}"/>
    <cellStyle name="Total 10 5 6 4 2" xfId="24272" xr:uid="{00000000-0005-0000-0000-0000946A0000}"/>
    <cellStyle name="Total 10 5 6 5" xfId="19331" xr:uid="{00000000-0005-0000-0000-0000956A0000}"/>
    <cellStyle name="Total 10 5 7" xfId="4788" xr:uid="{00000000-0005-0000-0000-0000966A0000}"/>
    <cellStyle name="Total 10 5 7 2" xfId="11170" xr:uid="{00000000-0005-0000-0000-0000976A0000}"/>
    <cellStyle name="Total 10 5 7 2 2" xfId="26278" xr:uid="{00000000-0005-0000-0000-0000986A0000}"/>
    <cellStyle name="Total 10 5 7 3" xfId="7978" xr:uid="{00000000-0005-0000-0000-0000996A0000}"/>
    <cellStyle name="Total 10 5 7 3 2" xfId="23086" xr:uid="{00000000-0005-0000-0000-00009A6A0000}"/>
    <cellStyle name="Total 10 5 7 4" xfId="19896" xr:uid="{00000000-0005-0000-0000-00009B6A0000}"/>
    <cellStyle name="Total 10 5 8" xfId="8649" xr:uid="{00000000-0005-0000-0000-00009C6A0000}"/>
    <cellStyle name="Total 10 5 8 2" xfId="23757" xr:uid="{00000000-0005-0000-0000-00009D6A0000}"/>
    <cellStyle name="Total 10 5 9" xfId="16069" xr:uid="{00000000-0005-0000-0000-00009E6A0000}"/>
    <cellStyle name="Total 10 5 9 2" xfId="31177" xr:uid="{00000000-0005-0000-0000-00009F6A0000}"/>
    <cellStyle name="Total 11" xfId="1775" xr:uid="{00000000-0005-0000-0000-0000A06A0000}"/>
    <cellStyle name="Total 11 2" xfId="1946" xr:uid="{00000000-0005-0000-0000-0000A16A0000}"/>
    <cellStyle name="Total 11 2 10" xfId="8447" xr:uid="{00000000-0005-0000-0000-0000A26A0000}"/>
    <cellStyle name="Total 11 2 10 2" xfId="23555" xr:uid="{00000000-0005-0000-0000-0000A36A0000}"/>
    <cellStyle name="Total 11 2 11" xfId="14994" xr:uid="{00000000-0005-0000-0000-0000A46A0000}"/>
    <cellStyle name="Total 11 2 11 2" xfId="30102" xr:uid="{00000000-0005-0000-0000-0000A56A0000}"/>
    <cellStyle name="Total 11 2 12" xfId="15982" xr:uid="{00000000-0005-0000-0000-0000A66A0000}"/>
    <cellStyle name="Total 11 2 12 2" xfId="31090" xr:uid="{00000000-0005-0000-0000-0000A76A0000}"/>
    <cellStyle name="Total 11 2 13" xfId="17171" xr:uid="{00000000-0005-0000-0000-0000A86A0000}"/>
    <cellStyle name="Total 11 2 2" xfId="2506" xr:uid="{00000000-0005-0000-0000-0000A96A0000}"/>
    <cellStyle name="Total 11 2 2 2" xfId="5143" xr:uid="{00000000-0005-0000-0000-0000AA6A0000}"/>
    <cellStyle name="Total 11 2 2 2 2" xfId="11507" xr:uid="{00000000-0005-0000-0000-0000AB6A0000}"/>
    <cellStyle name="Total 11 2 2 2 2 2" xfId="26615" xr:uid="{00000000-0005-0000-0000-0000AC6A0000}"/>
    <cellStyle name="Total 11 2 2 2 3" xfId="16383" xr:uid="{00000000-0005-0000-0000-0000AD6A0000}"/>
    <cellStyle name="Total 11 2 2 2 3 2" xfId="31491" xr:uid="{00000000-0005-0000-0000-0000AE6A0000}"/>
    <cellStyle name="Total 11 2 2 2 4" xfId="20251" xr:uid="{00000000-0005-0000-0000-0000AF6A0000}"/>
    <cellStyle name="Total 11 2 2 3" xfId="8973" xr:uid="{00000000-0005-0000-0000-0000B06A0000}"/>
    <cellStyle name="Total 11 2 2 3 2" xfId="24081" xr:uid="{00000000-0005-0000-0000-0000B16A0000}"/>
    <cellStyle name="Total 11 2 3" xfId="2722" xr:uid="{00000000-0005-0000-0000-0000B26A0000}"/>
    <cellStyle name="Total 11 2 3 2" xfId="5359" xr:uid="{00000000-0005-0000-0000-0000B36A0000}"/>
    <cellStyle name="Total 11 2 3 2 2" xfId="11708" xr:uid="{00000000-0005-0000-0000-0000B46A0000}"/>
    <cellStyle name="Total 11 2 3 2 2 2" xfId="26816" xr:uid="{00000000-0005-0000-0000-0000B56A0000}"/>
    <cellStyle name="Total 11 2 3 2 3" xfId="15933" xr:uid="{00000000-0005-0000-0000-0000B66A0000}"/>
    <cellStyle name="Total 11 2 3 2 3 2" xfId="31041" xr:uid="{00000000-0005-0000-0000-0000B76A0000}"/>
    <cellStyle name="Total 11 2 3 2 4" xfId="20467" xr:uid="{00000000-0005-0000-0000-0000B86A0000}"/>
    <cellStyle name="Total 11 2 3 3" xfId="16149" xr:uid="{00000000-0005-0000-0000-0000B96A0000}"/>
    <cellStyle name="Total 11 2 3 3 2" xfId="31257" xr:uid="{00000000-0005-0000-0000-0000BA6A0000}"/>
    <cellStyle name="Total 11 2 3 4" xfId="17830" xr:uid="{00000000-0005-0000-0000-0000BB6A0000}"/>
    <cellStyle name="Total 11 2 4" xfId="3025" xr:uid="{00000000-0005-0000-0000-0000BC6A0000}"/>
    <cellStyle name="Total 11 2 4 2" xfId="5662" xr:uid="{00000000-0005-0000-0000-0000BD6A0000}"/>
    <cellStyle name="Total 11 2 4 2 2" xfId="11973" xr:uid="{00000000-0005-0000-0000-0000BE6A0000}"/>
    <cellStyle name="Total 11 2 4 2 2 2" xfId="27081" xr:uid="{00000000-0005-0000-0000-0000BF6A0000}"/>
    <cellStyle name="Total 11 2 4 2 3" xfId="14575" xr:uid="{00000000-0005-0000-0000-0000C06A0000}"/>
    <cellStyle name="Total 11 2 4 2 3 2" xfId="29683" xr:uid="{00000000-0005-0000-0000-0000C16A0000}"/>
    <cellStyle name="Total 11 2 4 2 4" xfId="20770" xr:uid="{00000000-0005-0000-0000-0000C26A0000}"/>
    <cellStyle name="Total 11 2 4 3" xfId="9407" xr:uid="{00000000-0005-0000-0000-0000C36A0000}"/>
    <cellStyle name="Total 11 2 4 3 2" xfId="24515" xr:uid="{00000000-0005-0000-0000-0000C46A0000}"/>
    <cellStyle name="Total 11 2 4 4" xfId="11811" xr:uid="{00000000-0005-0000-0000-0000C56A0000}"/>
    <cellStyle name="Total 11 2 4 4 2" xfId="26919" xr:uid="{00000000-0005-0000-0000-0000C66A0000}"/>
    <cellStyle name="Total 11 2 4 5" xfId="18133" xr:uid="{00000000-0005-0000-0000-0000C76A0000}"/>
    <cellStyle name="Total 11 2 5" xfId="3351" xr:uid="{00000000-0005-0000-0000-0000C86A0000}"/>
    <cellStyle name="Total 11 2 5 2" xfId="5988" xr:uid="{00000000-0005-0000-0000-0000C96A0000}"/>
    <cellStyle name="Total 11 2 5 2 2" xfId="12299" xr:uid="{00000000-0005-0000-0000-0000CA6A0000}"/>
    <cellStyle name="Total 11 2 5 2 2 2" xfId="27407" xr:uid="{00000000-0005-0000-0000-0000CB6A0000}"/>
    <cellStyle name="Total 11 2 5 2 3" xfId="16136" xr:uid="{00000000-0005-0000-0000-0000CC6A0000}"/>
    <cellStyle name="Total 11 2 5 2 3 2" xfId="31244" xr:uid="{00000000-0005-0000-0000-0000CD6A0000}"/>
    <cellStyle name="Total 11 2 5 2 4" xfId="21096" xr:uid="{00000000-0005-0000-0000-0000CE6A0000}"/>
    <cellStyle name="Total 11 2 5 3" xfId="9733" xr:uid="{00000000-0005-0000-0000-0000CF6A0000}"/>
    <cellStyle name="Total 11 2 5 3 2" xfId="24841" xr:uid="{00000000-0005-0000-0000-0000D06A0000}"/>
    <cellStyle name="Total 11 2 5 4" xfId="7391" xr:uid="{00000000-0005-0000-0000-0000D16A0000}"/>
    <cellStyle name="Total 11 2 5 4 2" xfId="22499" xr:uid="{00000000-0005-0000-0000-0000D26A0000}"/>
    <cellStyle name="Total 11 2 5 5" xfId="18459" xr:uid="{00000000-0005-0000-0000-0000D36A0000}"/>
    <cellStyle name="Total 11 2 6" xfId="3657" xr:uid="{00000000-0005-0000-0000-0000D46A0000}"/>
    <cellStyle name="Total 11 2 6 2" xfId="6294" xr:uid="{00000000-0005-0000-0000-0000D56A0000}"/>
    <cellStyle name="Total 11 2 6 2 2" xfId="12605" xr:uid="{00000000-0005-0000-0000-0000D66A0000}"/>
    <cellStyle name="Total 11 2 6 2 2 2" xfId="27713" xr:uid="{00000000-0005-0000-0000-0000D76A0000}"/>
    <cellStyle name="Total 11 2 6 2 3" xfId="14300" xr:uid="{00000000-0005-0000-0000-0000D86A0000}"/>
    <cellStyle name="Total 11 2 6 2 3 2" xfId="29408" xr:uid="{00000000-0005-0000-0000-0000D96A0000}"/>
    <cellStyle name="Total 11 2 6 2 4" xfId="21402" xr:uid="{00000000-0005-0000-0000-0000DA6A0000}"/>
    <cellStyle name="Total 11 2 6 3" xfId="10039" xr:uid="{00000000-0005-0000-0000-0000DB6A0000}"/>
    <cellStyle name="Total 11 2 6 3 2" xfId="25147" xr:uid="{00000000-0005-0000-0000-0000DC6A0000}"/>
    <cellStyle name="Total 11 2 6 4" xfId="14489" xr:uid="{00000000-0005-0000-0000-0000DD6A0000}"/>
    <cellStyle name="Total 11 2 6 4 2" xfId="29597" xr:uid="{00000000-0005-0000-0000-0000DE6A0000}"/>
    <cellStyle name="Total 11 2 6 5" xfId="18765" xr:uid="{00000000-0005-0000-0000-0000DF6A0000}"/>
    <cellStyle name="Total 11 2 7" xfId="4018" xr:uid="{00000000-0005-0000-0000-0000E06A0000}"/>
    <cellStyle name="Total 11 2 7 2" xfId="6655" xr:uid="{00000000-0005-0000-0000-0000E16A0000}"/>
    <cellStyle name="Total 11 2 7 2 2" xfId="12966" xr:uid="{00000000-0005-0000-0000-0000E26A0000}"/>
    <cellStyle name="Total 11 2 7 2 2 2" xfId="28074" xr:uid="{00000000-0005-0000-0000-0000E36A0000}"/>
    <cellStyle name="Total 11 2 7 2 3" xfId="16656" xr:uid="{00000000-0005-0000-0000-0000E46A0000}"/>
    <cellStyle name="Total 11 2 7 2 3 2" xfId="31764" xr:uid="{00000000-0005-0000-0000-0000E56A0000}"/>
    <cellStyle name="Total 11 2 7 2 4" xfId="21763" xr:uid="{00000000-0005-0000-0000-0000E66A0000}"/>
    <cellStyle name="Total 11 2 7 3" xfId="10400" xr:uid="{00000000-0005-0000-0000-0000E76A0000}"/>
    <cellStyle name="Total 11 2 7 3 2" xfId="25508" xr:uid="{00000000-0005-0000-0000-0000E86A0000}"/>
    <cellStyle name="Total 11 2 7 4" xfId="14875" xr:uid="{00000000-0005-0000-0000-0000E96A0000}"/>
    <cellStyle name="Total 11 2 7 4 2" xfId="29983" xr:uid="{00000000-0005-0000-0000-0000EA6A0000}"/>
    <cellStyle name="Total 11 2 7 5" xfId="19126" xr:uid="{00000000-0005-0000-0000-0000EB6A0000}"/>
    <cellStyle name="Total 11 2 8" xfId="4331" xr:uid="{00000000-0005-0000-0000-0000EC6A0000}"/>
    <cellStyle name="Total 11 2 8 2" xfId="6968" xr:uid="{00000000-0005-0000-0000-0000ED6A0000}"/>
    <cellStyle name="Total 11 2 8 2 2" xfId="13279" xr:uid="{00000000-0005-0000-0000-0000EE6A0000}"/>
    <cellStyle name="Total 11 2 8 2 2 2" xfId="28387" xr:uid="{00000000-0005-0000-0000-0000EF6A0000}"/>
    <cellStyle name="Total 11 2 8 2 3" xfId="16943" xr:uid="{00000000-0005-0000-0000-0000F06A0000}"/>
    <cellStyle name="Total 11 2 8 2 3 2" xfId="32051" xr:uid="{00000000-0005-0000-0000-0000F16A0000}"/>
    <cellStyle name="Total 11 2 8 2 4" xfId="22076" xr:uid="{00000000-0005-0000-0000-0000F26A0000}"/>
    <cellStyle name="Total 11 2 8 3" xfId="10713" xr:uid="{00000000-0005-0000-0000-0000F36A0000}"/>
    <cellStyle name="Total 11 2 8 3 2" xfId="25821" xr:uid="{00000000-0005-0000-0000-0000F46A0000}"/>
    <cellStyle name="Total 11 2 8 4" xfId="14387" xr:uid="{00000000-0005-0000-0000-0000F56A0000}"/>
    <cellStyle name="Total 11 2 8 4 2" xfId="29495" xr:uid="{00000000-0005-0000-0000-0000F66A0000}"/>
    <cellStyle name="Total 11 2 8 5" xfId="19439" xr:uid="{00000000-0005-0000-0000-0000F76A0000}"/>
    <cellStyle name="Total 11 2 9" xfId="4583" xr:uid="{00000000-0005-0000-0000-0000F86A0000}"/>
    <cellStyle name="Total 11 2 9 2" xfId="10965" xr:uid="{00000000-0005-0000-0000-0000F96A0000}"/>
    <cellStyle name="Total 11 2 9 2 2" xfId="26073" xr:uid="{00000000-0005-0000-0000-0000FA6A0000}"/>
    <cellStyle name="Total 11 2 9 3" xfId="16433" xr:uid="{00000000-0005-0000-0000-0000FB6A0000}"/>
    <cellStyle name="Total 11 2 9 3 2" xfId="31541" xr:uid="{00000000-0005-0000-0000-0000FC6A0000}"/>
    <cellStyle name="Total 11 2 9 4" xfId="19691" xr:uid="{00000000-0005-0000-0000-0000FD6A0000}"/>
    <cellStyle name="Total 11 3" xfId="1975" xr:uid="{00000000-0005-0000-0000-0000FE6A0000}"/>
    <cellStyle name="Total 11 3 10" xfId="8473" xr:uid="{00000000-0005-0000-0000-0000FF6A0000}"/>
    <cellStyle name="Total 11 3 10 2" xfId="23581" xr:uid="{00000000-0005-0000-0000-0000006B0000}"/>
    <cellStyle name="Total 11 3 11" xfId="14608" xr:uid="{00000000-0005-0000-0000-0000016B0000}"/>
    <cellStyle name="Total 11 3 11 2" xfId="29716" xr:uid="{00000000-0005-0000-0000-0000026B0000}"/>
    <cellStyle name="Total 11 3 12" xfId="14631" xr:uid="{00000000-0005-0000-0000-0000036B0000}"/>
    <cellStyle name="Total 11 3 12 2" xfId="29739" xr:uid="{00000000-0005-0000-0000-0000046B0000}"/>
    <cellStyle name="Total 11 3 13" xfId="17200" xr:uid="{00000000-0005-0000-0000-0000056B0000}"/>
    <cellStyle name="Total 11 3 2" xfId="2535" xr:uid="{00000000-0005-0000-0000-0000066B0000}"/>
    <cellStyle name="Total 11 3 2 2" xfId="5172" xr:uid="{00000000-0005-0000-0000-0000076B0000}"/>
    <cellStyle name="Total 11 3 2 2 2" xfId="11536" xr:uid="{00000000-0005-0000-0000-0000086B0000}"/>
    <cellStyle name="Total 11 3 2 2 2 2" xfId="26644" xr:uid="{00000000-0005-0000-0000-0000096B0000}"/>
    <cellStyle name="Total 11 3 2 2 3" xfId="14350" xr:uid="{00000000-0005-0000-0000-00000A6B0000}"/>
    <cellStyle name="Total 11 3 2 2 3 2" xfId="29458" xr:uid="{00000000-0005-0000-0000-00000B6B0000}"/>
    <cellStyle name="Total 11 3 2 2 4" xfId="20280" xr:uid="{00000000-0005-0000-0000-00000C6B0000}"/>
    <cellStyle name="Total 11 3 2 3" xfId="9002" xr:uid="{00000000-0005-0000-0000-00000D6B0000}"/>
    <cellStyle name="Total 11 3 2 3 2" xfId="24110" xr:uid="{00000000-0005-0000-0000-00000E6B0000}"/>
    <cellStyle name="Total 11 3 3" xfId="2737" xr:uid="{00000000-0005-0000-0000-00000F6B0000}"/>
    <cellStyle name="Total 11 3 3 2" xfId="5374" xr:uid="{00000000-0005-0000-0000-0000106B0000}"/>
    <cellStyle name="Total 11 3 3 2 2" xfId="11723" xr:uid="{00000000-0005-0000-0000-0000116B0000}"/>
    <cellStyle name="Total 11 3 3 2 2 2" xfId="26831" xr:uid="{00000000-0005-0000-0000-0000126B0000}"/>
    <cellStyle name="Total 11 3 3 2 3" xfId="7095" xr:uid="{00000000-0005-0000-0000-0000136B0000}"/>
    <cellStyle name="Total 11 3 3 2 3 2" xfId="22203" xr:uid="{00000000-0005-0000-0000-0000146B0000}"/>
    <cellStyle name="Total 11 3 3 2 4" xfId="20482" xr:uid="{00000000-0005-0000-0000-0000156B0000}"/>
    <cellStyle name="Total 11 3 3 3" xfId="15153" xr:uid="{00000000-0005-0000-0000-0000166B0000}"/>
    <cellStyle name="Total 11 3 3 3 2" xfId="30261" xr:uid="{00000000-0005-0000-0000-0000176B0000}"/>
    <cellStyle name="Total 11 3 3 4" xfId="17845" xr:uid="{00000000-0005-0000-0000-0000186B0000}"/>
    <cellStyle name="Total 11 3 4" xfId="3040" xr:uid="{00000000-0005-0000-0000-0000196B0000}"/>
    <cellStyle name="Total 11 3 4 2" xfId="5677" xr:uid="{00000000-0005-0000-0000-00001A6B0000}"/>
    <cellStyle name="Total 11 3 4 2 2" xfId="11988" xr:uid="{00000000-0005-0000-0000-00001B6B0000}"/>
    <cellStyle name="Total 11 3 4 2 2 2" xfId="27096" xr:uid="{00000000-0005-0000-0000-00001C6B0000}"/>
    <cellStyle name="Total 11 3 4 2 3" xfId="13440" xr:uid="{00000000-0005-0000-0000-00001D6B0000}"/>
    <cellStyle name="Total 11 3 4 2 3 2" xfId="28548" xr:uid="{00000000-0005-0000-0000-00001E6B0000}"/>
    <cellStyle name="Total 11 3 4 2 4" xfId="20785" xr:uid="{00000000-0005-0000-0000-00001F6B0000}"/>
    <cellStyle name="Total 11 3 4 3" xfId="9422" xr:uid="{00000000-0005-0000-0000-0000206B0000}"/>
    <cellStyle name="Total 11 3 4 3 2" xfId="24530" xr:uid="{00000000-0005-0000-0000-0000216B0000}"/>
    <cellStyle name="Total 11 3 4 4" xfId="14731" xr:uid="{00000000-0005-0000-0000-0000226B0000}"/>
    <cellStyle name="Total 11 3 4 4 2" xfId="29839" xr:uid="{00000000-0005-0000-0000-0000236B0000}"/>
    <cellStyle name="Total 11 3 4 5" xfId="18148" xr:uid="{00000000-0005-0000-0000-0000246B0000}"/>
    <cellStyle name="Total 11 3 5" xfId="3366" xr:uid="{00000000-0005-0000-0000-0000256B0000}"/>
    <cellStyle name="Total 11 3 5 2" xfId="6003" xr:uid="{00000000-0005-0000-0000-0000266B0000}"/>
    <cellStyle name="Total 11 3 5 2 2" xfId="12314" xr:uid="{00000000-0005-0000-0000-0000276B0000}"/>
    <cellStyle name="Total 11 3 5 2 2 2" xfId="27422" xr:uid="{00000000-0005-0000-0000-0000286B0000}"/>
    <cellStyle name="Total 11 3 5 2 3" xfId="14643" xr:uid="{00000000-0005-0000-0000-0000296B0000}"/>
    <cellStyle name="Total 11 3 5 2 3 2" xfId="29751" xr:uid="{00000000-0005-0000-0000-00002A6B0000}"/>
    <cellStyle name="Total 11 3 5 2 4" xfId="21111" xr:uid="{00000000-0005-0000-0000-00002B6B0000}"/>
    <cellStyle name="Total 11 3 5 3" xfId="9748" xr:uid="{00000000-0005-0000-0000-00002C6B0000}"/>
    <cellStyle name="Total 11 3 5 3 2" xfId="24856" xr:uid="{00000000-0005-0000-0000-00002D6B0000}"/>
    <cellStyle name="Total 11 3 5 4" xfId="14334" xr:uid="{00000000-0005-0000-0000-00002E6B0000}"/>
    <cellStyle name="Total 11 3 5 4 2" xfId="29442" xr:uid="{00000000-0005-0000-0000-00002F6B0000}"/>
    <cellStyle name="Total 11 3 5 5" xfId="18474" xr:uid="{00000000-0005-0000-0000-0000306B0000}"/>
    <cellStyle name="Total 11 3 6" xfId="3672" xr:uid="{00000000-0005-0000-0000-0000316B0000}"/>
    <cellStyle name="Total 11 3 6 2" xfId="6309" xr:uid="{00000000-0005-0000-0000-0000326B0000}"/>
    <cellStyle name="Total 11 3 6 2 2" xfId="12620" xr:uid="{00000000-0005-0000-0000-0000336B0000}"/>
    <cellStyle name="Total 11 3 6 2 2 2" xfId="27728" xr:uid="{00000000-0005-0000-0000-0000346B0000}"/>
    <cellStyle name="Total 11 3 6 2 3" xfId="8056" xr:uid="{00000000-0005-0000-0000-0000356B0000}"/>
    <cellStyle name="Total 11 3 6 2 3 2" xfId="23164" xr:uid="{00000000-0005-0000-0000-0000366B0000}"/>
    <cellStyle name="Total 11 3 6 2 4" xfId="21417" xr:uid="{00000000-0005-0000-0000-0000376B0000}"/>
    <cellStyle name="Total 11 3 6 3" xfId="10054" xr:uid="{00000000-0005-0000-0000-0000386B0000}"/>
    <cellStyle name="Total 11 3 6 3 2" xfId="25162" xr:uid="{00000000-0005-0000-0000-0000396B0000}"/>
    <cellStyle name="Total 11 3 6 4" xfId="13406" xr:uid="{00000000-0005-0000-0000-00003A6B0000}"/>
    <cellStyle name="Total 11 3 6 4 2" xfId="28514" xr:uid="{00000000-0005-0000-0000-00003B6B0000}"/>
    <cellStyle name="Total 11 3 6 5" xfId="18780" xr:uid="{00000000-0005-0000-0000-00003C6B0000}"/>
    <cellStyle name="Total 11 3 7" xfId="4047" xr:uid="{00000000-0005-0000-0000-00003D6B0000}"/>
    <cellStyle name="Total 11 3 7 2" xfId="6684" xr:uid="{00000000-0005-0000-0000-00003E6B0000}"/>
    <cellStyle name="Total 11 3 7 2 2" xfId="12995" xr:uid="{00000000-0005-0000-0000-00003F6B0000}"/>
    <cellStyle name="Total 11 3 7 2 2 2" xfId="28103" xr:uid="{00000000-0005-0000-0000-0000406B0000}"/>
    <cellStyle name="Total 11 3 7 2 3" xfId="16671" xr:uid="{00000000-0005-0000-0000-0000416B0000}"/>
    <cellStyle name="Total 11 3 7 2 3 2" xfId="31779" xr:uid="{00000000-0005-0000-0000-0000426B0000}"/>
    <cellStyle name="Total 11 3 7 2 4" xfId="21792" xr:uid="{00000000-0005-0000-0000-0000436B0000}"/>
    <cellStyle name="Total 11 3 7 3" xfId="10429" xr:uid="{00000000-0005-0000-0000-0000446B0000}"/>
    <cellStyle name="Total 11 3 7 3 2" xfId="25537" xr:uid="{00000000-0005-0000-0000-0000456B0000}"/>
    <cellStyle name="Total 11 3 7 4" xfId="7832" xr:uid="{00000000-0005-0000-0000-0000466B0000}"/>
    <cellStyle name="Total 11 3 7 4 2" xfId="22940" xr:uid="{00000000-0005-0000-0000-0000476B0000}"/>
    <cellStyle name="Total 11 3 7 5" xfId="19155" xr:uid="{00000000-0005-0000-0000-0000486B0000}"/>
    <cellStyle name="Total 11 3 8" xfId="4346" xr:uid="{00000000-0005-0000-0000-0000496B0000}"/>
    <cellStyle name="Total 11 3 8 2" xfId="6983" xr:uid="{00000000-0005-0000-0000-00004A6B0000}"/>
    <cellStyle name="Total 11 3 8 2 2" xfId="13294" xr:uid="{00000000-0005-0000-0000-00004B6B0000}"/>
    <cellStyle name="Total 11 3 8 2 2 2" xfId="28402" xr:uid="{00000000-0005-0000-0000-00004C6B0000}"/>
    <cellStyle name="Total 11 3 8 2 3" xfId="16958" xr:uid="{00000000-0005-0000-0000-00004D6B0000}"/>
    <cellStyle name="Total 11 3 8 2 3 2" xfId="32066" xr:uid="{00000000-0005-0000-0000-00004E6B0000}"/>
    <cellStyle name="Total 11 3 8 2 4" xfId="22091" xr:uid="{00000000-0005-0000-0000-00004F6B0000}"/>
    <cellStyle name="Total 11 3 8 3" xfId="10728" xr:uid="{00000000-0005-0000-0000-0000506B0000}"/>
    <cellStyle name="Total 11 3 8 3 2" xfId="25836" xr:uid="{00000000-0005-0000-0000-0000516B0000}"/>
    <cellStyle name="Total 11 3 8 4" xfId="14649" xr:uid="{00000000-0005-0000-0000-0000526B0000}"/>
    <cellStyle name="Total 11 3 8 4 2" xfId="29757" xr:uid="{00000000-0005-0000-0000-0000536B0000}"/>
    <cellStyle name="Total 11 3 8 5" xfId="19454" xr:uid="{00000000-0005-0000-0000-0000546B0000}"/>
    <cellStyle name="Total 11 3 9" xfId="4612" xr:uid="{00000000-0005-0000-0000-0000556B0000}"/>
    <cellStyle name="Total 11 3 9 2" xfId="10994" xr:uid="{00000000-0005-0000-0000-0000566B0000}"/>
    <cellStyle name="Total 11 3 9 2 2" xfId="26102" xr:uid="{00000000-0005-0000-0000-0000576B0000}"/>
    <cellStyle name="Total 11 3 9 3" xfId="16258" xr:uid="{00000000-0005-0000-0000-0000586B0000}"/>
    <cellStyle name="Total 11 3 9 3 2" xfId="31366" xr:uid="{00000000-0005-0000-0000-0000596B0000}"/>
    <cellStyle name="Total 11 3 9 4" xfId="19720" xr:uid="{00000000-0005-0000-0000-00005A6B0000}"/>
    <cellStyle name="Total 11 4" xfId="2137" xr:uid="{00000000-0005-0000-0000-00005B6B0000}"/>
    <cellStyle name="Total 11 4 10" xfId="14834" xr:uid="{00000000-0005-0000-0000-00005C6B0000}"/>
    <cellStyle name="Total 11 4 10 2" xfId="29942" xr:uid="{00000000-0005-0000-0000-00005D6B0000}"/>
    <cellStyle name="Total 11 4 11" xfId="14098" xr:uid="{00000000-0005-0000-0000-00005E6B0000}"/>
    <cellStyle name="Total 11 4 11 2" xfId="29206" xr:uid="{00000000-0005-0000-0000-00005F6B0000}"/>
    <cellStyle name="Total 11 4 12" xfId="17362" xr:uid="{00000000-0005-0000-0000-0000606B0000}"/>
    <cellStyle name="Total 11 4 2" xfId="2627" xr:uid="{00000000-0005-0000-0000-0000616B0000}"/>
    <cellStyle name="Total 11 4 2 2" xfId="5264" xr:uid="{00000000-0005-0000-0000-0000626B0000}"/>
    <cellStyle name="Total 11 4 2 2 2" xfId="11628" xr:uid="{00000000-0005-0000-0000-0000636B0000}"/>
    <cellStyle name="Total 11 4 2 2 2 2" xfId="26736" xr:uid="{00000000-0005-0000-0000-0000646B0000}"/>
    <cellStyle name="Total 11 4 2 2 3" xfId="13903" xr:uid="{00000000-0005-0000-0000-0000656B0000}"/>
    <cellStyle name="Total 11 4 2 2 3 2" xfId="29011" xr:uid="{00000000-0005-0000-0000-0000666B0000}"/>
    <cellStyle name="Total 11 4 2 2 4" xfId="20372" xr:uid="{00000000-0005-0000-0000-0000676B0000}"/>
    <cellStyle name="Total 11 4 2 3" xfId="9094" xr:uid="{00000000-0005-0000-0000-0000686B0000}"/>
    <cellStyle name="Total 11 4 2 3 2" xfId="24202" xr:uid="{00000000-0005-0000-0000-0000696B0000}"/>
    <cellStyle name="Total 11 4 2 4" xfId="15540" xr:uid="{00000000-0005-0000-0000-00006A6B0000}"/>
    <cellStyle name="Total 11 4 2 4 2" xfId="30648" xr:uid="{00000000-0005-0000-0000-00006B6B0000}"/>
    <cellStyle name="Total 11 4 2 5" xfId="7683" xr:uid="{00000000-0005-0000-0000-00006C6B0000}"/>
    <cellStyle name="Total 11 4 2 5 2" xfId="22791" xr:uid="{00000000-0005-0000-0000-00006D6B0000}"/>
    <cellStyle name="Total 11 4 2 6" xfId="17735" xr:uid="{00000000-0005-0000-0000-00006E6B0000}"/>
    <cellStyle name="Total 11 4 3" xfId="2892" xr:uid="{00000000-0005-0000-0000-00006F6B0000}"/>
    <cellStyle name="Total 11 4 3 2" xfId="5529" xr:uid="{00000000-0005-0000-0000-0000706B0000}"/>
    <cellStyle name="Total 11 4 3 2 2" xfId="11840" xr:uid="{00000000-0005-0000-0000-0000716B0000}"/>
    <cellStyle name="Total 11 4 3 2 2 2" xfId="26948" xr:uid="{00000000-0005-0000-0000-0000726B0000}"/>
    <cellStyle name="Total 11 4 3 2 3" xfId="15402" xr:uid="{00000000-0005-0000-0000-0000736B0000}"/>
    <cellStyle name="Total 11 4 3 2 3 2" xfId="30510" xr:uid="{00000000-0005-0000-0000-0000746B0000}"/>
    <cellStyle name="Total 11 4 3 2 4" xfId="20637" xr:uid="{00000000-0005-0000-0000-0000756B0000}"/>
    <cellStyle name="Total 11 4 3 3" xfId="13445" xr:uid="{00000000-0005-0000-0000-0000766B0000}"/>
    <cellStyle name="Total 11 4 3 3 2" xfId="28553" xr:uid="{00000000-0005-0000-0000-0000776B0000}"/>
    <cellStyle name="Total 11 4 3 4" xfId="18000" xr:uid="{00000000-0005-0000-0000-0000786B0000}"/>
    <cellStyle name="Total 11 4 4" xfId="3195" xr:uid="{00000000-0005-0000-0000-0000796B0000}"/>
    <cellStyle name="Total 11 4 4 2" xfId="5832" xr:uid="{00000000-0005-0000-0000-00007A6B0000}"/>
    <cellStyle name="Total 11 4 4 2 2" xfId="12143" xr:uid="{00000000-0005-0000-0000-00007B6B0000}"/>
    <cellStyle name="Total 11 4 4 2 2 2" xfId="27251" xr:uid="{00000000-0005-0000-0000-00007C6B0000}"/>
    <cellStyle name="Total 11 4 4 2 3" xfId="16446" xr:uid="{00000000-0005-0000-0000-00007D6B0000}"/>
    <cellStyle name="Total 11 4 4 2 3 2" xfId="31554" xr:uid="{00000000-0005-0000-0000-00007E6B0000}"/>
    <cellStyle name="Total 11 4 4 2 4" xfId="20940" xr:uid="{00000000-0005-0000-0000-00007F6B0000}"/>
    <cellStyle name="Total 11 4 4 3" xfId="9577" xr:uid="{00000000-0005-0000-0000-0000806B0000}"/>
    <cellStyle name="Total 11 4 4 3 2" xfId="24685" xr:uid="{00000000-0005-0000-0000-0000816B0000}"/>
    <cellStyle name="Total 11 4 4 4" xfId="14261" xr:uid="{00000000-0005-0000-0000-0000826B0000}"/>
    <cellStyle name="Total 11 4 4 4 2" xfId="29369" xr:uid="{00000000-0005-0000-0000-0000836B0000}"/>
    <cellStyle name="Total 11 4 4 5" xfId="18303" xr:uid="{00000000-0005-0000-0000-0000846B0000}"/>
    <cellStyle name="Total 11 4 5" xfId="3521" xr:uid="{00000000-0005-0000-0000-0000856B0000}"/>
    <cellStyle name="Total 11 4 5 2" xfId="6158" xr:uid="{00000000-0005-0000-0000-0000866B0000}"/>
    <cellStyle name="Total 11 4 5 2 2" xfId="12469" xr:uid="{00000000-0005-0000-0000-0000876B0000}"/>
    <cellStyle name="Total 11 4 5 2 2 2" xfId="27577" xr:uid="{00000000-0005-0000-0000-0000886B0000}"/>
    <cellStyle name="Total 11 4 5 2 3" xfId="8296" xr:uid="{00000000-0005-0000-0000-0000896B0000}"/>
    <cellStyle name="Total 11 4 5 2 3 2" xfId="23404" xr:uid="{00000000-0005-0000-0000-00008A6B0000}"/>
    <cellStyle name="Total 11 4 5 2 4" xfId="21266" xr:uid="{00000000-0005-0000-0000-00008B6B0000}"/>
    <cellStyle name="Total 11 4 5 3" xfId="9903" xr:uid="{00000000-0005-0000-0000-00008C6B0000}"/>
    <cellStyle name="Total 11 4 5 3 2" xfId="25011" xr:uid="{00000000-0005-0000-0000-00008D6B0000}"/>
    <cellStyle name="Total 11 4 5 4" xfId="13677" xr:uid="{00000000-0005-0000-0000-00008E6B0000}"/>
    <cellStyle name="Total 11 4 5 4 2" xfId="28785" xr:uid="{00000000-0005-0000-0000-00008F6B0000}"/>
    <cellStyle name="Total 11 4 5 5" xfId="18629" xr:uid="{00000000-0005-0000-0000-0000906B0000}"/>
    <cellStyle name="Total 11 4 6" xfId="3827" xr:uid="{00000000-0005-0000-0000-0000916B0000}"/>
    <cellStyle name="Total 11 4 6 2" xfId="6464" xr:uid="{00000000-0005-0000-0000-0000926B0000}"/>
    <cellStyle name="Total 11 4 6 2 2" xfId="12775" xr:uid="{00000000-0005-0000-0000-0000936B0000}"/>
    <cellStyle name="Total 11 4 6 2 2 2" xfId="27883" xr:uid="{00000000-0005-0000-0000-0000946B0000}"/>
    <cellStyle name="Total 11 4 6 2 3" xfId="13582" xr:uid="{00000000-0005-0000-0000-0000956B0000}"/>
    <cellStyle name="Total 11 4 6 2 3 2" xfId="28690" xr:uid="{00000000-0005-0000-0000-0000966B0000}"/>
    <cellStyle name="Total 11 4 6 2 4" xfId="21572" xr:uid="{00000000-0005-0000-0000-0000976B0000}"/>
    <cellStyle name="Total 11 4 6 3" xfId="10209" xr:uid="{00000000-0005-0000-0000-0000986B0000}"/>
    <cellStyle name="Total 11 4 6 3 2" xfId="25317" xr:uid="{00000000-0005-0000-0000-0000996B0000}"/>
    <cellStyle name="Total 11 4 6 4" xfId="13362" xr:uid="{00000000-0005-0000-0000-00009A6B0000}"/>
    <cellStyle name="Total 11 4 6 4 2" xfId="28470" xr:uid="{00000000-0005-0000-0000-00009B6B0000}"/>
    <cellStyle name="Total 11 4 6 5" xfId="18935" xr:uid="{00000000-0005-0000-0000-00009C6B0000}"/>
    <cellStyle name="Total 11 4 7" xfId="4209" xr:uid="{00000000-0005-0000-0000-00009D6B0000}"/>
    <cellStyle name="Total 11 4 7 2" xfId="6846" xr:uid="{00000000-0005-0000-0000-00009E6B0000}"/>
    <cellStyle name="Total 11 4 7 2 2" xfId="13157" xr:uid="{00000000-0005-0000-0000-00009F6B0000}"/>
    <cellStyle name="Total 11 4 7 2 2 2" xfId="28265" xr:uid="{00000000-0005-0000-0000-0000A06B0000}"/>
    <cellStyle name="Total 11 4 7 2 3" xfId="16826" xr:uid="{00000000-0005-0000-0000-0000A16B0000}"/>
    <cellStyle name="Total 11 4 7 2 3 2" xfId="31934" xr:uid="{00000000-0005-0000-0000-0000A26B0000}"/>
    <cellStyle name="Total 11 4 7 2 4" xfId="21954" xr:uid="{00000000-0005-0000-0000-0000A36B0000}"/>
    <cellStyle name="Total 11 4 7 3" xfId="10591" xr:uid="{00000000-0005-0000-0000-0000A46B0000}"/>
    <cellStyle name="Total 11 4 7 3 2" xfId="25699" xr:uid="{00000000-0005-0000-0000-0000A56B0000}"/>
    <cellStyle name="Total 11 4 7 4" xfId="9170" xr:uid="{00000000-0005-0000-0000-0000A66B0000}"/>
    <cellStyle name="Total 11 4 7 4 2" xfId="24278" xr:uid="{00000000-0005-0000-0000-0000A76B0000}"/>
    <cellStyle name="Total 11 4 7 5" xfId="19317" xr:uid="{00000000-0005-0000-0000-0000A86B0000}"/>
    <cellStyle name="Total 11 4 8" xfId="4774" xr:uid="{00000000-0005-0000-0000-0000A96B0000}"/>
    <cellStyle name="Total 11 4 8 2" xfId="11156" xr:uid="{00000000-0005-0000-0000-0000AA6B0000}"/>
    <cellStyle name="Total 11 4 8 2 2" xfId="26264" xr:uid="{00000000-0005-0000-0000-0000AB6B0000}"/>
    <cellStyle name="Total 11 4 8 3" xfId="7693" xr:uid="{00000000-0005-0000-0000-0000AC6B0000}"/>
    <cellStyle name="Total 11 4 8 3 2" xfId="22801" xr:uid="{00000000-0005-0000-0000-0000AD6B0000}"/>
    <cellStyle name="Total 11 4 8 4" xfId="19882" xr:uid="{00000000-0005-0000-0000-0000AE6B0000}"/>
    <cellStyle name="Total 11 4 9" xfId="8635" xr:uid="{00000000-0005-0000-0000-0000AF6B0000}"/>
    <cellStyle name="Total 11 4 9 2" xfId="23743" xr:uid="{00000000-0005-0000-0000-0000B06B0000}"/>
    <cellStyle name="Total 11 5" xfId="2152" xr:uid="{00000000-0005-0000-0000-0000B16B0000}"/>
    <cellStyle name="Total 11 5 10" xfId="8060" xr:uid="{00000000-0005-0000-0000-0000B26B0000}"/>
    <cellStyle name="Total 11 5 10 2" xfId="23168" xr:uid="{00000000-0005-0000-0000-0000B36B0000}"/>
    <cellStyle name="Total 11 5 11" xfId="17377" xr:uid="{00000000-0005-0000-0000-0000B46B0000}"/>
    <cellStyle name="Total 11 5 2" xfId="2907" xr:uid="{00000000-0005-0000-0000-0000B56B0000}"/>
    <cellStyle name="Total 11 5 2 2" xfId="5544" xr:uid="{00000000-0005-0000-0000-0000B66B0000}"/>
    <cellStyle name="Total 11 5 2 2 2" xfId="11855" xr:uid="{00000000-0005-0000-0000-0000B76B0000}"/>
    <cellStyle name="Total 11 5 2 2 2 2" xfId="26963" xr:uid="{00000000-0005-0000-0000-0000B86B0000}"/>
    <cellStyle name="Total 11 5 2 2 3" xfId="15804" xr:uid="{00000000-0005-0000-0000-0000B96B0000}"/>
    <cellStyle name="Total 11 5 2 2 3 2" xfId="30912" xr:uid="{00000000-0005-0000-0000-0000BA6B0000}"/>
    <cellStyle name="Total 11 5 2 2 4" xfId="20652" xr:uid="{00000000-0005-0000-0000-0000BB6B0000}"/>
    <cellStyle name="Total 11 5 2 3" xfId="13605" xr:uid="{00000000-0005-0000-0000-0000BC6B0000}"/>
    <cellStyle name="Total 11 5 2 3 2" xfId="28713" xr:uid="{00000000-0005-0000-0000-0000BD6B0000}"/>
    <cellStyle name="Total 11 5 2 4" xfId="18015" xr:uid="{00000000-0005-0000-0000-0000BE6B0000}"/>
    <cellStyle name="Total 11 5 3" xfId="3210" xr:uid="{00000000-0005-0000-0000-0000BF6B0000}"/>
    <cellStyle name="Total 11 5 3 2" xfId="5847" xr:uid="{00000000-0005-0000-0000-0000C06B0000}"/>
    <cellStyle name="Total 11 5 3 2 2" xfId="12158" xr:uid="{00000000-0005-0000-0000-0000C16B0000}"/>
    <cellStyle name="Total 11 5 3 2 2 2" xfId="27266" xr:uid="{00000000-0005-0000-0000-0000C26B0000}"/>
    <cellStyle name="Total 11 5 3 2 3" xfId="14435" xr:uid="{00000000-0005-0000-0000-0000C36B0000}"/>
    <cellStyle name="Total 11 5 3 2 3 2" xfId="29543" xr:uid="{00000000-0005-0000-0000-0000C46B0000}"/>
    <cellStyle name="Total 11 5 3 2 4" xfId="20955" xr:uid="{00000000-0005-0000-0000-0000C56B0000}"/>
    <cellStyle name="Total 11 5 3 3" xfId="9592" xr:uid="{00000000-0005-0000-0000-0000C66B0000}"/>
    <cellStyle name="Total 11 5 3 3 2" xfId="24700" xr:uid="{00000000-0005-0000-0000-0000C76B0000}"/>
    <cellStyle name="Total 11 5 3 4" xfId="13927" xr:uid="{00000000-0005-0000-0000-0000C86B0000}"/>
    <cellStyle name="Total 11 5 3 4 2" xfId="29035" xr:uid="{00000000-0005-0000-0000-0000C96B0000}"/>
    <cellStyle name="Total 11 5 3 5" xfId="18318" xr:uid="{00000000-0005-0000-0000-0000CA6B0000}"/>
    <cellStyle name="Total 11 5 4" xfId="3536" xr:uid="{00000000-0005-0000-0000-0000CB6B0000}"/>
    <cellStyle name="Total 11 5 4 2" xfId="6173" xr:uid="{00000000-0005-0000-0000-0000CC6B0000}"/>
    <cellStyle name="Total 11 5 4 2 2" xfId="12484" xr:uid="{00000000-0005-0000-0000-0000CD6B0000}"/>
    <cellStyle name="Total 11 5 4 2 2 2" xfId="27592" xr:uid="{00000000-0005-0000-0000-0000CE6B0000}"/>
    <cellStyle name="Total 11 5 4 2 3" xfId="11754" xr:uid="{00000000-0005-0000-0000-0000CF6B0000}"/>
    <cellStyle name="Total 11 5 4 2 3 2" xfId="26862" xr:uid="{00000000-0005-0000-0000-0000D06B0000}"/>
    <cellStyle name="Total 11 5 4 2 4" xfId="21281" xr:uid="{00000000-0005-0000-0000-0000D16B0000}"/>
    <cellStyle name="Total 11 5 4 3" xfId="9918" xr:uid="{00000000-0005-0000-0000-0000D26B0000}"/>
    <cellStyle name="Total 11 5 4 3 2" xfId="25026" xr:uid="{00000000-0005-0000-0000-0000D36B0000}"/>
    <cellStyle name="Total 11 5 4 4" xfId="8004" xr:uid="{00000000-0005-0000-0000-0000D46B0000}"/>
    <cellStyle name="Total 11 5 4 4 2" xfId="23112" xr:uid="{00000000-0005-0000-0000-0000D56B0000}"/>
    <cellStyle name="Total 11 5 4 5" xfId="18644" xr:uid="{00000000-0005-0000-0000-0000D66B0000}"/>
    <cellStyle name="Total 11 5 5" xfId="3842" xr:uid="{00000000-0005-0000-0000-0000D76B0000}"/>
    <cellStyle name="Total 11 5 5 2" xfId="6479" xr:uid="{00000000-0005-0000-0000-0000D86B0000}"/>
    <cellStyle name="Total 11 5 5 2 2" xfId="12790" xr:uid="{00000000-0005-0000-0000-0000D96B0000}"/>
    <cellStyle name="Total 11 5 5 2 2 2" xfId="27898" xr:uid="{00000000-0005-0000-0000-0000DA6B0000}"/>
    <cellStyle name="Total 11 5 5 2 3" xfId="7622" xr:uid="{00000000-0005-0000-0000-0000DB6B0000}"/>
    <cellStyle name="Total 11 5 5 2 3 2" xfId="22730" xr:uid="{00000000-0005-0000-0000-0000DC6B0000}"/>
    <cellStyle name="Total 11 5 5 2 4" xfId="21587" xr:uid="{00000000-0005-0000-0000-0000DD6B0000}"/>
    <cellStyle name="Total 11 5 5 3" xfId="10224" xr:uid="{00000000-0005-0000-0000-0000DE6B0000}"/>
    <cellStyle name="Total 11 5 5 3 2" xfId="25332" xr:uid="{00000000-0005-0000-0000-0000DF6B0000}"/>
    <cellStyle name="Total 11 5 5 4" xfId="14824" xr:uid="{00000000-0005-0000-0000-0000E06B0000}"/>
    <cellStyle name="Total 11 5 5 4 2" xfId="29932" xr:uid="{00000000-0005-0000-0000-0000E16B0000}"/>
    <cellStyle name="Total 11 5 5 5" xfId="18950" xr:uid="{00000000-0005-0000-0000-0000E26B0000}"/>
    <cellStyle name="Total 11 5 6" xfId="4224" xr:uid="{00000000-0005-0000-0000-0000E36B0000}"/>
    <cellStyle name="Total 11 5 6 2" xfId="6861" xr:uid="{00000000-0005-0000-0000-0000E46B0000}"/>
    <cellStyle name="Total 11 5 6 2 2" xfId="13172" xr:uid="{00000000-0005-0000-0000-0000E56B0000}"/>
    <cellStyle name="Total 11 5 6 2 2 2" xfId="28280" xr:uid="{00000000-0005-0000-0000-0000E66B0000}"/>
    <cellStyle name="Total 11 5 6 2 3" xfId="16841" xr:uid="{00000000-0005-0000-0000-0000E76B0000}"/>
    <cellStyle name="Total 11 5 6 2 3 2" xfId="31949" xr:uid="{00000000-0005-0000-0000-0000E86B0000}"/>
    <cellStyle name="Total 11 5 6 2 4" xfId="21969" xr:uid="{00000000-0005-0000-0000-0000E96B0000}"/>
    <cellStyle name="Total 11 5 6 3" xfId="10606" xr:uid="{00000000-0005-0000-0000-0000EA6B0000}"/>
    <cellStyle name="Total 11 5 6 3 2" xfId="25714" xr:uid="{00000000-0005-0000-0000-0000EB6B0000}"/>
    <cellStyle name="Total 11 5 6 4" xfId="13898" xr:uid="{00000000-0005-0000-0000-0000EC6B0000}"/>
    <cellStyle name="Total 11 5 6 4 2" xfId="29006" xr:uid="{00000000-0005-0000-0000-0000ED6B0000}"/>
    <cellStyle name="Total 11 5 6 5" xfId="19332" xr:uid="{00000000-0005-0000-0000-0000EE6B0000}"/>
    <cellStyle name="Total 11 5 7" xfId="4789" xr:uid="{00000000-0005-0000-0000-0000EF6B0000}"/>
    <cellStyle name="Total 11 5 7 2" xfId="11171" xr:uid="{00000000-0005-0000-0000-0000F06B0000}"/>
    <cellStyle name="Total 11 5 7 2 2" xfId="26279" xr:uid="{00000000-0005-0000-0000-0000F16B0000}"/>
    <cellStyle name="Total 11 5 7 3" xfId="13426" xr:uid="{00000000-0005-0000-0000-0000F26B0000}"/>
    <cellStyle name="Total 11 5 7 3 2" xfId="28534" xr:uid="{00000000-0005-0000-0000-0000F36B0000}"/>
    <cellStyle name="Total 11 5 7 4" xfId="19897" xr:uid="{00000000-0005-0000-0000-0000F46B0000}"/>
    <cellStyle name="Total 11 5 8" xfId="8650" xr:uid="{00000000-0005-0000-0000-0000F56B0000}"/>
    <cellStyle name="Total 11 5 8 2" xfId="23758" xr:uid="{00000000-0005-0000-0000-0000F66B0000}"/>
    <cellStyle name="Total 11 5 9" xfId="15576" xr:uid="{00000000-0005-0000-0000-0000F76B0000}"/>
    <cellStyle name="Total 11 5 9 2" xfId="30684" xr:uid="{00000000-0005-0000-0000-0000F86B0000}"/>
    <cellStyle name="Total 12" xfId="1776" xr:uid="{00000000-0005-0000-0000-0000F96B0000}"/>
    <cellStyle name="Total 12 2" xfId="1947" xr:uid="{00000000-0005-0000-0000-0000FA6B0000}"/>
    <cellStyle name="Total 12 2 10" xfId="8448" xr:uid="{00000000-0005-0000-0000-0000FB6B0000}"/>
    <cellStyle name="Total 12 2 10 2" xfId="23556" xr:uid="{00000000-0005-0000-0000-0000FC6B0000}"/>
    <cellStyle name="Total 12 2 11" xfId="13522" xr:uid="{00000000-0005-0000-0000-0000FD6B0000}"/>
    <cellStyle name="Total 12 2 11 2" xfId="28630" xr:uid="{00000000-0005-0000-0000-0000FE6B0000}"/>
    <cellStyle name="Total 12 2 12" xfId="15911" xr:uid="{00000000-0005-0000-0000-0000FF6B0000}"/>
    <cellStyle name="Total 12 2 12 2" xfId="31019" xr:uid="{00000000-0005-0000-0000-0000006C0000}"/>
    <cellStyle name="Total 12 2 13" xfId="17172" xr:uid="{00000000-0005-0000-0000-0000016C0000}"/>
    <cellStyle name="Total 12 2 2" xfId="2507" xr:uid="{00000000-0005-0000-0000-0000026C0000}"/>
    <cellStyle name="Total 12 2 2 2" xfId="5144" xr:uid="{00000000-0005-0000-0000-0000036C0000}"/>
    <cellStyle name="Total 12 2 2 2 2" xfId="11508" xr:uid="{00000000-0005-0000-0000-0000046C0000}"/>
    <cellStyle name="Total 12 2 2 2 2 2" xfId="26616" xr:uid="{00000000-0005-0000-0000-0000056C0000}"/>
    <cellStyle name="Total 12 2 2 2 3" xfId="7207" xr:uid="{00000000-0005-0000-0000-0000066C0000}"/>
    <cellStyle name="Total 12 2 2 2 3 2" xfId="22315" xr:uid="{00000000-0005-0000-0000-0000076C0000}"/>
    <cellStyle name="Total 12 2 2 2 4" xfId="20252" xr:uid="{00000000-0005-0000-0000-0000086C0000}"/>
    <cellStyle name="Total 12 2 2 3" xfId="8974" xr:uid="{00000000-0005-0000-0000-0000096C0000}"/>
    <cellStyle name="Total 12 2 2 3 2" xfId="24082" xr:uid="{00000000-0005-0000-0000-00000A6C0000}"/>
    <cellStyle name="Total 12 2 3" xfId="2723" xr:uid="{00000000-0005-0000-0000-00000B6C0000}"/>
    <cellStyle name="Total 12 2 3 2" xfId="5360" xr:uid="{00000000-0005-0000-0000-00000C6C0000}"/>
    <cellStyle name="Total 12 2 3 2 2" xfId="11709" xr:uid="{00000000-0005-0000-0000-00000D6C0000}"/>
    <cellStyle name="Total 12 2 3 2 2 2" xfId="26817" xr:uid="{00000000-0005-0000-0000-00000E6C0000}"/>
    <cellStyle name="Total 12 2 3 2 3" xfId="14591" xr:uid="{00000000-0005-0000-0000-00000F6C0000}"/>
    <cellStyle name="Total 12 2 3 2 3 2" xfId="29699" xr:uid="{00000000-0005-0000-0000-0000106C0000}"/>
    <cellStyle name="Total 12 2 3 2 4" xfId="20468" xr:uid="{00000000-0005-0000-0000-0000116C0000}"/>
    <cellStyle name="Total 12 2 3 3" xfId="16263" xr:uid="{00000000-0005-0000-0000-0000126C0000}"/>
    <cellStyle name="Total 12 2 3 3 2" xfId="31371" xr:uid="{00000000-0005-0000-0000-0000136C0000}"/>
    <cellStyle name="Total 12 2 3 4" xfId="17831" xr:uid="{00000000-0005-0000-0000-0000146C0000}"/>
    <cellStyle name="Total 12 2 4" xfId="3026" xr:uid="{00000000-0005-0000-0000-0000156C0000}"/>
    <cellStyle name="Total 12 2 4 2" xfId="5663" xr:uid="{00000000-0005-0000-0000-0000166C0000}"/>
    <cellStyle name="Total 12 2 4 2 2" xfId="11974" xr:uid="{00000000-0005-0000-0000-0000176C0000}"/>
    <cellStyle name="Total 12 2 4 2 2 2" xfId="27082" xr:uid="{00000000-0005-0000-0000-0000186C0000}"/>
    <cellStyle name="Total 12 2 4 2 3" xfId="14110" xr:uid="{00000000-0005-0000-0000-0000196C0000}"/>
    <cellStyle name="Total 12 2 4 2 3 2" xfId="29218" xr:uid="{00000000-0005-0000-0000-00001A6C0000}"/>
    <cellStyle name="Total 12 2 4 2 4" xfId="20771" xr:uid="{00000000-0005-0000-0000-00001B6C0000}"/>
    <cellStyle name="Total 12 2 4 3" xfId="9408" xr:uid="{00000000-0005-0000-0000-00001C6C0000}"/>
    <cellStyle name="Total 12 2 4 3 2" xfId="24516" xr:uid="{00000000-0005-0000-0000-00001D6C0000}"/>
    <cellStyle name="Total 12 2 4 4" xfId="14795" xr:uid="{00000000-0005-0000-0000-00001E6C0000}"/>
    <cellStyle name="Total 12 2 4 4 2" xfId="29903" xr:uid="{00000000-0005-0000-0000-00001F6C0000}"/>
    <cellStyle name="Total 12 2 4 5" xfId="18134" xr:uid="{00000000-0005-0000-0000-0000206C0000}"/>
    <cellStyle name="Total 12 2 5" xfId="3352" xr:uid="{00000000-0005-0000-0000-0000216C0000}"/>
    <cellStyle name="Total 12 2 5 2" xfId="5989" xr:uid="{00000000-0005-0000-0000-0000226C0000}"/>
    <cellStyle name="Total 12 2 5 2 2" xfId="12300" xr:uid="{00000000-0005-0000-0000-0000236C0000}"/>
    <cellStyle name="Total 12 2 5 2 2 2" xfId="27408" xr:uid="{00000000-0005-0000-0000-0000246C0000}"/>
    <cellStyle name="Total 12 2 5 2 3" xfId="16444" xr:uid="{00000000-0005-0000-0000-0000256C0000}"/>
    <cellStyle name="Total 12 2 5 2 3 2" xfId="31552" xr:uid="{00000000-0005-0000-0000-0000266C0000}"/>
    <cellStyle name="Total 12 2 5 2 4" xfId="21097" xr:uid="{00000000-0005-0000-0000-0000276C0000}"/>
    <cellStyle name="Total 12 2 5 3" xfId="9734" xr:uid="{00000000-0005-0000-0000-0000286C0000}"/>
    <cellStyle name="Total 12 2 5 3 2" xfId="24842" xr:uid="{00000000-0005-0000-0000-0000296C0000}"/>
    <cellStyle name="Total 12 2 5 4" xfId="15444" xr:uid="{00000000-0005-0000-0000-00002A6C0000}"/>
    <cellStyle name="Total 12 2 5 4 2" xfId="30552" xr:uid="{00000000-0005-0000-0000-00002B6C0000}"/>
    <cellStyle name="Total 12 2 5 5" xfId="18460" xr:uid="{00000000-0005-0000-0000-00002C6C0000}"/>
    <cellStyle name="Total 12 2 6" xfId="3658" xr:uid="{00000000-0005-0000-0000-00002D6C0000}"/>
    <cellStyle name="Total 12 2 6 2" xfId="6295" xr:uid="{00000000-0005-0000-0000-00002E6C0000}"/>
    <cellStyle name="Total 12 2 6 2 2" xfId="12606" xr:uid="{00000000-0005-0000-0000-00002F6C0000}"/>
    <cellStyle name="Total 12 2 6 2 2 2" xfId="27714" xr:uid="{00000000-0005-0000-0000-0000306C0000}"/>
    <cellStyle name="Total 12 2 6 2 3" xfId="7848" xr:uid="{00000000-0005-0000-0000-0000316C0000}"/>
    <cellStyle name="Total 12 2 6 2 3 2" xfId="22956" xr:uid="{00000000-0005-0000-0000-0000326C0000}"/>
    <cellStyle name="Total 12 2 6 2 4" xfId="21403" xr:uid="{00000000-0005-0000-0000-0000336C0000}"/>
    <cellStyle name="Total 12 2 6 3" xfId="10040" xr:uid="{00000000-0005-0000-0000-0000346C0000}"/>
    <cellStyle name="Total 12 2 6 3 2" xfId="25148" xr:uid="{00000000-0005-0000-0000-0000356C0000}"/>
    <cellStyle name="Total 12 2 6 4" xfId="16170" xr:uid="{00000000-0005-0000-0000-0000366C0000}"/>
    <cellStyle name="Total 12 2 6 4 2" xfId="31278" xr:uid="{00000000-0005-0000-0000-0000376C0000}"/>
    <cellStyle name="Total 12 2 6 5" xfId="18766" xr:uid="{00000000-0005-0000-0000-0000386C0000}"/>
    <cellStyle name="Total 12 2 7" xfId="4019" xr:uid="{00000000-0005-0000-0000-0000396C0000}"/>
    <cellStyle name="Total 12 2 7 2" xfId="6656" xr:uid="{00000000-0005-0000-0000-00003A6C0000}"/>
    <cellStyle name="Total 12 2 7 2 2" xfId="12967" xr:uid="{00000000-0005-0000-0000-00003B6C0000}"/>
    <cellStyle name="Total 12 2 7 2 2 2" xfId="28075" xr:uid="{00000000-0005-0000-0000-00003C6C0000}"/>
    <cellStyle name="Total 12 2 7 2 3" xfId="16657" xr:uid="{00000000-0005-0000-0000-00003D6C0000}"/>
    <cellStyle name="Total 12 2 7 2 3 2" xfId="31765" xr:uid="{00000000-0005-0000-0000-00003E6C0000}"/>
    <cellStyle name="Total 12 2 7 2 4" xfId="21764" xr:uid="{00000000-0005-0000-0000-00003F6C0000}"/>
    <cellStyle name="Total 12 2 7 3" xfId="10401" xr:uid="{00000000-0005-0000-0000-0000406C0000}"/>
    <cellStyle name="Total 12 2 7 3 2" xfId="25509" xr:uid="{00000000-0005-0000-0000-0000416C0000}"/>
    <cellStyle name="Total 12 2 7 4" xfId="14780" xr:uid="{00000000-0005-0000-0000-0000426C0000}"/>
    <cellStyle name="Total 12 2 7 4 2" xfId="29888" xr:uid="{00000000-0005-0000-0000-0000436C0000}"/>
    <cellStyle name="Total 12 2 7 5" xfId="19127" xr:uid="{00000000-0005-0000-0000-0000446C0000}"/>
    <cellStyle name="Total 12 2 8" xfId="4332" xr:uid="{00000000-0005-0000-0000-0000456C0000}"/>
    <cellStyle name="Total 12 2 8 2" xfId="6969" xr:uid="{00000000-0005-0000-0000-0000466C0000}"/>
    <cellStyle name="Total 12 2 8 2 2" xfId="13280" xr:uid="{00000000-0005-0000-0000-0000476C0000}"/>
    <cellStyle name="Total 12 2 8 2 2 2" xfId="28388" xr:uid="{00000000-0005-0000-0000-0000486C0000}"/>
    <cellStyle name="Total 12 2 8 2 3" xfId="16944" xr:uid="{00000000-0005-0000-0000-0000496C0000}"/>
    <cellStyle name="Total 12 2 8 2 3 2" xfId="32052" xr:uid="{00000000-0005-0000-0000-00004A6C0000}"/>
    <cellStyle name="Total 12 2 8 2 4" xfId="22077" xr:uid="{00000000-0005-0000-0000-00004B6C0000}"/>
    <cellStyle name="Total 12 2 8 3" xfId="10714" xr:uid="{00000000-0005-0000-0000-00004C6C0000}"/>
    <cellStyle name="Total 12 2 8 3 2" xfId="25822" xr:uid="{00000000-0005-0000-0000-00004D6C0000}"/>
    <cellStyle name="Total 12 2 8 4" xfId="13762" xr:uid="{00000000-0005-0000-0000-00004E6C0000}"/>
    <cellStyle name="Total 12 2 8 4 2" xfId="28870" xr:uid="{00000000-0005-0000-0000-00004F6C0000}"/>
    <cellStyle name="Total 12 2 8 5" xfId="19440" xr:uid="{00000000-0005-0000-0000-0000506C0000}"/>
    <cellStyle name="Total 12 2 9" xfId="4584" xr:uid="{00000000-0005-0000-0000-0000516C0000}"/>
    <cellStyle name="Total 12 2 9 2" xfId="10966" xr:uid="{00000000-0005-0000-0000-0000526C0000}"/>
    <cellStyle name="Total 12 2 9 2 2" xfId="26074" xr:uid="{00000000-0005-0000-0000-0000536C0000}"/>
    <cellStyle name="Total 12 2 9 3" xfId="16436" xr:uid="{00000000-0005-0000-0000-0000546C0000}"/>
    <cellStyle name="Total 12 2 9 3 2" xfId="31544" xr:uid="{00000000-0005-0000-0000-0000556C0000}"/>
    <cellStyle name="Total 12 2 9 4" xfId="19692" xr:uid="{00000000-0005-0000-0000-0000566C0000}"/>
    <cellStyle name="Total 12 3" xfId="1976" xr:uid="{00000000-0005-0000-0000-0000576C0000}"/>
    <cellStyle name="Total 12 3 10" xfId="8474" xr:uid="{00000000-0005-0000-0000-0000586C0000}"/>
    <cellStyle name="Total 12 3 10 2" xfId="23582" xr:uid="{00000000-0005-0000-0000-0000596C0000}"/>
    <cellStyle name="Total 12 3 11" xfId="14452" xr:uid="{00000000-0005-0000-0000-00005A6C0000}"/>
    <cellStyle name="Total 12 3 11 2" xfId="29560" xr:uid="{00000000-0005-0000-0000-00005B6C0000}"/>
    <cellStyle name="Total 12 3 12" xfId="14293" xr:uid="{00000000-0005-0000-0000-00005C6C0000}"/>
    <cellStyle name="Total 12 3 12 2" xfId="29401" xr:uid="{00000000-0005-0000-0000-00005D6C0000}"/>
    <cellStyle name="Total 12 3 13" xfId="17201" xr:uid="{00000000-0005-0000-0000-00005E6C0000}"/>
    <cellStyle name="Total 12 3 2" xfId="2536" xr:uid="{00000000-0005-0000-0000-00005F6C0000}"/>
    <cellStyle name="Total 12 3 2 2" xfId="5173" xr:uid="{00000000-0005-0000-0000-0000606C0000}"/>
    <cellStyle name="Total 12 3 2 2 2" xfId="11537" xr:uid="{00000000-0005-0000-0000-0000616C0000}"/>
    <cellStyle name="Total 12 3 2 2 2 2" xfId="26645" xr:uid="{00000000-0005-0000-0000-0000626C0000}"/>
    <cellStyle name="Total 12 3 2 2 3" xfId="7512" xr:uid="{00000000-0005-0000-0000-0000636C0000}"/>
    <cellStyle name="Total 12 3 2 2 3 2" xfId="22620" xr:uid="{00000000-0005-0000-0000-0000646C0000}"/>
    <cellStyle name="Total 12 3 2 2 4" xfId="20281" xr:uid="{00000000-0005-0000-0000-0000656C0000}"/>
    <cellStyle name="Total 12 3 2 3" xfId="9003" xr:uid="{00000000-0005-0000-0000-0000666C0000}"/>
    <cellStyle name="Total 12 3 2 3 2" xfId="24111" xr:uid="{00000000-0005-0000-0000-0000676C0000}"/>
    <cellStyle name="Total 12 3 3" xfId="2738" xr:uid="{00000000-0005-0000-0000-0000686C0000}"/>
    <cellStyle name="Total 12 3 3 2" xfId="5375" xr:uid="{00000000-0005-0000-0000-0000696C0000}"/>
    <cellStyle name="Total 12 3 3 2 2" xfId="11724" xr:uid="{00000000-0005-0000-0000-00006A6C0000}"/>
    <cellStyle name="Total 12 3 3 2 2 2" xfId="26832" xr:uid="{00000000-0005-0000-0000-00006B6C0000}"/>
    <cellStyle name="Total 12 3 3 2 3" xfId="7923" xr:uid="{00000000-0005-0000-0000-00006C6C0000}"/>
    <cellStyle name="Total 12 3 3 2 3 2" xfId="23031" xr:uid="{00000000-0005-0000-0000-00006D6C0000}"/>
    <cellStyle name="Total 12 3 3 2 4" xfId="20483" xr:uid="{00000000-0005-0000-0000-00006E6C0000}"/>
    <cellStyle name="Total 12 3 3 3" xfId="13858" xr:uid="{00000000-0005-0000-0000-00006F6C0000}"/>
    <cellStyle name="Total 12 3 3 3 2" xfId="28966" xr:uid="{00000000-0005-0000-0000-0000706C0000}"/>
    <cellStyle name="Total 12 3 3 4" xfId="17846" xr:uid="{00000000-0005-0000-0000-0000716C0000}"/>
    <cellStyle name="Total 12 3 4" xfId="3041" xr:uid="{00000000-0005-0000-0000-0000726C0000}"/>
    <cellStyle name="Total 12 3 4 2" xfId="5678" xr:uid="{00000000-0005-0000-0000-0000736C0000}"/>
    <cellStyle name="Total 12 3 4 2 2" xfId="11989" xr:uid="{00000000-0005-0000-0000-0000746C0000}"/>
    <cellStyle name="Total 12 3 4 2 2 2" xfId="27097" xr:uid="{00000000-0005-0000-0000-0000756C0000}"/>
    <cellStyle name="Total 12 3 4 2 3" xfId="14223" xr:uid="{00000000-0005-0000-0000-0000766C0000}"/>
    <cellStyle name="Total 12 3 4 2 3 2" xfId="29331" xr:uid="{00000000-0005-0000-0000-0000776C0000}"/>
    <cellStyle name="Total 12 3 4 2 4" xfId="20786" xr:uid="{00000000-0005-0000-0000-0000786C0000}"/>
    <cellStyle name="Total 12 3 4 3" xfId="9423" xr:uid="{00000000-0005-0000-0000-0000796C0000}"/>
    <cellStyle name="Total 12 3 4 3 2" xfId="24531" xr:uid="{00000000-0005-0000-0000-00007A6C0000}"/>
    <cellStyle name="Total 12 3 4 4" xfId="13539" xr:uid="{00000000-0005-0000-0000-00007B6C0000}"/>
    <cellStyle name="Total 12 3 4 4 2" xfId="28647" xr:uid="{00000000-0005-0000-0000-00007C6C0000}"/>
    <cellStyle name="Total 12 3 4 5" xfId="18149" xr:uid="{00000000-0005-0000-0000-00007D6C0000}"/>
    <cellStyle name="Total 12 3 5" xfId="3367" xr:uid="{00000000-0005-0000-0000-00007E6C0000}"/>
    <cellStyle name="Total 12 3 5 2" xfId="6004" xr:uid="{00000000-0005-0000-0000-00007F6C0000}"/>
    <cellStyle name="Total 12 3 5 2 2" xfId="12315" xr:uid="{00000000-0005-0000-0000-0000806C0000}"/>
    <cellStyle name="Total 12 3 5 2 2 2" xfId="27423" xr:uid="{00000000-0005-0000-0000-0000816C0000}"/>
    <cellStyle name="Total 12 3 5 2 3" xfId="16153" xr:uid="{00000000-0005-0000-0000-0000826C0000}"/>
    <cellStyle name="Total 12 3 5 2 3 2" xfId="31261" xr:uid="{00000000-0005-0000-0000-0000836C0000}"/>
    <cellStyle name="Total 12 3 5 2 4" xfId="21112" xr:uid="{00000000-0005-0000-0000-0000846C0000}"/>
    <cellStyle name="Total 12 3 5 3" xfId="9749" xr:uid="{00000000-0005-0000-0000-0000856C0000}"/>
    <cellStyle name="Total 12 3 5 3 2" xfId="24857" xr:uid="{00000000-0005-0000-0000-0000866C0000}"/>
    <cellStyle name="Total 12 3 5 4" xfId="13659" xr:uid="{00000000-0005-0000-0000-0000876C0000}"/>
    <cellStyle name="Total 12 3 5 4 2" xfId="28767" xr:uid="{00000000-0005-0000-0000-0000886C0000}"/>
    <cellStyle name="Total 12 3 5 5" xfId="18475" xr:uid="{00000000-0005-0000-0000-0000896C0000}"/>
    <cellStyle name="Total 12 3 6" xfId="3673" xr:uid="{00000000-0005-0000-0000-00008A6C0000}"/>
    <cellStyle name="Total 12 3 6 2" xfId="6310" xr:uid="{00000000-0005-0000-0000-00008B6C0000}"/>
    <cellStyle name="Total 12 3 6 2 2" xfId="12621" xr:uid="{00000000-0005-0000-0000-00008C6C0000}"/>
    <cellStyle name="Total 12 3 6 2 2 2" xfId="27729" xr:uid="{00000000-0005-0000-0000-00008D6C0000}"/>
    <cellStyle name="Total 12 3 6 2 3" xfId="7812" xr:uid="{00000000-0005-0000-0000-00008E6C0000}"/>
    <cellStyle name="Total 12 3 6 2 3 2" xfId="22920" xr:uid="{00000000-0005-0000-0000-00008F6C0000}"/>
    <cellStyle name="Total 12 3 6 2 4" xfId="21418" xr:uid="{00000000-0005-0000-0000-0000906C0000}"/>
    <cellStyle name="Total 12 3 6 3" xfId="10055" xr:uid="{00000000-0005-0000-0000-0000916C0000}"/>
    <cellStyle name="Total 12 3 6 3 2" xfId="25163" xr:uid="{00000000-0005-0000-0000-0000926C0000}"/>
    <cellStyle name="Total 12 3 6 4" xfId="15327" xr:uid="{00000000-0005-0000-0000-0000936C0000}"/>
    <cellStyle name="Total 12 3 6 4 2" xfId="30435" xr:uid="{00000000-0005-0000-0000-0000946C0000}"/>
    <cellStyle name="Total 12 3 6 5" xfId="18781" xr:uid="{00000000-0005-0000-0000-0000956C0000}"/>
    <cellStyle name="Total 12 3 7" xfId="4048" xr:uid="{00000000-0005-0000-0000-0000966C0000}"/>
    <cellStyle name="Total 12 3 7 2" xfId="6685" xr:uid="{00000000-0005-0000-0000-0000976C0000}"/>
    <cellStyle name="Total 12 3 7 2 2" xfId="12996" xr:uid="{00000000-0005-0000-0000-0000986C0000}"/>
    <cellStyle name="Total 12 3 7 2 2 2" xfId="28104" xr:uid="{00000000-0005-0000-0000-0000996C0000}"/>
    <cellStyle name="Total 12 3 7 2 3" xfId="16672" xr:uid="{00000000-0005-0000-0000-00009A6C0000}"/>
    <cellStyle name="Total 12 3 7 2 3 2" xfId="31780" xr:uid="{00000000-0005-0000-0000-00009B6C0000}"/>
    <cellStyle name="Total 12 3 7 2 4" xfId="21793" xr:uid="{00000000-0005-0000-0000-00009C6C0000}"/>
    <cellStyle name="Total 12 3 7 3" xfId="10430" xr:uid="{00000000-0005-0000-0000-00009D6C0000}"/>
    <cellStyle name="Total 12 3 7 3 2" xfId="25538" xr:uid="{00000000-0005-0000-0000-00009E6C0000}"/>
    <cellStyle name="Total 12 3 7 4" xfId="13784" xr:uid="{00000000-0005-0000-0000-00009F6C0000}"/>
    <cellStyle name="Total 12 3 7 4 2" xfId="28892" xr:uid="{00000000-0005-0000-0000-0000A06C0000}"/>
    <cellStyle name="Total 12 3 7 5" xfId="19156" xr:uid="{00000000-0005-0000-0000-0000A16C0000}"/>
    <cellStyle name="Total 12 3 8" xfId="4347" xr:uid="{00000000-0005-0000-0000-0000A26C0000}"/>
    <cellStyle name="Total 12 3 8 2" xfId="6984" xr:uid="{00000000-0005-0000-0000-0000A36C0000}"/>
    <cellStyle name="Total 12 3 8 2 2" xfId="13295" xr:uid="{00000000-0005-0000-0000-0000A46C0000}"/>
    <cellStyle name="Total 12 3 8 2 2 2" xfId="28403" xr:uid="{00000000-0005-0000-0000-0000A56C0000}"/>
    <cellStyle name="Total 12 3 8 2 3" xfId="16959" xr:uid="{00000000-0005-0000-0000-0000A66C0000}"/>
    <cellStyle name="Total 12 3 8 2 3 2" xfId="32067" xr:uid="{00000000-0005-0000-0000-0000A76C0000}"/>
    <cellStyle name="Total 12 3 8 2 4" xfId="22092" xr:uid="{00000000-0005-0000-0000-0000A86C0000}"/>
    <cellStyle name="Total 12 3 8 3" xfId="10729" xr:uid="{00000000-0005-0000-0000-0000A96C0000}"/>
    <cellStyle name="Total 12 3 8 3 2" xfId="25837" xr:uid="{00000000-0005-0000-0000-0000AA6C0000}"/>
    <cellStyle name="Total 12 3 8 4" xfId="15836" xr:uid="{00000000-0005-0000-0000-0000AB6C0000}"/>
    <cellStyle name="Total 12 3 8 4 2" xfId="30944" xr:uid="{00000000-0005-0000-0000-0000AC6C0000}"/>
    <cellStyle name="Total 12 3 8 5" xfId="19455" xr:uid="{00000000-0005-0000-0000-0000AD6C0000}"/>
    <cellStyle name="Total 12 3 9" xfId="4613" xr:uid="{00000000-0005-0000-0000-0000AE6C0000}"/>
    <cellStyle name="Total 12 3 9 2" xfId="10995" xr:uid="{00000000-0005-0000-0000-0000AF6C0000}"/>
    <cellStyle name="Total 12 3 9 2 2" xfId="26103" xr:uid="{00000000-0005-0000-0000-0000B06C0000}"/>
    <cellStyle name="Total 12 3 9 3" xfId="16208" xr:uid="{00000000-0005-0000-0000-0000B16C0000}"/>
    <cellStyle name="Total 12 3 9 3 2" xfId="31316" xr:uid="{00000000-0005-0000-0000-0000B26C0000}"/>
    <cellStyle name="Total 12 3 9 4" xfId="19721" xr:uid="{00000000-0005-0000-0000-0000B36C0000}"/>
    <cellStyle name="Total 12 4" xfId="2138" xr:uid="{00000000-0005-0000-0000-0000B46C0000}"/>
    <cellStyle name="Total 12 4 10" xfId="7974" xr:uid="{00000000-0005-0000-0000-0000B56C0000}"/>
    <cellStyle name="Total 12 4 10 2" xfId="23082" xr:uid="{00000000-0005-0000-0000-0000B66C0000}"/>
    <cellStyle name="Total 12 4 11" xfId="15030" xr:uid="{00000000-0005-0000-0000-0000B76C0000}"/>
    <cellStyle name="Total 12 4 11 2" xfId="30138" xr:uid="{00000000-0005-0000-0000-0000B86C0000}"/>
    <cellStyle name="Total 12 4 12" xfId="17363" xr:uid="{00000000-0005-0000-0000-0000B96C0000}"/>
    <cellStyle name="Total 12 4 2" xfId="2628" xr:uid="{00000000-0005-0000-0000-0000BA6C0000}"/>
    <cellStyle name="Total 12 4 2 2" xfId="5265" xr:uid="{00000000-0005-0000-0000-0000BB6C0000}"/>
    <cellStyle name="Total 12 4 2 2 2" xfId="11629" xr:uid="{00000000-0005-0000-0000-0000BC6C0000}"/>
    <cellStyle name="Total 12 4 2 2 2 2" xfId="26737" xr:uid="{00000000-0005-0000-0000-0000BD6C0000}"/>
    <cellStyle name="Total 12 4 2 2 3" xfId="15579" xr:uid="{00000000-0005-0000-0000-0000BE6C0000}"/>
    <cellStyle name="Total 12 4 2 2 3 2" xfId="30687" xr:uid="{00000000-0005-0000-0000-0000BF6C0000}"/>
    <cellStyle name="Total 12 4 2 2 4" xfId="20373" xr:uid="{00000000-0005-0000-0000-0000C06C0000}"/>
    <cellStyle name="Total 12 4 2 3" xfId="9095" xr:uid="{00000000-0005-0000-0000-0000C16C0000}"/>
    <cellStyle name="Total 12 4 2 3 2" xfId="24203" xr:uid="{00000000-0005-0000-0000-0000C26C0000}"/>
    <cellStyle name="Total 12 4 2 4" xfId="14783" xr:uid="{00000000-0005-0000-0000-0000C36C0000}"/>
    <cellStyle name="Total 12 4 2 4 2" xfId="29891" xr:uid="{00000000-0005-0000-0000-0000C46C0000}"/>
    <cellStyle name="Total 12 4 2 5" xfId="9274" xr:uid="{00000000-0005-0000-0000-0000C56C0000}"/>
    <cellStyle name="Total 12 4 2 5 2" xfId="24382" xr:uid="{00000000-0005-0000-0000-0000C66C0000}"/>
    <cellStyle name="Total 12 4 2 6" xfId="17736" xr:uid="{00000000-0005-0000-0000-0000C76C0000}"/>
    <cellStyle name="Total 12 4 3" xfId="2893" xr:uid="{00000000-0005-0000-0000-0000C86C0000}"/>
    <cellStyle name="Total 12 4 3 2" xfId="5530" xr:uid="{00000000-0005-0000-0000-0000C96C0000}"/>
    <cellStyle name="Total 12 4 3 2 2" xfId="11841" xr:uid="{00000000-0005-0000-0000-0000CA6C0000}"/>
    <cellStyle name="Total 12 4 3 2 2 2" xfId="26949" xr:uid="{00000000-0005-0000-0000-0000CB6C0000}"/>
    <cellStyle name="Total 12 4 3 2 3" xfId="13386" xr:uid="{00000000-0005-0000-0000-0000CC6C0000}"/>
    <cellStyle name="Total 12 4 3 2 3 2" xfId="28494" xr:uid="{00000000-0005-0000-0000-0000CD6C0000}"/>
    <cellStyle name="Total 12 4 3 2 4" xfId="20638" xr:uid="{00000000-0005-0000-0000-0000CE6C0000}"/>
    <cellStyle name="Total 12 4 3 3" xfId="7609" xr:uid="{00000000-0005-0000-0000-0000CF6C0000}"/>
    <cellStyle name="Total 12 4 3 3 2" xfId="22717" xr:uid="{00000000-0005-0000-0000-0000D06C0000}"/>
    <cellStyle name="Total 12 4 3 4" xfId="18001" xr:uid="{00000000-0005-0000-0000-0000D16C0000}"/>
    <cellStyle name="Total 12 4 4" xfId="3196" xr:uid="{00000000-0005-0000-0000-0000D26C0000}"/>
    <cellStyle name="Total 12 4 4 2" xfId="5833" xr:uid="{00000000-0005-0000-0000-0000D36C0000}"/>
    <cellStyle name="Total 12 4 4 2 2" xfId="12144" xr:uid="{00000000-0005-0000-0000-0000D46C0000}"/>
    <cellStyle name="Total 12 4 4 2 2 2" xfId="27252" xr:uid="{00000000-0005-0000-0000-0000D56C0000}"/>
    <cellStyle name="Total 12 4 4 2 3" xfId="9300" xr:uid="{00000000-0005-0000-0000-0000D66C0000}"/>
    <cellStyle name="Total 12 4 4 2 3 2" xfId="24408" xr:uid="{00000000-0005-0000-0000-0000D76C0000}"/>
    <cellStyle name="Total 12 4 4 2 4" xfId="20941" xr:uid="{00000000-0005-0000-0000-0000D86C0000}"/>
    <cellStyle name="Total 12 4 4 3" xfId="9578" xr:uid="{00000000-0005-0000-0000-0000D96C0000}"/>
    <cellStyle name="Total 12 4 4 3 2" xfId="24686" xr:uid="{00000000-0005-0000-0000-0000DA6C0000}"/>
    <cellStyle name="Total 12 4 4 4" xfId="16366" xr:uid="{00000000-0005-0000-0000-0000DB6C0000}"/>
    <cellStyle name="Total 12 4 4 4 2" xfId="31474" xr:uid="{00000000-0005-0000-0000-0000DC6C0000}"/>
    <cellStyle name="Total 12 4 4 5" xfId="18304" xr:uid="{00000000-0005-0000-0000-0000DD6C0000}"/>
    <cellStyle name="Total 12 4 5" xfId="3522" xr:uid="{00000000-0005-0000-0000-0000DE6C0000}"/>
    <cellStyle name="Total 12 4 5 2" xfId="6159" xr:uid="{00000000-0005-0000-0000-0000DF6C0000}"/>
    <cellStyle name="Total 12 4 5 2 2" xfId="12470" xr:uid="{00000000-0005-0000-0000-0000E06C0000}"/>
    <cellStyle name="Total 12 4 5 2 2 2" xfId="27578" xr:uid="{00000000-0005-0000-0000-0000E16C0000}"/>
    <cellStyle name="Total 12 4 5 2 3" xfId="7077" xr:uid="{00000000-0005-0000-0000-0000E26C0000}"/>
    <cellStyle name="Total 12 4 5 2 3 2" xfId="22185" xr:uid="{00000000-0005-0000-0000-0000E36C0000}"/>
    <cellStyle name="Total 12 4 5 2 4" xfId="21267" xr:uid="{00000000-0005-0000-0000-0000E46C0000}"/>
    <cellStyle name="Total 12 4 5 3" xfId="9904" xr:uid="{00000000-0005-0000-0000-0000E56C0000}"/>
    <cellStyle name="Total 12 4 5 3 2" xfId="25012" xr:uid="{00000000-0005-0000-0000-0000E66C0000}"/>
    <cellStyle name="Total 12 4 5 4" xfId="15290" xr:uid="{00000000-0005-0000-0000-0000E76C0000}"/>
    <cellStyle name="Total 12 4 5 4 2" xfId="30398" xr:uid="{00000000-0005-0000-0000-0000E86C0000}"/>
    <cellStyle name="Total 12 4 5 5" xfId="18630" xr:uid="{00000000-0005-0000-0000-0000E96C0000}"/>
    <cellStyle name="Total 12 4 6" xfId="3828" xr:uid="{00000000-0005-0000-0000-0000EA6C0000}"/>
    <cellStyle name="Total 12 4 6 2" xfId="6465" xr:uid="{00000000-0005-0000-0000-0000EB6C0000}"/>
    <cellStyle name="Total 12 4 6 2 2" xfId="12776" xr:uid="{00000000-0005-0000-0000-0000EC6C0000}"/>
    <cellStyle name="Total 12 4 6 2 2 2" xfId="27884" xr:uid="{00000000-0005-0000-0000-0000ED6C0000}"/>
    <cellStyle name="Total 12 4 6 2 3" xfId="7453" xr:uid="{00000000-0005-0000-0000-0000EE6C0000}"/>
    <cellStyle name="Total 12 4 6 2 3 2" xfId="22561" xr:uid="{00000000-0005-0000-0000-0000EF6C0000}"/>
    <cellStyle name="Total 12 4 6 2 4" xfId="21573" xr:uid="{00000000-0005-0000-0000-0000F06C0000}"/>
    <cellStyle name="Total 12 4 6 3" xfId="10210" xr:uid="{00000000-0005-0000-0000-0000F16C0000}"/>
    <cellStyle name="Total 12 4 6 3 2" xfId="25318" xr:uid="{00000000-0005-0000-0000-0000F26C0000}"/>
    <cellStyle name="Total 12 4 6 4" xfId="13848" xr:uid="{00000000-0005-0000-0000-0000F36C0000}"/>
    <cellStyle name="Total 12 4 6 4 2" xfId="28956" xr:uid="{00000000-0005-0000-0000-0000F46C0000}"/>
    <cellStyle name="Total 12 4 6 5" xfId="18936" xr:uid="{00000000-0005-0000-0000-0000F56C0000}"/>
    <cellStyle name="Total 12 4 7" xfId="4210" xr:uid="{00000000-0005-0000-0000-0000F66C0000}"/>
    <cellStyle name="Total 12 4 7 2" xfId="6847" xr:uid="{00000000-0005-0000-0000-0000F76C0000}"/>
    <cellStyle name="Total 12 4 7 2 2" xfId="13158" xr:uid="{00000000-0005-0000-0000-0000F86C0000}"/>
    <cellStyle name="Total 12 4 7 2 2 2" xfId="28266" xr:uid="{00000000-0005-0000-0000-0000F96C0000}"/>
    <cellStyle name="Total 12 4 7 2 3" xfId="16827" xr:uid="{00000000-0005-0000-0000-0000FA6C0000}"/>
    <cellStyle name="Total 12 4 7 2 3 2" xfId="31935" xr:uid="{00000000-0005-0000-0000-0000FB6C0000}"/>
    <cellStyle name="Total 12 4 7 2 4" xfId="21955" xr:uid="{00000000-0005-0000-0000-0000FC6C0000}"/>
    <cellStyle name="Total 12 4 7 3" xfId="10592" xr:uid="{00000000-0005-0000-0000-0000FD6C0000}"/>
    <cellStyle name="Total 12 4 7 3 2" xfId="25700" xr:uid="{00000000-0005-0000-0000-0000FE6C0000}"/>
    <cellStyle name="Total 12 4 7 4" xfId="8692" xr:uid="{00000000-0005-0000-0000-0000FF6C0000}"/>
    <cellStyle name="Total 12 4 7 4 2" xfId="23800" xr:uid="{00000000-0005-0000-0000-0000006D0000}"/>
    <cellStyle name="Total 12 4 7 5" xfId="19318" xr:uid="{00000000-0005-0000-0000-0000016D0000}"/>
    <cellStyle name="Total 12 4 8" xfId="4775" xr:uid="{00000000-0005-0000-0000-0000026D0000}"/>
    <cellStyle name="Total 12 4 8 2" xfId="11157" xr:uid="{00000000-0005-0000-0000-0000036D0000}"/>
    <cellStyle name="Total 12 4 8 2 2" xfId="26265" xr:uid="{00000000-0005-0000-0000-0000046D0000}"/>
    <cellStyle name="Total 12 4 8 3" xfId="15162" xr:uid="{00000000-0005-0000-0000-0000056D0000}"/>
    <cellStyle name="Total 12 4 8 3 2" xfId="30270" xr:uid="{00000000-0005-0000-0000-0000066D0000}"/>
    <cellStyle name="Total 12 4 8 4" xfId="19883" xr:uid="{00000000-0005-0000-0000-0000076D0000}"/>
    <cellStyle name="Total 12 4 9" xfId="8636" xr:uid="{00000000-0005-0000-0000-0000086D0000}"/>
    <cellStyle name="Total 12 4 9 2" xfId="23744" xr:uid="{00000000-0005-0000-0000-0000096D0000}"/>
    <cellStyle name="Total 12 5" xfId="2153" xr:uid="{00000000-0005-0000-0000-00000A6D0000}"/>
    <cellStyle name="Total 12 5 10" xfId="8698" xr:uid="{00000000-0005-0000-0000-00000B6D0000}"/>
    <cellStyle name="Total 12 5 10 2" xfId="23806" xr:uid="{00000000-0005-0000-0000-00000C6D0000}"/>
    <cellStyle name="Total 12 5 11" xfId="17378" xr:uid="{00000000-0005-0000-0000-00000D6D0000}"/>
    <cellStyle name="Total 12 5 2" xfId="2908" xr:uid="{00000000-0005-0000-0000-00000E6D0000}"/>
    <cellStyle name="Total 12 5 2 2" xfId="5545" xr:uid="{00000000-0005-0000-0000-00000F6D0000}"/>
    <cellStyle name="Total 12 5 2 2 2" xfId="11856" xr:uid="{00000000-0005-0000-0000-0000106D0000}"/>
    <cellStyle name="Total 12 5 2 2 2 2" xfId="26964" xr:uid="{00000000-0005-0000-0000-0000116D0000}"/>
    <cellStyle name="Total 12 5 2 2 3" xfId="16461" xr:uid="{00000000-0005-0000-0000-0000126D0000}"/>
    <cellStyle name="Total 12 5 2 2 3 2" xfId="31569" xr:uid="{00000000-0005-0000-0000-0000136D0000}"/>
    <cellStyle name="Total 12 5 2 2 4" xfId="20653" xr:uid="{00000000-0005-0000-0000-0000146D0000}"/>
    <cellStyle name="Total 12 5 2 3" xfId="15790" xr:uid="{00000000-0005-0000-0000-0000156D0000}"/>
    <cellStyle name="Total 12 5 2 3 2" xfId="30898" xr:uid="{00000000-0005-0000-0000-0000166D0000}"/>
    <cellStyle name="Total 12 5 2 4" xfId="18016" xr:uid="{00000000-0005-0000-0000-0000176D0000}"/>
    <cellStyle name="Total 12 5 3" xfId="3211" xr:uid="{00000000-0005-0000-0000-0000186D0000}"/>
    <cellStyle name="Total 12 5 3 2" xfId="5848" xr:uid="{00000000-0005-0000-0000-0000196D0000}"/>
    <cellStyle name="Total 12 5 3 2 2" xfId="12159" xr:uid="{00000000-0005-0000-0000-00001A6D0000}"/>
    <cellStyle name="Total 12 5 3 2 2 2" xfId="27267" xr:uid="{00000000-0005-0000-0000-00001B6D0000}"/>
    <cellStyle name="Total 12 5 3 2 3" xfId="8012" xr:uid="{00000000-0005-0000-0000-00001C6D0000}"/>
    <cellStyle name="Total 12 5 3 2 3 2" xfId="23120" xr:uid="{00000000-0005-0000-0000-00001D6D0000}"/>
    <cellStyle name="Total 12 5 3 2 4" xfId="20956" xr:uid="{00000000-0005-0000-0000-00001E6D0000}"/>
    <cellStyle name="Total 12 5 3 3" xfId="9593" xr:uid="{00000000-0005-0000-0000-00001F6D0000}"/>
    <cellStyle name="Total 12 5 3 3 2" xfId="24701" xr:uid="{00000000-0005-0000-0000-0000206D0000}"/>
    <cellStyle name="Total 12 5 3 4" xfId="15286" xr:uid="{00000000-0005-0000-0000-0000216D0000}"/>
    <cellStyle name="Total 12 5 3 4 2" xfId="30394" xr:uid="{00000000-0005-0000-0000-0000226D0000}"/>
    <cellStyle name="Total 12 5 3 5" xfId="18319" xr:uid="{00000000-0005-0000-0000-0000236D0000}"/>
    <cellStyle name="Total 12 5 4" xfId="3537" xr:uid="{00000000-0005-0000-0000-0000246D0000}"/>
    <cellStyle name="Total 12 5 4 2" xfId="6174" xr:uid="{00000000-0005-0000-0000-0000256D0000}"/>
    <cellStyle name="Total 12 5 4 2 2" xfId="12485" xr:uid="{00000000-0005-0000-0000-0000266D0000}"/>
    <cellStyle name="Total 12 5 4 2 2 2" xfId="27593" xr:uid="{00000000-0005-0000-0000-0000276D0000}"/>
    <cellStyle name="Total 12 5 4 2 3" xfId="14231" xr:uid="{00000000-0005-0000-0000-0000286D0000}"/>
    <cellStyle name="Total 12 5 4 2 3 2" xfId="29339" xr:uid="{00000000-0005-0000-0000-0000296D0000}"/>
    <cellStyle name="Total 12 5 4 2 4" xfId="21282" xr:uid="{00000000-0005-0000-0000-00002A6D0000}"/>
    <cellStyle name="Total 12 5 4 3" xfId="9919" xr:uid="{00000000-0005-0000-0000-00002B6D0000}"/>
    <cellStyle name="Total 12 5 4 3 2" xfId="25027" xr:uid="{00000000-0005-0000-0000-00002C6D0000}"/>
    <cellStyle name="Total 12 5 4 4" xfId="7390" xr:uid="{00000000-0005-0000-0000-00002D6D0000}"/>
    <cellStyle name="Total 12 5 4 4 2" xfId="22498" xr:uid="{00000000-0005-0000-0000-00002E6D0000}"/>
    <cellStyle name="Total 12 5 4 5" xfId="18645" xr:uid="{00000000-0005-0000-0000-00002F6D0000}"/>
    <cellStyle name="Total 12 5 5" xfId="3843" xr:uid="{00000000-0005-0000-0000-0000306D0000}"/>
    <cellStyle name="Total 12 5 5 2" xfId="6480" xr:uid="{00000000-0005-0000-0000-0000316D0000}"/>
    <cellStyle name="Total 12 5 5 2 2" xfId="12791" xr:uid="{00000000-0005-0000-0000-0000326D0000}"/>
    <cellStyle name="Total 12 5 5 2 2 2" xfId="27899" xr:uid="{00000000-0005-0000-0000-0000336D0000}"/>
    <cellStyle name="Total 12 5 5 2 3" xfId="14477" xr:uid="{00000000-0005-0000-0000-0000346D0000}"/>
    <cellStyle name="Total 12 5 5 2 3 2" xfId="29585" xr:uid="{00000000-0005-0000-0000-0000356D0000}"/>
    <cellStyle name="Total 12 5 5 2 4" xfId="21588" xr:uid="{00000000-0005-0000-0000-0000366D0000}"/>
    <cellStyle name="Total 12 5 5 3" xfId="10225" xr:uid="{00000000-0005-0000-0000-0000376D0000}"/>
    <cellStyle name="Total 12 5 5 3 2" xfId="25333" xr:uid="{00000000-0005-0000-0000-0000386D0000}"/>
    <cellStyle name="Total 12 5 5 4" xfId="8101" xr:uid="{00000000-0005-0000-0000-0000396D0000}"/>
    <cellStyle name="Total 12 5 5 4 2" xfId="23209" xr:uid="{00000000-0005-0000-0000-00003A6D0000}"/>
    <cellStyle name="Total 12 5 5 5" xfId="18951" xr:uid="{00000000-0005-0000-0000-00003B6D0000}"/>
    <cellStyle name="Total 12 5 6" xfId="4225" xr:uid="{00000000-0005-0000-0000-00003C6D0000}"/>
    <cellStyle name="Total 12 5 6 2" xfId="6862" xr:uid="{00000000-0005-0000-0000-00003D6D0000}"/>
    <cellStyle name="Total 12 5 6 2 2" xfId="13173" xr:uid="{00000000-0005-0000-0000-00003E6D0000}"/>
    <cellStyle name="Total 12 5 6 2 2 2" xfId="28281" xr:uid="{00000000-0005-0000-0000-00003F6D0000}"/>
    <cellStyle name="Total 12 5 6 2 3" xfId="16842" xr:uid="{00000000-0005-0000-0000-0000406D0000}"/>
    <cellStyle name="Total 12 5 6 2 3 2" xfId="31950" xr:uid="{00000000-0005-0000-0000-0000416D0000}"/>
    <cellStyle name="Total 12 5 6 2 4" xfId="21970" xr:uid="{00000000-0005-0000-0000-0000426D0000}"/>
    <cellStyle name="Total 12 5 6 3" xfId="10607" xr:uid="{00000000-0005-0000-0000-0000436D0000}"/>
    <cellStyle name="Total 12 5 6 3 2" xfId="25715" xr:uid="{00000000-0005-0000-0000-0000446D0000}"/>
    <cellStyle name="Total 12 5 6 4" xfId="8103" xr:uid="{00000000-0005-0000-0000-0000456D0000}"/>
    <cellStyle name="Total 12 5 6 4 2" xfId="23211" xr:uid="{00000000-0005-0000-0000-0000466D0000}"/>
    <cellStyle name="Total 12 5 6 5" xfId="19333" xr:uid="{00000000-0005-0000-0000-0000476D0000}"/>
    <cellStyle name="Total 12 5 7" xfId="4790" xr:uid="{00000000-0005-0000-0000-0000486D0000}"/>
    <cellStyle name="Total 12 5 7 2" xfId="11172" xr:uid="{00000000-0005-0000-0000-0000496D0000}"/>
    <cellStyle name="Total 12 5 7 2 2" xfId="26280" xr:uid="{00000000-0005-0000-0000-00004A6D0000}"/>
    <cellStyle name="Total 12 5 7 3" xfId="7055" xr:uid="{00000000-0005-0000-0000-00004B6D0000}"/>
    <cellStyle name="Total 12 5 7 3 2" xfId="22163" xr:uid="{00000000-0005-0000-0000-00004C6D0000}"/>
    <cellStyle name="Total 12 5 7 4" xfId="19898" xr:uid="{00000000-0005-0000-0000-00004D6D0000}"/>
    <cellStyle name="Total 12 5 8" xfId="8651" xr:uid="{00000000-0005-0000-0000-00004E6D0000}"/>
    <cellStyle name="Total 12 5 8 2" xfId="23759" xr:uid="{00000000-0005-0000-0000-00004F6D0000}"/>
    <cellStyle name="Total 12 5 9" xfId="14064" xr:uid="{00000000-0005-0000-0000-0000506D0000}"/>
    <cellStyle name="Total 12 5 9 2" xfId="29172" xr:uid="{00000000-0005-0000-0000-0000516D0000}"/>
    <cellStyle name="Total 13" xfId="1777" xr:uid="{00000000-0005-0000-0000-0000526D0000}"/>
    <cellStyle name="Total 13 2" xfId="1948" xr:uid="{00000000-0005-0000-0000-0000536D0000}"/>
    <cellStyle name="Total 13 2 10" xfId="8449" xr:uid="{00000000-0005-0000-0000-0000546D0000}"/>
    <cellStyle name="Total 13 2 10 2" xfId="23557" xr:uid="{00000000-0005-0000-0000-0000556D0000}"/>
    <cellStyle name="Total 13 2 11" xfId="16333" xr:uid="{00000000-0005-0000-0000-0000566D0000}"/>
    <cellStyle name="Total 13 2 11 2" xfId="31441" xr:uid="{00000000-0005-0000-0000-0000576D0000}"/>
    <cellStyle name="Total 13 2 12" xfId="14303" xr:uid="{00000000-0005-0000-0000-0000586D0000}"/>
    <cellStyle name="Total 13 2 12 2" xfId="29411" xr:uid="{00000000-0005-0000-0000-0000596D0000}"/>
    <cellStyle name="Total 13 2 13" xfId="17173" xr:uid="{00000000-0005-0000-0000-00005A6D0000}"/>
    <cellStyle name="Total 13 2 2" xfId="2508" xr:uid="{00000000-0005-0000-0000-00005B6D0000}"/>
    <cellStyle name="Total 13 2 2 2" xfId="5145" xr:uid="{00000000-0005-0000-0000-00005C6D0000}"/>
    <cellStyle name="Total 13 2 2 2 2" xfId="11509" xr:uid="{00000000-0005-0000-0000-00005D6D0000}"/>
    <cellStyle name="Total 13 2 2 2 2 2" xfId="26617" xr:uid="{00000000-0005-0000-0000-00005E6D0000}"/>
    <cellStyle name="Total 13 2 2 2 3" xfId="8189" xr:uid="{00000000-0005-0000-0000-00005F6D0000}"/>
    <cellStyle name="Total 13 2 2 2 3 2" xfId="23297" xr:uid="{00000000-0005-0000-0000-0000606D0000}"/>
    <cellStyle name="Total 13 2 2 2 4" xfId="20253" xr:uid="{00000000-0005-0000-0000-0000616D0000}"/>
    <cellStyle name="Total 13 2 2 3" xfId="8975" xr:uid="{00000000-0005-0000-0000-0000626D0000}"/>
    <cellStyle name="Total 13 2 2 3 2" xfId="24083" xr:uid="{00000000-0005-0000-0000-0000636D0000}"/>
    <cellStyle name="Total 13 2 3" xfId="2724" xr:uid="{00000000-0005-0000-0000-0000646D0000}"/>
    <cellStyle name="Total 13 2 3 2" xfId="5361" xr:uid="{00000000-0005-0000-0000-0000656D0000}"/>
    <cellStyle name="Total 13 2 3 2 2" xfId="11710" xr:uid="{00000000-0005-0000-0000-0000666D0000}"/>
    <cellStyle name="Total 13 2 3 2 2 2" xfId="26818" xr:uid="{00000000-0005-0000-0000-0000676D0000}"/>
    <cellStyle name="Total 13 2 3 2 3" xfId="9209" xr:uid="{00000000-0005-0000-0000-0000686D0000}"/>
    <cellStyle name="Total 13 2 3 2 3 2" xfId="24317" xr:uid="{00000000-0005-0000-0000-0000696D0000}"/>
    <cellStyle name="Total 13 2 3 2 4" xfId="20469" xr:uid="{00000000-0005-0000-0000-00006A6D0000}"/>
    <cellStyle name="Total 13 2 3 3" xfId="14281" xr:uid="{00000000-0005-0000-0000-00006B6D0000}"/>
    <cellStyle name="Total 13 2 3 3 2" xfId="29389" xr:uid="{00000000-0005-0000-0000-00006C6D0000}"/>
    <cellStyle name="Total 13 2 3 4" xfId="17832" xr:uid="{00000000-0005-0000-0000-00006D6D0000}"/>
    <cellStyle name="Total 13 2 4" xfId="3027" xr:uid="{00000000-0005-0000-0000-00006E6D0000}"/>
    <cellStyle name="Total 13 2 4 2" xfId="5664" xr:uid="{00000000-0005-0000-0000-00006F6D0000}"/>
    <cellStyle name="Total 13 2 4 2 2" xfId="11975" xr:uid="{00000000-0005-0000-0000-0000706D0000}"/>
    <cellStyle name="Total 13 2 4 2 2 2" xfId="27083" xr:uid="{00000000-0005-0000-0000-0000716D0000}"/>
    <cellStyle name="Total 13 2 4 2 3" xfId="14925" xr:uid="{00000000-0005-0000-0000-0000726D0000}"/>
    <cellStyle name="Total 13 2 4 2 3 2" xfId="30033" xr:uid="{00000000-0005-0000-0000-0000736D0000}"/>
    <cellStyle name="Total 13 2 4 2 4" xfId="20772" xr:uid="{00000000-0005-0000-0000-0000746D0000}"/>
    <cellStyle name="Total 13 2 4 3" xfId="9409" xr:uid="{00000000-0005-0000-0000-0000756D0000}"/>
    <cellStyle name="Total 13 2 4 3 2" xfId="24517" xr:uid="{00000000-0005-0000-0000-0000766D0000}"/>
    <cellStyle name="Total 13 2 4 4" xfId="15545" xr:uid="{00000000-0005-0000-0000-0000776D0000}"/>
    <cellStyle name="Total 13 2 4 4 2" xfId="30653" xr:uid="{00000000-0005-0000-0000-0000786D0000}"/>
    <cellStyle name="Total 13 2 4 5" xfId="18135" xr:uid="{00000000-0005-0000-0000-0000796D0000}"/>
    <cellStyle name="Total 13 2 5" xfId="3353" xr:uid="{00000000-0005-0000-0000-00007A6D0000}"/>
    <cellStyle name="Total 13 2 5 2" xfId="5990" xr:uid="{00000000-0005-0000-0000-00007B6D0000}"/>
    <cellStyle name="Total 13 2 5 2 2" xfId="12301" xr:uid="{00000000-0005-0000-0000-00007C6D0000}"/>
    <cellStyle name="Total 13 2 5 2 2 2" xfId="27409" xr:uid="{00000000-0005-0000-0000-00007D6D0000}"/>
    <cellStyle name="Total 13 2 5 2 3" xfId="8229" xr:uid="{00000000-0005-0000-0000-00007E6D0000}"/>
    <cellStyle name="Total 13 2 5 2 3 2" xfId="23337" xr:uid="{00000000-0005-0000-0000-00007F6D0000}"/>
    <cellStyle name="Total 13 2 5 2 4" xfId="21098" xr:uid="{00000000-0005-0000-0000-0000806D0000}"/>
    <cellStyle name="Total 13 2 5 3" xfId="9735" xr:uid="{00000000-0005-0000-0000-0000816D0000}"/>
    <cellStyle name="Total 13 2 5 3 2" xfId="24843" xr:uid="{00000000-0005-0000-0000-0000826D0000}"/>
    <cellStyle name="Total 13 2 5 4" xfId="15145" xr:uid="{00000000-0005-0000-0000-0000836D0000}"/>
    <cellStyle name="Total 13 2 5 4 2" xfId="30253" xr:uid="{00000000-0005-0000-0000-0000846D0000}"/>
    <cellStyle name="Total 13 2 5 5" xfId="18461" xr:uid="{00000000-0005-0000-0000-0000856D0000}"/>
    <cellStyle name="Total 13 2 6" xfId="3659" xr:uid="{00000000-0005-0000-0000-0000866D0000}"/>
    <cellStyle name="Total 13 2 6 2" xfId="6296" xr:uid="{00000000-0005-0000-0000-0000876D0000}"/>
    <cellStyle name="Total 13 2 6 2 2" xfId="12607" xr:uid="{00000000-0005-0000-0000-0000886D0000}"/>
    <cellStyle name="Total 13 2 6 2 2 2" xfId="27715" xr:uid="{00000000-0005-0000-0000-0000896D0000}"/>
    <cellStyle name="Total 13 2 6 2 3" xfId="14169" xr:uid="{00000000-0005-0000-0000-00008A6D0000}"/>
    <cellStyle name="Total 13 2 6 2 3 2" xfId="29277" xr:uid="{00000000-0005-0000-0000-00008B6D0000}"/>
    <cellStyle name="Total 13 2 6 2 4" xfId="21404" xr:uid="{00000000-0005-0000-0000-00008C6D0000}"/>
    <cellStyle name="Total 13 2 6 3" xfId="10041" xr:uid="{00000000-0005-0000-0000-00008D6D0000}"/>
    <cellStyle name="Total 13 2 6 3 2" xfId="25149" xr:uid="{00000000-0005-0000-0000-00008E6D0000}"/>
    <cellStyle name="Total 13 2 6 4" xfId="15196" xr:uid="{00000000-0005-0000-0000-00008F6D0000}"/>
    <cellStyle name="Total 13 2 6 4 2" xfId="30304" xr:uid="{00000000-0005-0000-0000-0000906D0000}"/>
    <cellStyle name="Total 13 2 6 5" xfId="18767" xr:uid="{00000000-0005-0000-0000-0000916D0000}"/>
    <cellStyle name="Total 13 2 7" xfId="4020" xr:uid="{00000000-0005-0000-0000-0000926D0000}"/>
    <cellStyle name="Total 13 2 7 2" xfId="6657" xr:uid="{00000000-0005-0000-0000-0000936D0000}"/>
    <cellStyle name="Total 13 2 7 2 2" xfId="12968" xr:uid="{00000000-0005-0000-0000-0000946D0000}"/>
    <cellStyle name="Total 13 2 7 2 2 2" xfId="28076" xr:uid="{00000000-0005-0000-0000-0000956D0000}"/>
    <cellStyle name="Total 13 2 7 2 3" xfId="16658" xr:uid="{00000000-0005-0000-0000-0000966D0000}"/>
    <cellStyle name="Total 13 2 7 2 3 2" xfId="31766" xr:uid="{00000000-0005-0000-0000-0000976D0000}"/>
    <cellStyle name="Total 13 2 7 2 4" xfId="21765" xr:uid="{00000000-0005-0000-0000-0000986D0000}"/>
    <cellStyle name="Total 13 2 7 3" xfId="10402" xr:uid="{00000000-0005-0000-0000-0000996D0000}"/>
    <cellStyle name="Total 13 2 7 3 2" xfId="25510" xr:uid="{00000000-0005-0000-0000-00009A6D0000}"/>
    <cellStyle name="Total 13 2 7 4" xfId="15410" xr:uid="{00000000-0005-0000-0000-00009B6D0000}"/>
    <cellStyle name="Total 13 2 7 4 2" xfId="30518" xr:uid="{00000000-0005-0000-0000-00009C6D0000}"/>
    <cellStyle name="Total 13 2 7 5" xfId="19128" xr:uid="{00000000-0005-0000-0000-00009D6D0000}"/>
    <cellStyle name="Total 13 2 8" xfId="4333" xr:uid="{00000000-0005-0000-0000-00009E6D0000}"/>
    <cellStyle name="Total 13 2 8 2" xfId="6970" xr:uid="{00000000-0005-0000-0000-00009F6D0000}"/>
    <cellStyle name="Total 13 2 8 2 2" xfId="13281" xr:uid="{00000000-0005-0000-0000-0000A06D0000}"/>
    <cellStyle name="Total 13 2 8 2 2 2" xfId="28389" xr:uid="{00000000-0005-0000-0000-0000A16D0000}"/>
    <cellStyle name="Total 13 2 8 2 3" xfId="16945" xr:uid="{00000000-0005-0000-0000-0000A26D0000}"/>
    <cellStyle name="Total 13 2 8 2 3 2" xfId="32053" xr:uid="{00000000-0005-0000-0000-0000A36D0000}"/>
    <cellStyle name="Total 13 2 8 2 4" xfId="22078" xr:uid="{00000000-0005-0000-0000-0000A46D0000}"/>
    <cellStyle name="Total 13 2 8 3" xfId="10715" xr:uid="{00000000-0005-0000-0000-0000A56D0000}"/>
    <cellStyle name="Total 13 2 8 3 2" xfId="25823" xr:uid="{00000000-0005-0000-0000-0000A66D0000}"/>
    <cellStyle name="Total 13 2 8 4" xfId="8201" xr:uid="{00000000-0005-0000-0000-0000A76D0000}"/>
    <cellStyle name="Total 13 2 8 4 2" xfId="23309" xr:uid="{00000000-0005-0000-0000-0000A86D0000}"/>
    <cellStyle name="Total 13 2 8 5" xfId="19441" xr:uid="{00000000-0005-0000-0000-0000A96D0000}"/>
    <cellStyle name="Total 13 2 9" xfId="4585" xr:uid="{00000000-0005-0000-0000-0000AA6D0000}"/>
    <cellStyle name="Total 13 2 9 2" xfId="10967" xr:uid="{00000000-0005-0000-0000-0000AB6D0000}"/>
    <cellStyle name="Total 13 2 9 2 2" xfId="26075" xr:uid="{00000000-0005-0000-0000-0000AC6D0000}"/>
    <cellStyle name="Total 13 2 9 3" xfId="7736" xr:uid="{00000000-0005-0000-0000-0000AD6D0000}"/>
    <cellStyle name="Total 13 2 9 3 2" xfId="22844" xr:uid="{00000000-0005-0000-0000-0000AE6D0000}"/>
    <cellStyle name="Total 13 2 9 4" xfId="19693" xr:uid="{00000000-0005-0000-0000-0000AF6D0000}"/>
    <cellStyle name="Total 13 3" xfId="1977" xr:uid="{00000000-0005-0000-0000-0000B06D0000}"/>
    <cellStyle name="Total 13 3 10" xfId="8475" xr:uid="{00000000-0005-0000-0000-0000B16D0000}"/>
    <cellStyle name="Total 13 3 10 2" xfId="23583" xr:uid="{00000000-0005-0000-0000-0000B26D0000}"/>
    <cellStyle name="Total 13 3 11" xfId="11212" xr:uid="{00000000-0005-0000-0000-0000B36D0000}"/>
    <cellStyle name="Total 13 3 11 2" xfId="26320" xr:uid="{00000000-0005-0000-0000-0000B46D0000}"/>
    <cellStyle name="Total 13 3 12" xfId="8147" xr:uid="{00000000-0005-0000-0000-0000B56D0000}"/>
    <cellStyle name="Total 13 3 12 2" xfId="23255" xr:uid="{00000000-0005-0000-0000-0000B66D0000}"/>
    <cellStyle name="Total 13 3 13" xfId="17202" xr:uid="{00000000-0005-0000-0000-0000B76D0000}"/>
    <cellStyle name="Total 13 3 2" xfId="2537" xr:uid="{00000000-0005-0000-0000-0000B86D0000}"/>
    <cellStyle name="Total 13 3 2 2" xfId="5174" xr:uid="{00000000-0005-0000-0000-0000B96D0000}"/>
    <cellStyle name="Total 13 3 2 2 2" xfId="11538" xr:uid="{00000000-0005-0000-0000-0000BA6D0000}"/>
    <cellStyle name="Total 13 3 2 2 2 2" xfId="26646" xr:uid="{00000000-0005-0000-0000-0000BB6D0000}"/>
    <cellStyle name="Total 13 3 2 2 3" xfId="8089" xr:uid="{00000000-0005-0000-0000-0000BC6D0000}"/>
    <cellStyle name="Total 13 3 2 2 3 2" xfId="23197" xr:uid="{00000000-0005-0000-0000-0000BD6D0000}"/>
    <cellStyle name="Total 13 3 2 2 4" xfId="20282" xr:uid="{00000000-0005-0000-0000-0000BE6D0000}"/>
    <cellStyle name="Total 13 3 2 3" xfId="9004" xr:uid="{00000000-0005-0000-0000-0000BF6D0000}"/>
    <cellStyle name="Total 13 3 2 3 2" xfId="24112" xr:uid="{00000000-0005-0000-0000-0000C06D0000}"/>
    <cellStyle name="Total 13 3 3" xfId="2739" xr:uid="{00000000-0005-0000-0000-0000C16D0000}"/>
    <cellStyle name="Total 13 3 3 2" xfId="5376" xr:uid="{00000000-0005-0000-0000-0000C26D0000}"/>
    <cellStyle name="Total 13 3 3 2 2" xfId="11725" xr:uid="{00000000-0005-0000-0000-0000C36D0000}"/>
    <cellStyle name="Total 13 3 3 2 2 2" xfId="26833" xr:uid="{00000000-0005-0000-0000-0000C46D0000}"/>
    <cellStyle name="Total 13 3 3 2 3" xfId="14451" xr:uid="{00000000-0005-0000-0000-0000C56D0000}"/>
    <cellStyle name="Total 13 3 3 2 3 2" xfId="29559" xr:uid="{00000000-0005-0000-0000-0000C66D0000}"/>
    <cellStyle name="Total 13 3 3 2 4" xfId="20484" xr:uid="{00000000-0005-0000-0000-0000C76D0000}"/>
    <cellStyle name="Total 13 3 3 3" xfId="15247" xr:uid="{00000000-0005-0000-0000-0000C86D0000}"/>
    <cellStyle name="Total 13 3 3 3 2" xfId="30355" xr:uid="{00000000-0005-0000-0000-0000C96D0000}"/>
    <cellStyle name="Total 13 3 3 4" xfId="17847" xr:uid="{00000000-0005-0000-0000-0000CA6D0000}"/>
    <cellStyle name="Total 13 3 4" xfId="3042" xr:uid="{00000000-0005-0000-0000-0000CB6D0000}"/>
    <cellStyle name="Total 13 3 4 2" xfId="5679" xr:uid="{00000000-0005-0000-0000-0000CC6D0000}"/>
    <cellStyle name="Total 13 3 4 2 2" xfId="11990" xr:uid="{00000000-0005-0000-0000-0000CD6D0000}"/>
    <cellStyle name="Total 13 3 4 2 2 2" xfId="27098" xr:uid="{00000000-0005-0000-0000-0000CE6D0000}"/>
    <cellStyle name="Total 13 3 4 2 3" xfId="15122" xr:uid="{00000000-0005-0000-0000-0000CF6D0000}"/>
    <cellStyle name="Total 13 3 4 2 3 2" xfId="30230" xr:uid="{00000000-0005-0000-0000-0000D06D0000}"/>
    <cellStyle name="Total 13 3 4 2 4" xfId="20787" xr:uid="{00000000-0005-0000-0000-0000D16D0000}"/>
    <cellStyle name="Total 13 3 4 3" xfId="9424" xr:uid="{00000000-0005-0000-0000-0000D26D0000}"/>
    <cellStyle name="Total 13 3 4 3 2" xfId="24532" xr:uid="{00000000-0005-0000-0000-0000D36D0000}"/>
    <cellStyle name="Total 13 3 4 4" xfId="14702" xr:uid="{00000000-0005-0000-0000-0000D46D0000}"/>
    <cellStyle name="Total 13 3 4 4 2" xfId="29810" xr:uid="{00000000-0005-0000-0000-0000D56D0000}"/>
    <cellStyle name="Total 13 3 4 5" xfId="18150" xr:uid="{00000000-0005-0000-0000-0000D66D0000}"/>
    <cellStyle name="Total 13 3 5" xfId="3368" xr:uid="{00000000-0005-0000-0000-0000D76D0000}"/>
    <cellStyle name="Total 13 3 5 2" xfId="6005" xr:uid="{00000000-0005-0000-0000-0000D86D0000}"/>
    <cellStyle name="Total 13 3 5 2 2" xfId="12316" xr:uid="{00000000-0005-0000-0000-0000D96D0000}"/>
    <cellStyle name="Total 13 3 5 2 2 2" xfId="27424" xr:uid="{00000000-0005-0000-0000-0000DA6D0000}"/>
    <cellStyle name="Total 13 3 5 2 3" xfId="7296" xr:uid="{00000000-0005-0000-0000-0000DB6D0000}"/>
    <cellStyle name="Total 13 3 5 2 3 2" xfId="22404" xr:uid="{00000000-0005-0000-0000-0000DC6D0000}"/>
    <cellStyle name="Total 13 3 5 2 4" xfId="21113" xr:uid="{00000000-0005-0000-0000-0000DD6D0000}"/>
    <cellStyle name="Total 13 3 5 3" xfId="9750" xr:uid="{00000000-0005-0000-0000-0000DE6D0000}"/>
    <cellStyle name="Total 13 3 5 3 2" xfId="24858" xr:uid="{00000000-0005-0000-0000-0000DF6D0000}"/>
    <cellStyle name="Total 13 3 5 4" xfId="7784" xr:uid="{00000000-0005-0000-0000-0000E06D0000}"/>
    <cellStyle name="Total 13 3 5 4 2" xfId="22892" xr:uid="{00000000-0005-0000-0000-0000E16D0000}"/>
    <cellStyle name="Total 13 3 5 5" xfId="18476" xr:uid="{00000000-0005-0000-0000-0000E26D0000}"/>
    <cellStyle name="Total 13 3 6" xfId="3674" xr:uid="{00000000-0005-0000-0000-0000E36D0000}"/>
    <cellStyle name="Total 13 3 6 2" xfId="6311" xr:uid="{00000000-0005-0000-0000-0000E46D0000}"/>
    <cellStyle name="Total 13 3 6 2 2" xfId="12622" xr:uid="{00000000-0005-0000-0000-0000E56D0000}"/>
    <cellStyle name="Total 13 3 6 2 2 2" xfId="27730" xr:uid="{00000000-0005-0000-0000-0000E66D0000}"/>
    <cellStyle name="Total 13 3 6 2 3" xfId="14484" xr:uid="{00000000-0005-0000-0000-0000E76D0000}"/>
    <cellStyle name="Total 13 3 6 2 3 2" xfId="29592" xr:uid="{00000000-0005-0000-0000-0000E86D0000}"/>
    <cellStyle name="Total 13 3 6 2 4" xfId="21419" xr:uid="{00000000-0005-0000-0000-0000E96D0000}"/>
    <cellStyle name="Total 13 3 6 3" xfId="10056" xr:uid="{00000000-0005-0000-0000-0000EA6D0000}"/>
    <cellStyle name="Total 13 3 6 3 2" xfId="25164" xr:uid="{00000000-0005-0000-0000-0000EB6D0000}"/>
    <cellStyle name="Total 13 3 6 4" xfId="13766" xr:uid="{00000000-0005-0000-0000-0000EC6D0000}"/>
    <cellStyle name="Total 13 3 6 4 2" xfId="28874" xr:uid="{00000000-0005-0000-0000-0000ED6D0000}"/>
    <cellStyle name="Total 13 3 6 5" xfId="18782" xr:uid="{00000000-0005-0000-0000-0000EE6D0000}"/>
    <cellStyle name="Total 13 3 7" xfId="4049" xr:uid="{00000000-0005-0000-0000-0000EF6D0000}"/>
    <cellStyle name="Total 13 3 7 2" xfId="6686" xr:uid="{00000000-0005-0000-0000-0000F06D0000}"/>
    <cellStyle name="Total 13 3 7 2 2" xfId="12997" xr:uid="{00000000-0005-0000-0000-0000F16D0000}"/>
    <cellStyle name="Total 13 3 7 2 2 2" xfId="28105" xr:uid="{00000000-0005-0000-0000-0000F26D0000}"/>
    <cellStyle name="Total 13 3 7 2 3" xfId="16673" xr:uid="{00000000-0005-0000-0000-0000F36D0000}"/>
    <cellStyle name="Total 13 3 7 2 3 2" xfId="31781" xr:uid="{00000000-0005-0000-0000-0000F46D0000}"/>
    <cellStyle name="Total 13 3 7 2 4" xfId="21794" xr:uid="{00000000-0005-0000-0000-0000F56D0000}"/>
    <cellStyle name="Total 13 3 7 3" xfId="10431" xr:uid="{00000000-0005-0000-0000-0000F66D0000}"/>
    <cellStyle name="Total 13 3 7 3 2" xfId="25539" xr:uid="{00000000-0005-0000-0000-0000F76D0000}"/>
    <cellStyle name="Total 13 3 7 4" xfId="9214" xr:uid="{00000000-0005-0000-0000-0000F86D0000}"/>
    <cellStyle name="Total 13 3 7 4 2" xfId="24322" xr:uid="{00000000-0005-0000-0000-0000F96D0000}"/>
    <cellStyle name="Total 13 3 7 5" xfId="19157" xr:uid="{00000000-0005-0000-0000-0000FA6D0000}"/>
    <cellStyle name="Total 13 3 8" xfId="4348" xr:uid="{00000000-0005-0000-0000-0000FB6D0000}"/>
    <cellStyle name="Total 13 3 8 2" xfId="6985" xr:uid="{00000000-0005-0000-0000-0000FC6D0000}"/>
    <cellStyle name="Total 13 3 8 2 2" xfId="13296" xr:uid="{00000000-0005-0000-0000-0000FD6D0000}"/>
    <cellStyle name="Total 13 3 8 2 2 2" xfId="28404" xr:uid="{00000000-0005-0000-0000-0000FE6D0000}"/>
    <cellStyle name="Total 13 3 8 2 3" xfId="16960" xr:uid="{00000000-0005-0000-0000-0000FF6D0000}"/>
    <cellStyle name="Total 13 3 8 2 3 2" xfId="32068" xr:uid="{00000000-0005-0000-0000-0000006E0000}"/>
    <cellStyle name="Total 13 3 8 2 4" xfId="22093" xr:uid="{00000000-0005-0000-0000-0000016E0000}"/>
    <cellStyle name="Total 13 3 8 3" xfId="10730" xr:uid="{00000000-0005-0000-0000-0000026E0000}"/>
    <cellStyle name="Total 13 3 8 3 2" xfId="25838" xr:uid="{00000000-0005-0000-0000-0000036E0000}"/>
    <cellStyle name="Total 13 3 8 4" xfId="14729" xr:uid="{00000000-0005-0000-0000-0000046E0000}"/>
    <cellStyle name="Total 13 3 8 4 2" xfId="29837" xr:uid="{00000000-0005-0000-0000-0000056E0000}"/>
    <cellStyle name="Total 13 3 8 5" xfId="19456" xr:uid="{00000000-0005-0000-0000-0000066E0000}"/>
    <cellStyle name="Total 13 3 9" xfId="4614" xr:uid="{00000000-0005-0000-0000-0000076E0000}"/>
    <cellStyle name="Total 13 3 9 2" xfId="10996" xr:uid="{00000000-0005-0000-0000-0000086E0000}"/>
    <cellStyle name="Total 13 3 9 2 2" xfId="26104" xr:uid="{00000000-0005-0000-0000-0000096E0000}"/>
    <cellStyle name="Total 13 3 9 3" xfId="7614" xr:uid="{00000000-0005-0000-0000-00000A6E0000}"/>
    <cellStyle name="Total 13 3 9 3 2" xfId="22722" xr:uid="{00000000-0005-0000-0000-00000B6E0000}"/>
    <cellStyle name="Total 13 3 9 4" xfId="19722" xr:uid="{00000000-0005-0000-0000-00000C6E0000}"/>
    <cellStyle name="Total 13 4" xfId="2139" xr:uid="{00000000-0005-0000-0000-00000D6E0000}"/>
    <cellStyle name="Total 13 4 10" xfId="16496" xr:uid="{00000000-0005-0000-0000-00000E6E0000}"/>
    <cellStyle name="Total 13 4 10 2" xfId="31604" xr:uid="{00000000-0005-0000-0000-00000F6E0000}"/>
    <cellStyle name="Total 13 4 11" xfId="16154" xr:uid="{00000000-0005-0000-0000-0000106E0000}"/>
    <cellStyle name="Total 13 4 11 2" xfId="31262" xr:uid="{00000000-0005-0000-0000-0000116E0000}"/>
    <cellStyle name="Total 13 4 12" xfId="17364" xr:uid="{00000000-0005-0000-0000-0000126E0000}"/>
    <cellStyle name="Total 13 4 2" xfId="2629" xr:uid="{00000000-0005-0000-0000-0000136E0000}"/>
    <cellStyle name="Total 13 4 2 2" xfId="5266" xr:uid="{00000000-0005-0000-0000-0000146E0000}"/>
    <cellStyle name="Total 13 4 2 2 2" xfId="11630" xr:uid="{00000000-0005-0000-0000-0000156E0000}"/>
    <cellStyle name="Total 13 4 2 2 2 2" xfId="26738" xr:uid="{00000000-0005-0000-0000-0000166E0000}"/>
    <cellStyle name="Total 13 4 2 2 3" xfId="15081" xr:uid="{00000000-0005-0000-0000-0000176E0000}"/>
    <cellStyle name="Total 13 4 2 2 3 2" xfId="30189" xr:uid="{00000000-0005-0000-0000-0000186E0000}"/>
    <cellStyle name="Total 13 4 2 2 4" xfId="20374" xr:uid="{00000000-0005-0000-0000-0000196E0000}"/>
    <cellStyle name="Total 13 4 2 3" xfId="9096" xr:uid="{00000000-0005-0000-0000-00001A6E0000}"/>
    <cellStyle name="Total 13 4 2 3 2" xfId="24204" xr:uid="{00000000-0005-0000-0000-00001B6E0000}"/>
    <cellStyle name="Total 13 4 2 4" xfId="14317" xr:uid="{00000000-0005-0000-0000-00001C6E0000}"/>
    <cellStyle name="Total 13 4 2 4 2" xfId="29425" xr:uid="{00000000-0005-0000-0000-00001D6E0000}"/>
    <cellStyle name="Total 13 4 2 5" xfId="13871" xr:uid="{00000000-0005-0000-0000-00001E6E0000}"/>
    <cellStyle name="Total 13 4 2 5 2" xfId="28979" xr:uid="{00000000-0005-0000-0000-00001F6E0000}"/>
    <cellStyle name="Total 13 4 2 6" xfId="17737" xr:uid="{00000000-0005-0000-0000-0000206E0000}"/>
    <cellStyle name="Total 13 4 3" xfId="2894" xr:uid="{00000000-0005-0000-0000-0000216E0000}"/>
    <cellStyle name="Total 13 4 3 2" xfId="5531" xr:uid="{00000000-0005-0000-0000-0000226E0000}"/>
    <cellStyle name="Total 13 4 3 2 2" xfId="11842" xr:uid="{00000000-0005-0000-0000-0000236E0000}"/>
    <cellStyle name="Total 13 4 3 2 2 2" xfId="26950" xr:uid="{00000000-0005-0000-0000-0000246E0000}"/>
    <cellStyle name="Total 13 4 3 2 3" xfId="7942" xr:uid="{00000000-0005-0000-0000-0000256E0000}"/>
    <cellStyle name="Total 13 4 3 2 3 2" xfId="23050" xr:uid="{00000000-0005-0000-0000-0000266E0000}"/>
    <cellStyle name="Total 13 4 3 2 4" xfId="20639" xr:uid="{00000000-0005-0000-0000-0000276E0000}"/>
    <cellStyle name="Total 13 4 3 3" xfId="15188" xr:uid="{00000000-0005-0000-0000-0000286E0000}"/>
    <cellStyle name="Total 13 4 3 3 2" xfId="30296" xr:uid="{00000000-0005-0000-0000-0000296E0000}"/>
    <cellStyle name="Total 13 4 3 4" xfId="18002" xr:uid="{00000000-0005-0000-0000-00002A6E0000}"/>
    <cellStyle name="Total 13 4 4" xfId="3197" xr:uid="{00000000-0005-0000-0000-00002B6E0000}"/>
    <cellStyle name="Total 13 4 4 2" xfId="5834" xr:uid="{00000000-0005-0000-0000-00002C6E0000}"/>
    <cellStyle name="Total 13 4 4 2 2" xfId="12145" xr:uid="{00000000-0005-0000-0000-00002D6E0000}"/>
    <cellStyle name="Total 13 4 4 2 2 2" xfId="27253" xr:uid="{00000000-0005-0000-0000-00002E6E0000}"/>
    <cellStyle name="Total 13 4 4 2 3" xfId="15252" xr:uid="{00000000-0005-0000-0000-00002F6E0000}"/>
    <cellStyle name="Total 13 4 4 2 3 2" xfId="30360" xr:uid="{00000000-0005-0000-0000-0000306E0000}"/>
    <cellStyle name="Total 13 4 4 2 4" xfId="20942" xr:uid="{00000000-0005-0000-0000-0000316E0000}"/>
    <cellStyle name="Total 13 4 4 3" xfId="9579" xr:uid="{00000000-0005-0000-0000-0000326E0000}"/>
    <cellStyle name="Total 13 4 4 3 2" xfId="24687" xr:uid="{00000000-0005-0000-0000-0000336E0000}"/>
    <cellStyle name="Total 13 4 4 4" xfId="14930" xr:uid="{00000000-0005-0000-0000-0000346E0000}"/>
    <cellStyle name="Total 13 4 4 4 2" xfId="30038" xr:uid="{00000000-0005-0000-0000-0000356E0000}"/>
    <cellStyle name="Total 13 4 4 5" xfId="18305" xr:uid="{00000000-0005-0000-0000-0000366E0000}"/>
    <cellStyle name="Total 13 4 5" xfId="3523" xr:uid="{00000000-0005-0000-0000-0000376E0000}"/>
    <cellStyle name="Total 13 4 5 2" xfId="6160" xr:uid="{00000000-0005-0000-0000-0000386E0000}"/>
    <cellStyle name="Total 13 4 5 2 2" xfId="12471" xr:uid="{00000000-0005-0000-0000-0000396E0000}"/>
    <cellStyle name="Total 13 4 5 2 2 2" xfId="27579" xr:uid="{00000000-0005-0000-0000-00003A6E0000}"/>
    <cellStyle name="Total 13 4 5 2 3" xfId="13437" xr:uid="{00000000-0005-0000-0000-00003B6E0000}"/>
    <cellStyle name="Total 13 4 5 2 3 2" xfId="28545" xr:uid="{00000000-0005-0000-0000-00003C6E0000}"/>
    <cellStyle name="Total 13 4 5 2 4" xfId="21268" xr:uid="{00000000-0005-0000-0000-00003D6E0000}"/>
    <cellStyle name="Total 13 4 5 3" xfId="9905" xr:uid="{00000000-0005-0000-0000-00003E6E0000}"/>
    <cellStyle name="Total 13 4 5 3 2" xfId="25013" xr:uid="{00000000-0005-0000-0000-00003F6E0000}"/>
    <cellStyle name="Total 13 4 5 4" xfId="13498" xr:uid="{00000000-0005-0000-0000-0000406E0000}"/>
    <cellStyle name="Total 13 4 5 4 2" xfId="28606" xr:uid="{00000000-0005-0000-0000-0000416E0000}"/>
    <cellStyle name="Total 13 4 5 5" xfId="18631" xr:uid="{00000000-0005-0000-0000-0000426E0000}"/>
    <cellStyle name="Total 13 4 6" xfId="3829" xr:uid="{00000000-0005-0000-0000-0000436E0000}"/>
    <cellStyle name="Total 13 4 6 2" xfId="6466" xr:uid="{00000000-0005-0000-0000-0000446E0000}"/>
    <cellStyle name="Total 13 4 6 2 2" xfId="12777" xr:uid="{00000000-0005-0000-0000-0000456E0000}"/>
    <cellStyle name="Total 13 4 6 2 2 2" xfId="27885" xr:uid="{00000000-0005-0000-0000-0000466E0000}"/>
    <cellStyle name="Total 13 4 6 2 3" xfId="16033" xr:uid="{00000000-0005-0000-0000-0000476E0000}"/>
    <cellStyle name="Total 13 4 6 2 3 2" xfId="31141" xr:uid="{00000000-0005-0000-0000-0000486E0000}"/>
    <cellStyle name="Total 13 4 6 2 4" xfId="21574" xr:uid="{00000000-0005-0000-0000-0000496E0000}"/>
    <cellStyle name="Total 13 4 6 3" xfId="10211" xr:uid="{00000000-0005-0000-0000-00004A6E0000}"/>
    <cellStyle name="Total 13 4 6 3 2" xfId="25319" xr:uid="{00000000-0005-0000-0000-00004B6E0000}"/>
    <cellStyle name="Total 13 4 6 4" xfId="7234" xr:uid="{00000000-0005-0000-0000-00004C6E0000}"/>
    <cellStyle name="Total 13 4 6 4 2" xfId="22342" xr:uid="{00000000-0005-0000-0000-00004D6E0000}"/>
    <cellStyle name="Total 13 4 6 5" xfId="18937" xr:uid="{00000000-0005-0000-0000-00004E6E0000}"/>
    <cellStyle name="Total 13 4 7" xfId="4211" xr:uid="{00000000-0005-0000-0000-00004F6E0000}"/>
    <cellStyle name="Total 13 4 7 2" xfId="6848" xr:uid="{00000000-0005-0000-0000-0000506E0000}"/>
    <cellStyle name="Total 13 4 7 2 2" xfId="13159" xr:uid="{00000000-0005-0000-0000-0000516E0000}"/>
    <cellStyle name="Total 13 4 7 2 2 2" xfId="28267" xr:uid="{00000000-0005-0000-0000-0000526E0000}"/>
    <cellStyle name="Total 13 4 7 2 3" xfId="16828" xr:uid="{00000000-0005-0000-0000-0000536E0000}"/>
    <cellStyle name="Total 13 4 7 2 3 2" xfId="31936" xr:uid="{00000000-0005-0000-0000-0000546E0000}"/>
    <cellStyle name="Total 13 4 7 2 4" xfId="21956" xr:uid="{00000000-0005-0000-0000-0000556E0000}"/>
    <cellStyle name="Total 13 4 7 3" xfId="10593" xr:uid="{00000000-0005-0000-0000-0000566E0000}"/>
    <cellStyle name="Total 13 4 7 3 2" xfId="25701" xr:uid="{00000000-0005-0000-0000-0000576E0000}"/>
    <cellStyle name="Total 13 4 7 4" xfId="15040" xr:uid="{00000000-0005-0000-0000-0000586E0000}"/>
    <cellStyle name="Total 13 4 7 4 2" xfId="30148" xr:uid="{00000000-0005-0000-0000-0000596E0000}"/>
    <cellStyle name="Total 13 4 7 5" xfId="19319" xr:uid="{00000000-0005-0000-0000-00005A6E0000}"/>
    <cellStyle name="Total 13 4 8" xfId="4776" xr:uid="{00000000-0005-0000-0000-00005B6E0000}"/>
    <cellStyle name="Total 13 4 8 2" xfId="11158" xr:uid="{00000000-0005-0000-0000-00005C6E0000}"/>
    <cellStyle name="Total 13 4 8 2 2" xfId="26266" xr:uid="{00000000-0005-0000-0000-00005D6E0000}"/>
    <cellStyle name="Total 13 4 8 3" xfId="7586" xr:uid="{00000000-0005-0000-0000-00005E6E0000}"/>
    <cellStyle name="Total 13 4 8 3 2" xfId="22694" xr:uid="{00000000-0005-0000-0000-00005F6E0000}"/>
    <cellStyle name="Total 13 4 8 4" xfId="19884" xr:uid="{00000000-0005-0000-0000-0000606E0000}"/>
    <cellStyle name="Total 13 4 9" xfId="8637" xr:uid="{00000000-0005-0000-0000-0000616E0000}"/>
    <cellStyle name="Total 13 4 9 2" xfId="23745" xr:uid="{00000000-0005-0000-0000-0000626E0000}"/>
    <cellStyle name="Total 13 5" xfId="2154" xr:uid="{00000000-0005-0000-0000-0000636E0000}"/>
    <cellStyle name="Total 13 5 10" xfId="15952" xr:uid="{00000000-0005-0000-0000-0000646E0000}"/>
    <cellStyle name="Total 13 5 10 2" xfId="31060" xr:uid="{00000000-0005-0000-0000-0000656E0000}"/>
    <cellStyle name="Total 13 5 11" xfId="17379" xr:uid="{00000000-0005-0000-0000-0000666E0000}"/>
    <cellStyle name="Total 13 5 2" xfId="2909" xr:uid="{00000000-0005-0000-0000-0000676E0000}"/>
    <cellStyle name="Total 13 5 2 2" xfId="5546" xr:uid="{00000000-0005-0000-0000-0000686E0000}"/>
    <cellStyle name="Total 13 5 2 2 2" xfId="11857" xr:uid="{00000000-0005-0000-0000-0000696E0000}"/>
    <cellStyle name="Total 13 5 2 2 2 2" xfId="26965" xr:uid="{00000000-0005-0000-0000-00006A6E0000}"/>
    <cellStyle name="Total 13 5 2 2 3" xfId="9229" xr:uid="{00000000-0005-0000-0000-00006B6E0000}"/>
    <cellStyle name="Total 13 5 2 2 3 2" xfId="24337" xr:uid="{00000000-0005-0000-0000-00006C6E0000}"/>
    <cellStyle name="Total 13 5 2 2 4" xfId="20654" xr:uid="{00000000-0005-0000-0000-00006D6E0000}"/>
    <cellStyle name="Total 13 5 2 3" xfId="15133" xr:uid="{00000000-0005-0000-0000-00006E6E0000}"/>
    <cellStyle name="Total 13 5 2 3 2" xfId="30241" xr:uid="{00000000-0005-0000-0000-00006F6E0000}"/>
    <cellStyle name="Total 13 5 2 4" xfId="18017" xr:uid="{00000000-0005-0000-0000-0000706E0000}"/>
    <cellStyle name="Total 13 5 3" xfId="3212" xr:uid="{00000000-0005-0000-0000-0000716E0000}"/>
    <cellStyle name="Total 13 5 3 2" xfId="5849" xr:uid="{00000000-0005-0000-0000-0000726E0000}"/>
    <cellStyle name="Total 13 5 3 2 2" xfId="12160" xr:uid="{00000000-0005-0000-0000-0000736E0000}"/>
    <cellStyle name="Total 13 5 3 2 2 2" xfId="27268" xr:uid="{00000000-0005-0000-0000-0000746E0000}"/>
    <cellStyle name="Total 13 5 3 2 3" xfId="13999" xr:uid="{00000000-0005-0000-0000-0000756E0000}"/>
    <cellStyle name="Total 13 5 3 2 3 2" xfId="29107" xr:uid="{00000000-0005-0000-0000-0000766E0000}"/>
    <cellStyle name="Total 13 5 3 2 4" xfId="20957" xr:uid="{00000000-0005-0000-0000-0000776E0000}"/>
    <cellStyle name="Total 13 5 3 3" xfId="9594" xr:uid="{00000000-0005-0000-0000-0000786E0000}"/>
    <cellStyle name="Total 13 5 3 3 2" xfId="24702" xr:uid="{00000000-0005-0000-0000-0000796E0000}"/>
    <cellStyle name="Total 13 5 3 4" xfId="16128" xr:uid="{00000000-0005-0000-0000-00007A6E0000}"/>
    <cellStyle name="Total 13 5 3 4 2" xfId="31236" xr:uid="{00000000-0005-0000-0000-00007B6E0000}"/>
    <cellStyle name="Total 13 5 3 5" xfId="18320" xr:uid="{00000000-0005-0000-0000-00007C6E0000}"/>
    <cellStyle name="Total 13 5 4" xfId="3538" xr:uid="{00000000-0005-0000-0000-00007D6E0000}"/>
    <cellStyle name="Total 13 5 4 2" xfId="6175" xr:uid="{00000000-0005-0000-0000-00007E6E0000}"/>
    <cellStyle name="Total 13 5 4 2 2" xfId="12486" xr:uid="{00000000-0005-0000-0000-00007F6E0000}"/>
    <cellStyle name="Total 13 5 4 2 2 2" xfId="27594" xr:uid="{00000000-0005-0000-0000-0000806E0000}"/>
    <cellStyle name="Total 13 5 4 2 3" xfId="15336" xr:uid="{00000000-0005-0000-0000-0000816E0000}"/>
    <cellStyle name="Total 13 5 4 2 3 2" xfId="30444" xr:uid="{00000000-0005-0000-0000-0000826E0000}"/>
    <cellStyle name="Total 13 5 4 2 4" xfId="21283" xr:uid="{00000000-0005-0000-0000-0000836E0000}"/>
    <cellStyle name="Total 13 5 4 3" xfId="9920" xr:uid="{00000000-0005-0000-0000-0000846E0000}"/>
    <cellStyle name="Total 13 5 4 3 2" xfId="25028" xr:uid="{00000000-0005-0000-0000-0000856E0000}"/>
    <cellStyle name="Total 13 5 4 4" xfId="13993" xr:uid="{00000000-0005-0000-0000-0000866E0000}"/>
    <cellStyle name="Total 13 5 4 4 2" xfId="29101" xr:uid="{00000000-0005-0000-0000-0000876E0000}"/>
    <cellStyle name="Total 13 5 4 5" xfId="18646" xr:uid="{00000000-0005-0000-0000-0000886E0000}"/>
    <cellStyle name="Total 13 5 5" xfId="3844" xr:uid="{00000000-0005-0000-0000-0000896E0000}"/>
    <cellStyle name="Total 13 5 5 2" xfId="6481" xr:uid="{00000000-0005-0000-0000-00008A6E0000}"/>
    <cellStyle name="Total 13 5 5 2 2" xfId="12792" xr:uid="{00000000-0005-0000-0000-00008B6E0000}"/>
    <cellStyle name="Total 13 5 5 2 2 2" xfId="27900" xr:uid="{00000000-0005-0000-0000-00008C6E0000}"/>
    <cellStyle name="Total 13 5 5 2 3" xfId="15858" xr:uid="{00000000-0005-0000-0000-00008D6E0000}"/>
    <cellStyle name="Total 13 5 5 2 3 2" xfId="30966" xr:uid="{00000000-0005-0000-0000-00008E6E0000}"/>
    <cellStyle name="Total 13 5 5 2 4" xfId="21589" xr:uid="{00000000-0005-0000-0000-00008F6E0000}"/>
    <cellStyle name="Total 13 5 5 3" xfId="10226" xr:uid="{00000000-0005-0000-0000-0000906E0000}"/>
    <cellStyle name="Total 13 5 5 3 2" xfId="25334" xr:uid="{00000000-0005-0000-0000-0000916E0000}"/>
    <cellStyle name="Total 13 5 5 4" xfId="9189" xr:uid="{00000000-0005-0000-0000-0000926E0000}"/>
    <cellStyle name="Total 13 5 5 4 2" xfId="24297" xr:uid="{00000000-0005-0000-0000-0000936E0000}"/>
    <cellStyle name="Total 13 5 5 5" xfId="18952" xr:uid="{00000000-0005-0000-0000-0000946E0000}"/>
    <cellStyle name="Total 13 5 6" xfId="4226" xr:uid="{00000000-0005-0000-0000-0000956E0000}"/>
    <cellStyle name="Total 13 5 6 2" xfId="6863" xr:uid="{00000000-0005-0000-0000-0000966E0000}"/>
    <cellStyle name="Total 13 5 6 2 2" xfId="13174" xr:uid="{00000000-0005-0000-0000-0000976E0000}"/>
    <cellStyle name="Total 13 5 6 2 2 2" xfId="28282" xr:uid="{00000000-0005-0000-0000-0000986E0000}"/>
    <cellStyle name="Total 13 5 6 2 3" xfId="16843" xr:uid="{00000000-0005-0000-0000-0000996E0000}"/>
    <cellStyle name="Total 13 5 6 2 3 2" xfId="31951" xr:uid="{00000000-0005-0000-0000-00009A6E0000}"/>
    <cellStyle name="Total 13 5 6 2 4" xfId="21971" xr:uid="{00000000-0005-0000-0000-00009B6E0000}"/>
    <cellStyle name="Total 13 5 6 3" xfId="10608" xr:uid="{00000000-0005-0000-0000-00009C6E0000}"/>
    <cellStyle name="Total 13 5 6 3 2" xfId="25716" xr:uid="{00000000-0005-0000-0000-00009D6E0000}"/>
    <cellStyle name="Total 13 5 6 4" xfId="7838" xr:uid="{00000000-0005-0000-0000-00009E6E0000}"/>
    <cellStyle name="Total 13 5 6 4 2" xfId="22946" xr:uid="{00000000-0005-0000-0000-00009F6E0000}"/>
    <cellStyle name="Total 13 5 6 5" xfId="19334" xr:uid="{00000000-0005-0000-0000-0000A06E0000}"/>
    <cellStyle name="Total 13 5 7" xfId="4791" xr:uid="{00000000-0005-0000-0000-0000A16E0000}"/>
    <cellStyle name="Total 13 5 7 2" xfId="11173" xr:uid="{00000000-0005-0000-0000-0000A26E0000}"/>
    <cellStyle name="Total 13 5 7 2 2" xfId="26281" xr:uid="{00000000-0005-0000-0000-0000A36E0000}"/>
    <cellStyle name="Total 13 5 7 3" xfId="7616" xr:uid="{00000000-0005-0000-0000-0000A46E0000}"/>
    <cellStyle name="Total 13 5 7 3 2" xfId="22724" xr:uid="{00000000-0005-0000-0000-0000A56E0000}"/>
    <cellStyle name="Total 13 5 7 4" xfId="19899" xr:uid="{00000000-0005-0000-0000-0000A66E0000}"/>
    <cellStyle name="Total 13 5 8" xfId="8652" xr:uid="{00000000-0005-0000-0000-0000A76E0000}"/>
    <cellStyle name="Total 13 5 8 2" xfId="23760" xr:uid="{00000000-0005-0000-0000-0000A86E0000}"/>
    <cellStyle name="Total 13 5 9" xfId="7215" xr:uid="{00000000-0005-0000-0000-0000A96E0000}"/>
    <cellStyle name="Total 13 5 9 2" xfId="22323" xr:uid="{00000000-0005-0000-0000-0000AA6E0000}"/>
    <cellStyle name="Total 14" xfId="1778" xr:uid="{00000000-0005-0000-0000-0000AB6E0000}"/>
    <cellStyle name="Total 14 2" xfId="1949" xr:uid="{00000000-0005-0000-0000-0000AC6E0000}"/>
    <cellStyle name="Total 14 2 10" xfId="8450" xr:uid="{00000000-0005-0000-0000-0000AD6E0000}"/>
    <cellStyle name="Total 14 2 10 2" xfId="23558" xr:uid="{00000000-0005-0000-0000-0000AE6E0000}"/>
    <cellStyle name="Total 14 2 11" xfId="15936" xr:uid="{00000000-0005-0000-0000-0000AF6E0000}"/>
    <cellStyle name="Total 14 2 11 2" xfId="31044" xr:uid="{00000000-0005-0000-0000-0000B06E0000}"/>
    <cellStyle name="Total 14 2 12" xfId="15798" xr:uid="{00000000-0005-0000-0000-0000B16E0000}"/>
    <cellStyle name="Total 14 2 12 2" xfId="30906" xr:uid="{00000000-0005-0000-0000-0000B26E0000}"/>
    <cellStyle name="Total 14 2 13" xfId="17174" xr:uid="{00000000-0005-0000-0000-0000B36E0000}"/>
    <cellStyle name="Total 14 2 2" xfId="2509" xr:uid="{00000000-0005-0000-0000-0000B46E0000}"/>
    <cellStyle name="Total 14 2 2 2" xfId="5146" xr:uid="{00000000-0005-0000-0000-0000B56E0000}"/>
    <cellStyle name="Total 14 2 2 2 2" xfId="11510" xr:uid="{00000000-0005-0000-0000-0000B66E0000}"/>
    <cellStyle name="Total 14 2 2 2 2 2" xfId="26618" xr:uid="{00000000-0005-0000-0000-0000B76E0000}"/>
    <cellStyle name="Total 14 2 2 2 3" xfId="7535" xr:uid="{00000000-0005-0000-0000-0000B86E0000}"/>
    <cellStyle name="Total 14 2 2 2 3 2" xfId="22643" xr:uid="{00000000-0005-0000-0000-0000B96E0000}"/>
    <cellStyle name="Total 14 2 2 2 4" xfId="20254" xr:uid="{00000000-0005-0000-0000-0000BA6E0000}"/>
    <cellStyle name="Total 14 2 2 3" xfId="8976" xr:uid="{00000000-0005-0000-0000-0000BB6E0000}"/>
    <cellStyle name="Total 14 2 2 3 2" xfId="24084" xr:uid="{00000000-0005-0000-0000-0000BC6E0000}"/>
    <cellStyle name="Total 14 2 3" xfId="2725" xr:uid="{00000000-0005-0000-0000-0000BD6E0000}"/>
    <cellStyle name="Total 14 2 3 2" xfId="5362" xr:uid="{00000000-0005-0000-0000-0000BE6E0000}"/>
    <cellStyle name="Total 14 2 3 2 2" xfId="11711" xr:uid="{00000000-0005-0000-0000-0000BF6E0000}"/>
    <cellStyle name="Total 14 2 3 2 2 2" xfId="26819" xr:uid="{00000000-0005-0000-0000-0000C06E0000}"/>
    <cellStyle name="Total 14 2 3 2 3" xfId="9292" xr:uid="{00000000-0005-0000-0000-0000C16E0000}"/>
    <cellStyle name="Total 14 2 3 2 3 2" xfId="24400" xr:uid="{00000000-0005-0000-0000-0000C26E0000}"/>
    <cellStyle name="Total 14 2 3 2 4" xfId="20470" xr:uid="{00000000-0005-0000-0000-0000C36E0000}"/>
    <cellStyle name="Total 14 2 3 3" xfId="16395" xr:uid="{00000000-0005-0000-0000-0000C46E0000}"/>
    <cellStyle name="Total 14 2 3 3 2" xfId="31503" xr:uid="{00000000-0005-0000-0000-0000C56E0000}"/>
    <cellStyle name="Total 14 2 3 4" xfId="17833" xr:uid="{00000000-0005-0000-0000-0000C66E0000}"/>
    <cellStyle name="Total 14 2 4" xfId="3028" xr:uid="{00000000-0005-0000-0000-0000C76E0000}"/>
    <cellStyle name="Total 14 2 4 2" xfId="5665" xr:uid="{00000000-0005-0000-0000-0000C86E0000}"/>
    <cellStyle name="Total 14 2 4 2 2" xfId="11976" xr:uid="{00000000-0005-0000-0000-0000C96E0000}"/>
    <cellStyle name="Total 14 2 4 2 2 2" xfId="27084" xr:uid="{00000000-0005-0000-0000-0000CA6E0000}"/>
    <cellStyle name="Total 14 2 4 2 3" xfId="7292" xr:uid="{00000000-0005-0000-0000-0000CB6E0000}"/>
    <cellStyle name="Total 14 2 4 2 3 2" xfId="22400" xr:uid="{00000000-0005-0000-0000-0000CC6E0000}"/>
    <cellStyle name="Total 14 2 4 2 4" xfId="20773" xr:uid="{00000000-0005-0000-0000-0000CD6E0000}"/>
    <cellStyle name="Total 14 2 4 3" xfId="9410" xr:uid="{00000000-0005-0000-0000-0000CE6E0000}"/>
    <cellStyle name="Total 14 2 4 3 2" xfId="24518" xr:uid="{00000000-0005-0000-0000-0000CF6E0000}"/>
    <cellStyle name="Total 14 2 4 4" xfId="16245" xr:uid="{00000000-0005-0000-0000-0000D06E0000}"/>
    <cellStyle name="Total 14 2 4 4 2" xfId="31353" xr:uid="{00000000-0005-0000-0000-0000D16E0000}"/>
    <cellStyle name="Total 14 2 4 5" xfId="18136" xr:uid="{00000000-0005-0000-0000-0000D26E0000}"/>
    <cellStyle name="Total 14 2 5" xfId="3354" xr:uid="{00000000-0005-0000-0000-0000D36E0000}"/>
    <cellStyle name="Total 14 2 5 2" xfId="5991" xr:uid="{00000000-0005-0000-0000-0000D46E0000}"/>
    <cellStyle name="Total 14 2 5 2 2" xfId="12302" xr:uid="{00000000-0005-0000-0000-0000D56E0000}"/>
    <cellStyle name="Total 14 2 5 2 2 2" xfId="27410" xr:uid="{00000000-0005-0000-0000-0000D66E0000}"/>
    <cellStyle name="Total 14 2 5 2 3" xfId="7782" xr:uid="{00000000-0005-0000-0000-0000D76E0000}"/>
    <cellStyle name="Total 14 2 5 2 3 2" xfId="22890" xr:uid="{00000000-0005-0000-0000-0000D86E0000}"/>
    <cellStyle name="Total 14 2 5 2 4" xfId="21099" xr:uid="{00000000-0005-0000-0000-0000D96E0000}"/>
    <cellStyle name="Total 14 2 5 3" xfId="9736" xr:uid="{00000000-0005-0000-0000-0000DA6E0000}"/>
    <cellStyle name="Total 14 2 5 3 2" xfId="24844" xr:uid="{00000000-0005-0000-0000-0000DB6E0000}"/>
    <cellStyle name="Total 14 2 5 4" xfId="16000" xr:uid="{00000000-0005-0000-0000-0000DC6E0000}"/>
    <cellStyle name="Total 14 2 5 4 2" xfId="31108" xr:uid="{00000000-0005-0000-0000-0000DD6E0000}"/>
    <cellStyle name="Total 14 2 5 5" xfId="18462" xr:uid="{00000000-0005-0000-0000-0000DE6E0000}"/>
    <cellStyle name="Total 14 2 6" xfId="3660" xr:uid="{00000000-0005-0000-0000-0000DF6E0000}"/>
    <cellStyle name="Total 14 2 6 2" xfId="6297" xr:uid="{00000000-0005-0000-0000-0000E06E0000}"/>
    <cellStyle name="Total 14 2 6 2 2" xfId="12608" xr:uid="{00000000-0005-0000-0000-0000E16E0000}"/>
    <cellStyle name="Total 14 2 6 2 2 2" xfId="27716" xr:uid="{00000000-0005-0000-0000-0000E26E0000}"/>
    <cellStyle name="Total 14 2 6 2 3" xfId="7879" xr:uid="{00000000-0005-0000-0000-0000E36E0000}"/>
    <cellStyle name="Total 14 2 6 2 3 2" xfId="22987" xr:uid="{00000000-0005-0000-0000-0000E46E0000}"/>
    <cellStyle name="Total 14 2 6 2 4" xfId="21405" xr:uid="{00000000-0005-0000-0000-0000E56E0000}"/>
    <cellStyle name="Total 14 2 6 3" xfId="10042" xr:uid="{00000000-0005-0000-0000-0000E66E0000}"/>
    <cellStyle name="Total 14 2 6 3 2" xfId="25150" xr:uid="{00000000-0005-0000-0000-0000E76E0000}"/>
    <cellStyle name="Total 14 2 6 4" xfId="15003" xr:uid="{00000000-0005-0000-0000-0000E86E0000}"/>
    <cellStyle name="Total 14 2 6 4 2" xfId="30111" xr:uid="{00000000-0005-0000-0000-0000E96E0000}"/>
    <cellStyle name="Total 14 2 6 5" xfId="18768" xr:uid="{00000000-0005-0000-0000-0000EA6E0000}"/>
    <cellStyle name="Total 14 2 7" xfId="4021" xr:uid="{00000000-0005-0000-0000-0000EB6E0000}"/>
    <cellStyle name="Total 14 2 7 2" xfId="6658" xr:uid="{00000000-0005-0000-0000-0000EC6E0000}"/>
    <cellStyle name="Total 14 2 7 2 2" xfId="12969" xr:uid="{00000000-0005-0000-0000-0000ED6E0000}"/>
    <cellStyle name="Total 14 2 7 2 2 2" xfId="28077" xr:uid="{00000000-0005-0000-0000-0000EE6E0000}"/>
    <cellStyle name="Total 14 2 7 2 3" xfId="16659" xr:uid="{00000000-0005-0000-0000-0000EF6E0000}"/>
    <cellStyle name="Total 14 2 7 2 3 2" xfId="31767" xr:uid="{00000000-0005-0000-0000-0000F06E0000}"/>
    <cellStyle name="Total 14 2 7 2 4" xfId="21766" xr:uid="{00000000-0005-0000-0000-0000F16E0000}"/>
    <cellStyle name="Total 14 2 7 3" xfId="10403" xr:uid="{00000000-0005-0000-0000-0000F26E0000}"/>
    <cellStyle name="Total 14 2 7 3 2" xfId="25511" xr:uid="{00000000-0005-0000-0000-0000F36E0000}"/>
    <cellStyle name="Total 14 2 7 4" xfId="11802" xr:uid="{00000000-0005-0000-0000-0000F46E0000}"/>
    <cellStyle name="Total 14 2 7 4 2" xfId="26910" xr:uid="{00000000-0005-0000-0000-0000F56E0000}"/>
    <cellStyle name="Total 14 2 7 5" xfId="19129" xr:uid="{00000000-0005-0000-0000-0000F66E0000}"/>
    <cellStyle name="Total 14 2 8" xfId="4334" xr:uid="{00000000-0005-0000-0000-0000F76E0000}"/>
    <cellStyle name="Total 14 2 8 2" xfId="6971" xr:uid="{00000000-0005-0000-0000-0000F86E0000}"/>
    <cellStyle name="Total 14 2 8 2 2" xfId="13282" xr:uid="{00000000-0005-0000-0000-0000F96E0000}"/>
    <cellStyle name="Total 14 2 8 2 2 2" xfId="28390" xr:uid="{00000000-0005-0000-0000-0000FA6E0000}"/>
    <cellStyle name="Total 14 2 8 2 3" xfId="16946" xr:uid="{00000000-0005-0000-0000-0000FB6E0000}"/>
    <cellStyle name="Total 14 2 8 2 3 2" xfId="32054" xr:uid="{00000000-0005-0000-0000-0000FC6E0000}"/>
    <cellStyle name="Total 14 2 8 2 4" xfId="22079" xr:uid="{00000000-0005-0000-0000-0000FD6E0000}"/>
    <cellStyle name="Total 14 2 8 3" xfId="10716" xr:uid="{00000000-0005-0000-0000-0000FE6E0000}"/>
    <cellStyle name="Total 14 2 8 3 2" xfId="25824" xr:uid="{00000000-0005-0000-0000-0000FF6E0000}"/>
    <cellStyle name="Total 14 2 8 4" xfId="8241" xr:uid="{00000000-0005-0000-0000-0000006F0000}"/>
    <cellStyle name="Total 14 2 8 4 2" xfId="23349" xr:uid="{00000000-0005-0000-0000-0000016F0000}"/>
    <cellStyle name="Total 14 2 8 5" xfId="19442" xr:uid="{00000000-0005-0000-0000-0000026F0000}"/>
    <cellStyle name="Total 14 2 9" xfId="4586" xr:uid="{00000000-0005-0000-0000-0000036F0000}"/>
    <cellStyle name="Total 14 2 9 2" xfId="10968" xr:uid="{00000000-0005-0000-0000-0000046F0000}"/>
    <cellStyle name="Total 14 2 9 2 2" xfId="26076" xr:uid="{00000000-0005-0000-0000-0000056F0000}"/>
    <cellStyle name="Total 14 2 9 3" xfId="15631" xr:uid="{00000000-0005-0000-0000-0000066F0000}"/>
    <cellStyle name="Total 14 2 9 3 2" xfId="30739" xr:uid="{00000000-0005-0000-0000-0000076F0000}"/>
    <cellStyle name="Total 14 2 9 4" xfId="19694" xr:uid="{00000000-0005-0000-0000-0000086F0000}"/>
    <cellStyle name="Total 14 3" xfId="1978" xr:uid="{00000000-0005-0000-0000-0000096F0000}"/>
    <cellStyle name="Total 14 3 10" xfId="8476" xr:uid="{00000000-0005-0000-0000-00000A6F0000}"/>
    <cellStyle name="Total 14 3 10 2" xfId="23584" xr:uid="{00000000-0005-0000-0000-00000B6F0000}"/>
    <cellStyle name="Total 14 3 11" xfId="15603" xr:uid="{00000000-0005-0000-0000-00000C6F0000}"/>
    <cellStyle name="Total 14 3 11 2" xfId="30711" xr:uid="{00000000-0005-0000-0000-00000D6F0000}"/>
    <cellStyle name="Total 14 3 12" xfId="15261" xr:uid="{00000000-0005-0000-0000-00000E6F0000}"/>
    <cellStyle name="Total 14 3 12 2" xfId="30369" xr:uid="{00000000-0005-0000-0000-00000F6F0000}"/>
    <cellStyle name="Total 14 3 13" xfId="17203" xr:uid="{00000000-0005-0000-0000-0000106F0000}"/>
    <cellStyle name="Total 14 3 2" xfId="2538" xr:uid="{00000000-0005-0000-0000-0000116F0000}"/>
    <cellStyle name="Total 14 3 2 2" xfId="5175" xr:uid="{00000000-0005-0000-0000-0000126F0000}"/>
    <cellStyle name="Total 14 3 2 2 2" xfId="11539" xr:uid="{00000000-0005-0000-0000-0000136F0000}"/>
    <cellStyle name="Total 14 3 2 2 2 2" xfId="26647" xr:uid="{00000000-0005-0000-0000-0000146F0000}"/>
    <cellStyle name="Total 14 3 2 2 3" xfId="14960" xr:uid="{00000000-0005-0000-0000-0000156F0000}"/>
    <cellStyle name="Total 14 3 2 2 3 2" xfId="30068" xr:uid="{00000000-0005-0000-0000-0000166F0000}"/>
    <cellStyle name="Total 14 3 2 2 4" xfId="20283" xr:uid="{00000000-0005-0000-0000-0000176F0000}"/>
    <cellStyle name="Total 14 3 2 3" xfId="9005" xr:uid="{00000000-0005-0000-0000-0000186F0000}"/>
    <cellStyle name="Total 14 3 2 3 2" xfId="24113" xr:uid="{00000000-0005-0000-0000-0000196F0000}"/>
    <cellStyle name="Total 14 3 3" xfId="2740" xr:uid="{00000000-0005-0000-0000-00001A6F0000}"/>
    <cellStyle name="Total 14 3 3 2" xfId="5377" xr:uid="{00000000-0005-0000-0000-00001B6F0000}"/>
    <cellStyle name="Total 14 3 3 2 2" xfId="11726" xr:uid="{00000000-0005-0000-0000-00001C6F0000}"/>
    <cellStyle name="Total 14 3 3 2 2 2" xfId="26834" xr:uid="{00000000-0005-0000-0000-00001D6F0000}"/>
    <cellStyle name="Total 14 3 3 2 3" xfId="7868" xr:uid="{00000000-0005-0000-0000-00001E6F0000}"/>
    <cellStyle name="Total 14 3 3 2 3 2" xfId="22976" xr:uid="{00000000-0005-0000-0000-00001F6F0000}"/>
    <cellStyle name="Total 14 3 3 2 4" xfId="20485" xr:uid="{00000000-0005-0000-0000-0000206F0000}"/>
    <cellStyle name="Total 14 3 3 3" xfId="13865" xr:uid="{00000000-0005-0000-0000-0000216F0000}"/>
    <cellStyle name="Total 14 3 3 3 2" xfId="28973" xr:uid="{00000000-0005-0000-0000-0000226F0000}"/>
    <cellStyle name="Total 14 3 3 4" xfId="17848" xr:uid="{00000000-0005-0000-0000-0000236F0000}"/>
    <cellStyle name="Total 14 3 4" xfId="3043" xr:uid="{00000000-0005-0000-0000-0000246F0000}"/>
    <cellStyle name="Total 14 3 4 2" xfId="5680" xr:uid="{00000000-0005-0000-0000-0000256F0000}"/>
    <cellStyle name="Total 14 3 4 2 2" xfId="11991" xr:uid="{00000000-0005-0000-0000-0000266F0000}"/>
    <cellStyle name="Total 14 3 4 2 2 2" xfId="27099" xr:uid="{00000000-0005-0000-0000-0000276F0000}"/>
    <cellStyle name="Total 14 3 4 2 3" xfId="14329" xr:uid="{00000000-0005-0000-0000-0000286F0000}"/>
    <cellStyle name="Total 14 3 4 2 3 2" xfId="29437" xr:uid="{00000000-0005-0000-0000-0000296F0000}"/>
    <cellStyle name="Total 14 3 4 2 4" xfId="20788" xr:uid="{00000000-0005-0000-0000-00002A6F0000}"/>
    <cellStyle name="Total 14 3 4 3" xfId="9425" xr:uid="{00000000-0005-0000-0000-00002B6F0000}"/>
    <cellStyle name="Total 14 3 4 3 2" xfId="24533" xr:uid="{00000000-0005-0000-0000-00002C6F0000}"/>
    <cellStyle name="Total 14 3 4 4" xfId="7877" xr:uid="{00000000-0005-0000-0000-00002D6F0000}"/>
    <cellStyle name="Total 14 3 4 4 2" xfId="22985" xr:uid="{00000000-0005-0000-0000-00002E6F0000}"/>
    <cellStyle name="Total 14 3 4 5" xfId="18151" xr:uid="{00000000-0005-0000-0000-00002F6F0000}"/>
    <cellStyle name="Total 14 3 5" xfId="3369" xr:uid="{00000000-0005-0000-0000-0000306F0000}"/>
    <cellStyle name="Total 14 3 5 2" xfId="6006" xr:uid="{00000000-0005-0000-0000-0000316F0000}"/>
    <cellStyle name="Total 14 3 5 2 2" xfId="12317" xr:uid="{00000000-0005-0000-0000-0000326F0000}"/>
    <cellStyle name="Total 14 3 5 2 2 2" xfId="27425" xr:uid="{00000000-0005-0000-0000-0000336F0000}"/>
    <cellStyle name="Total 14 3 5 2 3" xfId="8138" xr:uid="{00000000-0005-0000-0000-0000346F0000}"/>
    <cellStyle name="Total 14 3 5 2 3 2" xfId="23246" xr:uid="{00000000-0005-0000-0000-0000356F0000}"/>
    <cellStyle name="Total 14 3 5 2 4" xfId="21114" xr:uid="{00000000-0005-0000-0000-0000366F0000}"/>
    <cellStyle name="Total 14 3 5 3" xfId="9751" xr:uid="{00000000-0005-0000-0000-0000376F0000}"/>
    <cellStyle name="Total 14 3 5 3 2" xfId="24859" xr:uid="{00000000-0005-0000-0000-0000386F0000}"/>
    <cellStyle name="Total 14 3 5 4" xfId="14270" xr:uid="{00000000-0005-0000-0000-0000396F0000}"/>
    <cellStyle name="Total 14 3 5 4 2" xfId="29378" xr:uid="{00000000-0005-0000-0000-00003A6F0000}"/>
    <cellStyle name="Total 14 3 5 5" xfId="18477" xr:uid="{00000000-0005-0000-0000-00003B6F0000}"/>
    <cellStyle name="Total 14 3 6" xfId="3675" xr:uid="{00000000-0005-0000-0000-00003C6F0000}"/>
    <cellStyle name="Total 14 3 6 2" xfId="6312" xr:uid="{00000000-0005-0000-0000-00003D6F0000}"/>
    <cellStyle name="Total 14 3 6 2 2" xfId="12623" xr:uid="{00000000-0005-0000-0000-00003E6F0000}"/>
    <cellStyle name="Total 14 3 6 2 2 2" xfId="27731" xr:uid="{00000000-0005-0000-0000-00003F6F0000}"/>
    <cellStyle name="Total 14 3 6 2 3" xfId="13494" xr:uid="{00000000-0005-0000-0000-0000406F0000}"/>
    <cellStyle name="Total 14 3 6 2 3 2" xfId="28602" xr:uid="{00000000-0005-0000-0000-0000416F0000}"/>
    <cellStyle name="Total 14 3 6 2 4" xfId="21420" xr:uid="{00000000-0005-0000-0000-0000426F0000}"/>
    <cellStyle name="Total 14 3 6 3" xfId="10057" xr:uid="{00000000-0005-0000-0000-0000436F0000}"/>
    <cellStyle name="Total 14 3 6 3 2" xfId="25165" xr:uid="{00000000-0005-0000-0000-0000446F0000}"/>
    <cellStyle name="Total 14 3 6 4" xfId="15890" xr:uid="{00000000-0005-0000-0000-0000456F0000}"/>
    <cellStyle name="Total 14 3 6 4 2" xfId="30998" xr:uid="{00000000-0005-0000-0000-0000466F0000}"/>
    <cellStyle name="Total 14 3 6 5" xfId="18783" xr:uid="{00000000-0005-0000-0000-0000476F0000}"/>
    <cellStyle name="Total 14 3 7" xfId="4050" xr:uid="{00000000-0005-0000-0000-0000486F0000}"/>
    <cellStyle name="Total 14 3 7 2" xfId="6687" xr:uid="{00000000-0005-0000-0000-0000496F0000}"/>
    <cellStyle name="Total 14 3 7 2 2" xfId="12998" xr:uid="{00000000-0005-0000-0000-00004A6F0000}"/>
    <cellStyle name="Total 14 3 7 2 2 2" xfId="28106" xr:uid="{00000000-0005-0000-0000-00004B6F0000}"/>
    <cellStyle name="Total 14 3 7 2 3" xfId="16674" xr:uid="{00000000-0005-0000-0000-00004C6F0000}"/>
    <cellStyle name="Total 14 3 7 2 3 2" xfId="31782" xr:uid="{00000000-0005-0000-0000-00004D6F0000}"/>
    <cellStyle name="Total 14 3 7 2 4" xfId="21795" xr:uid="{00000000-0005-0000-0000-00004E6F0000}"/>
    <cellStyle name="Total 14 3 7 3" xfId="10432" xr:uid="{00000000-0005-0000-0000-00004F6F0000}"/>
    <cellStyle name="Total 14 3 7 3 2" xfId="25540" xr:uid="{00000000-0005-0000-0000-0000506F0000}"/>
    <cellStyle name="Total 14 3 7 4" xfId="13722" xr:uid="{00000000-0005-0000-0000-0000516F0000}"/>
    <cellStyle name="Total 14 3 7 4 2" xfId="28830" xr:uid="{00000000-0005-0000-0000-0000526F0000}"/>
    <cellStyle name="Total 14 3 7 5" xfId="19158" xr:uid="{00000000-0005-0000-0000-0000536F0000}"/>
    <cellStyle name="Total 14 3 8" xfId="4349" xr:uid="{00000000-0005-0000-0000-0000546F0000}"/>
    <cellStyle name="Total 14 3 8 2" xfId="6986" xr:uid="{00000000-0005-0000-0000-0000556F0000}"/>
    <cellStyle name="Total 14 3 8 2 2" xfId="13297" xr:uid="{00000000-0005-0000-0000-0000566F0000}"/>
    <cellStyle name="Total 14 3 8 2 2 2" xfId="28405" xr:uid="{00000000-0005-0000-0000-0000576F0000}"/>
    <cellStyle name="Total 14 3 8 2 3" xfId="16961" xr:uid="{00000000-0005-0000-0000-0000586F0000}"/>
    <cellStyle name="Total 14 3 8 2 3 2" xfId="32069" xr:uid="{00000000-0005-0000-0000-0000596F0000}"/>
    <cellStyle name="Total 14 3 8 2 4" xfId="22094" xr:uid="{00000000-0005-0000-0000-00005A6F0000}"/>
    <cellStyle name="Total 14 3 8 3" xfId="10731" xr:uid="{00000000-0005-0000-0000-00005B6F0000}"/>
    <cellStyle name="Total 14 3 8 3 2" xfId="25839" xr:uid="{00000000-0005-0000-0000-00005C6F0000}"/>
    <cellStyle name="Total 14 3 8 4" xfId="13841" xr:uid="{00000000-0005-0000-0000-00005D6F0000}"/>
    <cellStyle name="Total 14 3 8 4 2" xfId="28949" xr:uid="{00000000-0005-0000-0000-00005E6F0000}"/>
    <cellStyle name="Total 14 3 8 5" xfId="19457" xr:uid="{00000000-0005-0000-0000-00005F6F0000}"/>
    <cellStyle name="Total 14 3 9" xfId="4615" xr:uid="{00000000-0005-0000-0000-0000606F0000}"/>
    <cellStyle name="Total 14 3 9 2" xfId="10997" xr:uid="{00000000-0005-0000-0000-0000616F0000}"/>
    <cellStyle name="Total 14 3 9 2 2" xfId="26105" xr:uid="{00000000-0005-0000-0000-0000626F0000}"/>
    <cellStyle name="Total 14 3 9 3" xfId="16228" xr:uid="{00000000-0005-0000-0000-0000636F0000}"/>
    <cellStyle name="Total 14 3 9 3 2" xfId="31336" xr:uid="{00000000-0005-0000-0000-0000646F0000}"/>
    <cellStyle name="Total 14 3 9 4" xfId="19723" xr:uid="{00000000-0005-0000-0000-0000656F0000}"/>
    <cellStyle name="Total 14 4" xfId="2140" xr:uid="{00000000-0005-0000-0000-0000666F0000}"/>
    <cellStyle name="Total 14 4 10" xfId="7113" xr:uid="{00000000-0005-0000-0000-0000676F0000}"/>
    <cellStyle name="Total 14 4 10 2" xfId="22221" xr:uid="{00000000-0005-0000-0000-0000686F0000}"/>
    <cellStyle name="Total 14 4 11" xfId="14549" xr:uid="{00000000-0005-0000-0000-0000696F0000}"/>
    <cellStyle name="Total 14 4 11 2" xfId="29657" xr:uid="{00000000-0005-0000-0000-00006A6F0000}"/>
    <cellStyle name="Total 14 4 12" xfId="17365" xr:uid="{00000000-0005-0000-0000-00006B6F0000}"/>
    <cellStyle name="Total 14 4 2" xfId="2630" xr:uid="{00000000-0005-0000-0000-00006C6F0000}"/>
    <cellStyle name="Total 14 4 2 2" xfId="5267" xr:uid="{00000000-0005-0000-0000-00006D6F0000}"/>
    <cellStyle name="Total 14 4 2 2 2" xfId="11631" xr:uid="{00000000-0005-0000-0000-00006E6F0000}"/>
    <cellStyle name="Total 14 4 2 2 2 2" xfId="26739" xr:uid="{00000000-0005-0000-0000-00006F6F0000}"/>
    <cellStyle name="Total 14 4 2 2 3" xfId="16442" xr:uid="{00000000-0005-0000-0000-0000706F0000}"/>
    <cellStyle name="Total 14 4 2 2 3 2" xfId="31550" xr:uid="{00000000-0005-0000-0000-0000716F0000}"/>
    <cellStyle name="Total 14 4 2 2 4" xfId="20375" xr:uid="{00000000-0005-0000-0000-0000726F0000}"/>
    <cellStyle name="Total 14 4 2 3" xfId="9097" xr:uid="{00000000-0005-0000-0000-0000736F0000}"/>
    <cellStyle name="Total 14 4 2 3 2" xfId="24205" xr:uid="{00000000-0005-0000-0000-0000746F0000}"/>
    <cellStyle name="Total 14 4 2 4" xfId="7177" xr:uid="{00000000-0005-0000-0000-0000756F0000}"/>
    <cellStyle name="Total 14 4 2 4 2" xfId="22285" xr:uid="{00000000-0005-0000-0000-0000766F0000}"/>
    <cellStyle name="Total 14 4 2 5" xfId="16299" xr:uid="{00000000-0005-0000-0000-0000776F0000}"/>
    <cellStyle name="Total 14 4 2 5 2" xfId="31407" xr:uid="{00000000-0005-0000-0000-0000786F0000}"/>
    <cellStyle name="Total 14 4 2 6" xfId="17738" xr:uid="{00000000-0005-0000-0000-0000796F0000}"/>
    <cellStyle name="Total 14 4 3" xfId="2895" xr:uid="{00000000-0005-0000-0000-00007A6F0000}"/>
    <cellStyle name="Total 14 4 3 2" xfId="5532" xr:uid="{00000000-0005-0000-0000-00007B6F0000}"/>
    <cellStyle name="Total 14 4 3 2 2" xfId="11843" xr:uid="{00000000-0005-0000-0000-00007C6F0000}"/>
    <cellStyle name="Total 14 4 3 2 2 2" xfId="26951" xr:uid="{00000000-0005-0000-0000-00007D6F0000}"/>
    <cellStyle name="Total 14 4 3 2 3" xfId="16042" xr:uid="{00000000-0005-0000-0000-00007E6F0000}"/>
    <cellStyle name="Total 14 4 3 2 3 2" xfId="31150" xr:uid="{00000000-0005-0000-0000-00007F6F0000}"/>
    <cellStyle name="Total 14 4 3 2 4" xfId="20640" xr:uid="{00000000-0005-0000-0000-0000806F0000}"/>
    <cellStyle name="Total 14 4 3 3" xfId="15183" xr:uid="{00000000-0005-0000-0000-0000816F0000}"/>
    <cellStyle name="Total 14 4 3 3 2" xfId="30291" xr:uid="{00000000-0005-0000-0000-0000826F0000}"/>
    <cellStyle name="Total 14 4 3 4" xfId="18003" xr:uid="{00000000-0005-0000-0000-0000836F0000}"/>
    <cellStyle name="Total 14 4 4" xfId="3198" xr:uid="{00000000-0005-0000-0000-0000846F0000}"/>
    <cellStyle name="Total 14 4 4 2" xfId="5835" xr:uid="{00000000-0005-0000-0000-0000856F0000}"/>
    <cellStyle name="Total 14 4 4 2 2" xfId="12146" xr:uid="{00000000-0005-0000-0000-0000866F0000}"/>
    <cellStyle name="Total 14 4 4 2 2 2" xfId="27254" xr:uid="{00000000-0005-0000-0000-0000876F0000}"/>
    <cellStyle name="Total 14 4 4 2 3" xfId="15528" xr:uid="{00000000-0005-0000-0000-0000886F0000}"/>
    <cellStyle name="Total 14 4 4 2 3 2" xfId="30636" xr:uid="{00000000-0005-0000-0000-0000896F0000}"/>
    <cellStyle name="Total 14 4 4 2 4" xfId="20943" xr:uid="{00000000-0005-0000-0000-00008A6F0000}"/>
    <cellStyle name="Total 14 4 4 3" xfId="9580" xr:uid="{00000000-0005-0000-0000-00008B6F0000}"/>
    <cellStyle name="Total 14 4 4 3 2" xfId="24688" xr:uid="{00000000-0005-0000-0000-00008C6F0000}"/>
    <cellStyle name="Total 14 4 4 4" xfId="15998" xr:uid="{00000000-0005-0000-0000-00008D6F0000}"/>
    <cellStyle name="Total 14 4 4 4 2" xfId="31106" xr:uid="{00000000-0005-0000-0000-00008E6F0000}"/>
    <cellStyle name="Total 14 4 4 5" xfId="18306" xr:uid="{00000000-0005-0000-0000-00008F6F0000}"/>
    <cellStyle name="Total 14 4 5" xfId="3524" xr:uid="{00000000-0005-0000-0000-0000906F0000}"/>
    <cellStyle name="Total 14 4 5 2" xfId="6161" xr:uid="{00000000-0005-0000-0000-0000916F0000}"/>
    <cellStyle name="Total 14 4 5 2 2" xfId="12472" xr:uid="{00000000-0005-0000-0000-0000926F0000}"/>
    <cellStyle name="Total 14 4 5 2 2 2" xfId="27580" xr:uid="{00000000-0005-0000-0000-0000936F0000}"/>
    <cellStyle name="Total 14 4 5 2 3" xfId="7212" xr:uid="{00000000-0005-0000-0000-0000946F0000}"/>
    <cellStyle name="Total 14 4 5 2 3 2" xfId="22320" xr:uid="{00000000-0005-0000-0000-0000956F0000}"/>
    <cellStyle name="Total 14 4 5 2 4" xfId="21269" xr:uid="{00000000-0005-0000-0000-0000966F0000}"/>
    <cellStyle name="Total 14 4 5 3" xfId="9906" xr:uid="{00000000-0005-0000-0000-0000976F0000}"/>
    <cellStyle name="Total 14 4 5 3 2" xfId="25014" xr:uid="{00000000-0005-0000-0000-0000986F0000}"/>
    <cellStyle name="Total 14 4 5 4" xfId="13877" xr:uid="{00000000-0005-0000-0000-0000996F0000}"/>
    <cellStyle name="Total 14 4 5 4 2" xfId="28985" xr:uid="{00000000-0005-0000-0000-00009A6F0000}"/>
    <cellStyle name="Total 14 4 5 5" xfId="18632" xr:uid="{00000000-0005-0000-0000-00009B6F0000}"/>
    <cellStyle name="Total 14 4 6" xfId="3830" xr:uid="{00000000-0005-0000-0000-00009C6F0000}"/>
    <cellStyle name="Total 14 4 6 2" xfId="6467" xr:uid="{00000000-0005-0000-0000-00009D6F0000}"/>
    <cellStyle name="Total 14 4 6 2 2" xfId="12778" xr:uid="{00000000-0005-0000-0000-00009E6F0000}"/>
    <cellStyle name="Total 14 4 6 2 2 2" xfId="27886" xr:uid="{00000000-0005-0000-0000-00009F6F0000}"/>
    <cellStyle name="Total 14 4 6 2 3" xfId="13975" xr:uid="{00000000-0005-0000-0000-0000A06F0000}"/>
    <cellStyle name="Total 14 4 6 2 3 2" xfId="29083" xr:uid="{00000000-0005-0000-0000-0000A16F0000}"/>
    <cellStyle name="Total 14 4 6 2 4" xfId="21575" xr:uid="{00000000-0005-0000-0000-0000A26F0000}"/>
    <cellStyle name="Total 14 4 6 3" xfId="10212" xr:uid="{00000000-0005-0000-0000-0000A36F0000}"/>
    <cellStyle name="Total 14 4 6 3 2" xfId="25320" xr:uid="{00000000-0005-0000-0000-0000A46F0000}"/>
    <cellStyle name="Total 14 4 6 4" xfId="16346" xr:uid="{00000000-0005-0000-0000-0000A56F0000}"/>
    <cellStyle name="Total 14 4 6 4 2" xfId="31454" xr:uid="{00000000-0005-0000-0000-0000A66F0000}"/>
    <cellStyle name="Total 14 4 6 5" xfId="18938" xr:uid="{00000000-0005-0000-0000-0000A76F0000}"/>
    <cellStyle name="Total 14 4 7" xfId="4212" xr:uid="{00000000-0005-0000-0000-0000A86F0000}"/>
    <cellStyle name="Total 14 4 7 2" xfId="6849" xr:uid="{00000000-0005-0000-0000-0000A96F0000}"/>
    <cellStyle name="Total 14 4 7 2 2" xfId="13160" xr:uid="{00000000-0005-0000-0000-0000AA6F0000}"/>
    <cellStyle name="Total 14 4 7 2 2 2" xfId="28268" xr:uid="{00000000-0005-0000-0000-0000AB6F0000}"/>
    <cellStyle name="Total 14 4 7 2 3" xfId="16829" xr:uid="{00000000-0005-0000-0000-0000AC6F0000}"/>
    <cellStyle name="Total 14 4 7 2 3 2" xfId="31937" xr:uid="{00000000-0005-0000-0000-0000AD6F0000}"/>
    <cellStyle name="Total 14 4 7 2 4" xfId="21957" xr:uid="{00000000-0005-0000-0000-0000AE6F0000}"/>
    <cellStyle name="Total 14 4 7 3" xfId="10594" xr:uid="{00000000-0005-0000-0000-0000AF6F0000}"/>
    <cellStyle name="Total 14 4 7 3 2" xfId="25702" xr:uid="{00000000-0005-0000-0000-0000B06F0000}"/>
    <cellStyle name="Total 14 4 7 4" xfId="13932" xr:uid="{00000000-0005-0000-0000-0000B16F0000}"/>
    <cellStyle name="Total 14 4 7 4 2" xfId="29040" xr:uid="{00000000-0005-0000-0000-0000B26F0000}"/>
    <cellStyle name="Total 14 4 7 5" xfId="19320" xr:uid="{00000000-0005-0000-0000-0000B36F0000}"/>
    <cellStyle name="Total 14 4 8" xfId="4777" xr:uid="{00000000-0005-0000-0000-0000B46F0000}"/>
    <cellStyle name="Total 14 4 8 2" xfId="11159" xr:uid="{00000000-0005-0000-0000-0000B56F0000}"/>
    <cellStyle name="Total 14 4 8 2 2" xfId="26267" xr:uid="{00000000-0005-0000-0000-0000B66F0000}"/>
    <cellStyle name="Total 14 4 8 3" xfId="15182" xr:uid="{00000000-0005-0000-0000-0000B76F0000}"/>
    <cellStyle name="Total 14 4 8 3 2" xfId="30290" xr:uid="{00000000-0005-0000-0000-0000B86F0000}"/>
    <cellStyle name="Total 14 4 8 4" xfId="19885" xr:uid="{00000000-0005-0000-0000-0000B96F0000}"/>
    <cellStyle name="Total 14 4 9" xfId="8638" xr:uid="{00000000-0005-0000-0000-0000BA6F0000}"/>
    <cellStyle name="Total 14 4 9 2" xfId="23746" xr:uid="{00000000-0005-0000-0000-0000BB6F0000}"/>
    <cellStyle name="Total 14 5" xfId="2155" xr:uid="{00000000-0005-0000-0000-0000BC6F0000}"/>
    <cellStyle name="Total 14 5 10" xfId="15906" xr:uid="{00000000-0005-0000-0000-0000BD6F0000}"/>
    <cellStyle name="Total 14 5 10 2" xfId="31014" xr:uid="{00000000-0005-0000-0000-0000BE6F0000}"/>
    <cellStyle name="Total 14 5 11" xfId="17380" xr:uid="{00000000-0005-0000-0000-0000BF6F0000}"/>
    <cellStyle name="Total 14 5 2" xfId="2910" xr:uid="{00000000-0005-0000-0000-0000C06F0000}"/>
    <cellStyle name="Total 14 5 2 2" xfId="5547" xr:uid="{00000000-0005-0000-0000-0000C16F0000}"/>
    <cellStyle name="Total 14 5 2 2 2" xfId="11858" xr:uid="{00000000-0005-0000-0000-0000C26F0000}"/>
    <cellStyle name="Total 14 5 2 2 2 2" xfId="26966" xr:uid="{00000000-0005-0000-0000-0000C36F0000}"/>
    <cellStyle name="Total 14 5 2 2 3" xfId="14871" xr:uid="{00000000-0005-0000-0000-0000C46F0000}"/>
    <cellStyle name="Total 14 5 2 2 3 2" xfId="29979" xr:uid="{00000000-0005-0000-0000-0000C56F0000}"/>
    <cellStyle name="Total 14 5 2 2 4" xfId="20655" xr:uid="{00000000-0005-0000-0000-0000C66F0000}"/>
    <cellStyle name="Total 14 5 2 3" xfId="13400" xr:uid="{00000000-0005-0000-0000-0000C76F0000}"/>
    <cellStyle name="Total 14 5 2 3 2" xfId="28508" xr:uid="{00000000-0005-0000-0000-0000C86F0000}"/>
    <cellStyle name="Total 14 5 2 4" xfId="18018" xr:uid="{00000000-0005-0000-0000-0000C96F0000}"/>
    <cellStyle name="Total 14 5 3" xfId="3213" xr:uid="{00000000-0005-0000-0000-0000CA6F0000}"/>
    <cellStyle name="Total 14 5 3 2" xfId="5850" xr:uid="{00000000-0005-0000-0000-0000CB6F0000}"/>
    <cellStyle name="Total 14 5 3 2 2" xfId="12161" xr:uid="{00000000-0005-0000-0000-0000CC6F0000}"/>
    <cellStyle name="Total 14 5 3 2 2 2" xfId="27269" xr:uid="{00000000-0005-0000-0000-0000CD6F0000}"/>
    <cellStyle name="Total 14 5 3 2 3" xfId="14045" xr:uid="{00000000-0005-0000-0000-0000CE6F0000}"/>
    <cellStyle name="Total 14 5 3 2 3 2" xfId="29153" xr:uid="{00000000-0005-0000-0000-0000CF6F0000}"/>
    <cellStyle name="Total 14 5 3 2 4" xfId="20958" xr:uid="{00000000-0005-0000-0000-0000D06F0000}"/>
    <cellStyle name="Total 14 5 3 3" xfId="9595" xr:uid="{00000000-0005-0000-0000-0000D16F0000}"/>
    <cellStyle name="Total 14 5 3 3 2" xfId="24703" xr:uid="{00000000-0005-0000-0000-0000D26F0000}"/>
    <cellStyle name="Total 14 5 3 4" xfId="15544" xr:uid="{00000000-0005-0000-0000-0000D36F0000}"/>
    <cellStyle name="Total 14 5 3 4 2" xfId="30652" xr:uid="{00000000-0005-0000-0000-0000D46F0000}"/>
    <cellStyle name="Total 14 5 3 5" xfId="18321" xr:uid="{00000000-0005-0000-0000-0000D56F0000}"/>
    <cellStyle name="Total 14 5 4" xfId="3539" xr:uid="{00000000-0005-0000-0000-0000D66F0000}"/>
    <cellStyle name="Total 14 5 4 2" xfId="6176" xr:uid="{00000000-0005-0000-0000-0000D76F0000}"/>
    <cellStyle name="Total 14 5 4 2 2" xfId="12487" xr:uid="{00000000-0005-0000-0000-0000D86F0000}"/>
    <cellStyle name="Total 14 5 4 2 2 2" xfId="27595" xr:uid="{00000000-0005-0000-0000-0000D96F0000}"/>
    <cellStyle name="Total 14 5 4 2 3" xfId="7672" xr:uid="{00000000-0005-0000-0000-0000DA6F0000}"/>
    <cellStyle name="Total 14 5 4 2 3 2" xfId="22780" xr:uid="{00000000-0005-0000-0000-0000DB6F0000}"/>
    <cellStyle name="Total 14 5 4 2 4" xfId="21284" xr:uid="{00000000-0005-0000-0000-0000DC6F0000}"/>
    <cellStyle name="Total 14 5 4 3" xfId="9921" xr:uid="{00000000-0005-0000-0000-0000DD6F0000}"/>
    <cellStyle name="Total 14 5 4 3 2" xfId="25029" xr:uid="{00000000-0005-0000-0000-0000DE6F0000}"/>
    <cellStyle name="Total 14 5 4 4" xfId="14779" xr:uid="{00000000-0005-0000-0000-0000DF6F0000}"/>
    <cellStyle name="Total 14 5 4 4 2" xfId="29887" xr:uid="{00000000-0005-0000-0000-0000E06F0000}"/>
    <cellStyle name="Total 14 5 4 5" xfId="18647" xr:uid="{00000000-0005-0000-0000-0000E16F0000}"/>
    <cellStyle name="Total 14 5 5" xfId="3845" xr:uid="{00000000-0005-0000-0000-0000E26F0000}"/>
    <cellStyle name="Total 14 5 5 2" xfId="6482" xr:uid="{00000000-0005-0000-0000-0000E36F0000}"/>
    <cellStyle name="Total 14 5 5 2 2" xfId="12793" xr:uid="{00000000-0005-0000-0000-0000E46F0000}"/>
    <cellStyle name="Total 14 5 5 2 2 2" xfId="27901" xr:uid="{00000000-0005-0000-0000-0000E56F0000}"/>
    <cellStyle name="Total 14 5 5 2 3" xfId="14752" xr:uid="{00000000-0005-0000-0000-0000E66F0000}"/>
    <cellStyle name="Total 14 5 5 2 3 2" xfId="29860" xr:uid="{00000000-0005-0000-0000-0000E76F0000}"/>
    <cellStyle name="Total 14 5 5 2 4" xfId="21590" xr:uid="{00000000-0005-0000-0000-0000E86F0000}"/>
    <cellStyle name="Total 14 5 5 3" xfId="10227" xr:uid="{00000000-0005-0000-0000-0000E96F0000}"/>
    <cellStyle name="Total 14 5 5 3 2" xfId="25335" xr:uid="{00000000-0005-0000-0000-0000EA6F0000}"/>
    <cellStyle name="Total 14 5 5 4" xfId="15607" xr:uid="{00000000-0005-0000-0000-0000EB6F0000}"/>
    <cellStyle name="Total 14 5 5 4 2" xfId="30715" xr:uid="{00000000-0005-0000-0000-0000EC6F0000}"/>
    <cellStyle name="Total 14 5 5 5" xfId="18953" xr:uid="{00000000-0005-0000-0000-0000ED6F0000}"/>
    <cellStyle name="Total 14 5 6" xfId="4227" xr:uid="{00000000-0005-0000-0000-0000EE6F0000}"/>
    <cellStyle name="Total 14 5 6 2" xfId="6864" xr:uid="{00000000-0005-0000-0000-0000EF6F0000}"/>
    <cellStyle name="Total 14 5 6 2 2" xfId="13175" xr:uid="{00000000-0005-0000-0000-0000F06F0000}"/>
    <cellStyle name="Total 14 5 6 2 2 2" xfId="28283" xr:uid="{00000000-0005-0000-0000-0000F16F0000}"/>
    <cellStyle name="Total 14 5 6 2 3" xfId="16844" xr:uid="{00000000-0005-0000-0000-0000F26F0000}"/>
    <cellStyle name="Total 14 5 6 2 3 2" xfId="31952" xr:uid="{00000000-0005-0000-0000-0000F36F0000}"/>
    <cellStyle name="Total 14 5 6 2 4" xfId="21972" xr:uid="{00000000-0005-0000-0000-0000F46F0000}"/>
    <cellStyle name="Total 14 5 6 3" xfId="10609" xr:uid="{00000000-0005-0000-0000-0000F56F0000}"/>
    <cellStyle name="Total 14 5 6 3 2" xfId="25717" xr:uid="{00000000-0005-0000-0000-0000F66F0000}"/>
    <cellStyle name="Total 14 5 6 4" xfId="15089" xr:uid="{00000000-0005-0000-0000-0000F76F0000}"/>
    <cellStyle name="Total 14 5 6 4 2" xfId="30197" xr:uid="{00000000-0005-0000-0000-0000F86F0000}"/>
    <cellStyle name="Total 14 5 6 5" xfId="19335" xr:uid="{00000000-0005-0000-0000-0000F96F0000}"/>
    <cellStyle name="Total 14 5 7" xfId="4792" xr:uid="{00000000-0005-0000-0000-0000FA6F0000}"/>
    <cellStyle name="Total 14 5 7 2" xfId="11174" xr:uid="{00000000-0005-0000-0000-0000FB6F0000}"/>
    <cellStyle name="Total 14 5 7 2 2" xfId="26282" xr:uid="{00000000-0005-0000-0000-0000FC6F0000}"/>
    <cellStyle name="Total 14 5 7 3" xfId="14195" xr:uid="{00000000-0005-0000-0000-0000FD6F0000}"/>
    <cellStyle name="Total 14 5 7 3 2" xfId="29303" xr:uid="{00000000-0005-0000-0000-0000FE6F0000}"/>
    <cellStyle name="Total 14 5 7 4" xfId="19900" xr:uid="{00000000-0005-0000-0000-0000FF6F0000}"/>
    <cellStyle name="Total 14 5 8" xfId="8653" xr:uid="{00000000-0005-0000-0000-000000700000}"/>
    <cellStyle name="Total 14 5 8 2" xfId="23761" xr:uid="{00000000-0005-0000-0000-000001700000}"/>
    <cellStyle name="Total 14 5 9" xfId="15260" xr:uid="{00000000-0005-0000-0000-000002700000}"/>
    <cellStyle name="Total 14 5 9 2" xfId="30368" xr:uid="{00000000-0005-0000-0000-000003700000}"/>
    <cellStyle name="Total 15" xfId="1779" xr:uid="{00000000-0005-0000-0000-000004700000}"/>
    <cellStyle name="Total 15 2" xfId="1950" xr:uid="{00000000-0005-0000-0000-000005700000}"/>
    <cellStyle name="Total 15 2 10" xfId="8451" xr:uid="{00000000-0005-0000-0000-000006700000}"/>
    <cellStyle name="Total 15 2 10 2" xfId="23559" xr:uid="{00000000-0005-0000-0000-000007700000}"/>
    <cellStyle name="Total 15 2 11" xfId="7837" xr:uid="{00000000-0005-0000-0000-000008700000}"/>
    <cellStyle name="Total 15 2 11 2" xfId="22945" xr:uid="{00000000-0005-0000-0000-000009700000}"/>
    <cellStyle name="Total 15 2 12" xfId="8707" xr:uid="{00000000-0005-0000-0000-00000A700000}"/>
    <cellStyle name="Total 15 2 12 2" xfId="23815" xr:uid="{00000000-0005-0000-0000-00000B700000}"/>
    <cellStyle name="Total 15 2 13" xfId="17175" xr:uid="{00000000-0005-0000-0000-00000C700000}"/>
    <cellStyle name="Total 15 2 2" xfId="2510" xr:uid="{00000000-0005-0000-0000-00000D700000}"/>
    <cellStyle name="Total 15 2 2 2" xfId="5147" xr:uid="{00000000-0005-0000-0000-00000E700000}"/>
    <cellStyle name="Total 15 2 2 2 2" xfId="11511" xr:uid="{00000000-0005-0000-0000-00000F700000}"/>
    <cellStyle name="Total 15 2 2 2 2 2" xfId="26619" xr:uid="{00000000-0005-0000-0000-000010700000}"/>
    <cellStyle name="Total 15 2 2 2 3" xfId="7330" xr:uid="{00000000-0005-0000-0000-000011700000}"/>
    <cellStyle name="Total 15 2 2 2 3 2" xfId="22438" xr:uid="{00000000-0005-0000-0000-000012700000}"/>
    <cellStyle name="Total 15 2 2 2 4" xfId="20255" xr:uid="{00000000-0005-0000-0000-000013700000}"/>
    <cellStyle name="Total 15 2 2 3" xfId="8977" xr:uid="{00000000-0005-0000-0000-000014700000}"/>
    <cellStyle name="Total 15 2 2 3 2" xfId="24085" xr:uid="{00000000-0005-0000-0000-000015700000}"/>
    <cellStyle name="Total 15 2 3" xfId="2726" xr:uid="{00000000-0005-0000-0000-000016700000}"/>
    <cellStyle name="Total 15 2 3 2" xfId="5363" xr:uid="{00000000-0005-0000-0000-000017700000}"/>
    <cellStyle name="Total 15 2 3 2 2" xfId="11712" xr:uid="{00000000-0005-0000-0000-000018700000}"/>
    <cellStyle name="Total 15 2 3 2 2 2" xfId="26820" xr:uid="{00000000-0005-0000-0000-000019700000}"/>
    <cellStyle name="Total 15 2 3 2 3" xfId="14663" xr:uid="{00000000-0005-0000-0000-00001A700000}"/>
    <cellStyle name="Total 15 2 3 2 3 2" xfId="29771" xr:uid="{00000000-0005-0000-0000-00001B700000}"/>
    <cellStyle name="Total 15 2 3 2 4" xfId="20471" xr:uid="{00000000-0005-0000-0000-00001C700000}"/>
    <cellStyle name="Total 15 2 3 3" xfId="7748" xr:uid="{00000000-0005-0000-0000-00001D700000}"/>
    <cellStyle name="Total 15 2 3 3 2" xfId="22856" xr:uid="{00000000-0005-0000-0000-00001E700000}"/>
    <cellStyle name="Total 15 2 3 4" xfId="17834" xr:uid="{00000000-0005-0000-0000-00001F700000}"/>
    <cellStyle name="Total 15 2 4" xfId="3029" xr:uid="{00000000-0005-0000-0000-000020700000}"/>
    <cellStyle name="Total 15 2 4 2" xfId="5666" xr:uid="{00000000-0005-0000-0000-000021700000}"/>
    <cellStyle name="Total 15 2 4 2 2" xfId="11977" xr:uid="{00000000-0005-0000-0000-000022700000}"/>
    <cellStyle name="Total 15 2 4 2 2 2" xfId="27085" xr:uid="{00000000-0005-0000-0000-000023700000}"/>
    <cellStyle name="Total 15 2 4 2 3" xfId="14301" xr:uid="{00000000-0005-0000-0000-000024700000}"/>
    <cellStyle name="Total 15 2 4 2 3 2" xfId="29409" xr:uid="{00000000-0005-0000-0000-000025700000}"/>
    <cellStyle name="Total 15 2 4 2 4" xfId="20774" xr:uid="{00000000-0005-0000-0000-000026700000}"/>
    <cellStyle name="Total 15 2 4 3" xfId="9411" xr:uid="{00000000-0005-0000-0000-000027700000}"/>
    <cellStyle name="Total 15 2 4 3 2" xfId="24519" xr:uid="{00000000-0005-0000-0000-000028700000}"/>
    <cellStyle name="Total 15 2 4 4" xfId="13599" xr:uid="{00000000-0005-0000-0000-000029700000}"/>
    <cellStyle name="Total 15 2 4 4 2" xfId="28707" xr:uid="{00000000-0005-0000-0000-00002A700000}"/>
    <cellStyle name="Total 15 2 4 5" xfId="18137" xr:uid="{00000000-0005-0000-0000-00002B700000}"/>
    <cellStyle name="Total 15 2 5" xfId="3355" xr:uid="{00000000-0005-0000-0000-00002C700000}"/>
    <cellStyle name="Total 15 2 5 2" xfId="5992" xr:uid="{00000000-0005-0000-0000-00002D700000}"/>
    <cellStyle name="Total 15 2 5 2 2" xfId="12303" xr:uid="{00000000-0005-0000-0000-00002E700000}"/>
    <cellStyle name="Total 15 2 5 2 2 2" xfId="27411" xr:uid="{00000000-0005-0000-0000-00002F700000}"/>
    <cellStyle name="Total 15 2 5 2 3" xfId="14457" xr:uid="{00000000-0005-0000-0000-000030700000}"/>
    <cellStyle name="Total 15 2 5 2 3 2" xfId="29565" xr:uid="{00000000-0005-0000-0000-000031700000}"/>
    <cellStyle name="Total 15 2 5 2 4" xfId="21100" xr:uid="{00000000-0005-0000-0000-000032700000}"/>
    <cellStyle name="Total 15 2 5 3" xfId="9737" xr:uid="{00000000-0005-0000-0000-000033700000}"/>
    <cellStyle name="Total 15 2 5 3 2" xfId="24845" xr:uid="{00000000-0005-0000-0000-000034700000}"/>
    <cellStyle name="Total 15 2 5 4" xfId="11226" xr:uid="{00000000-0005-0000-0000-000035700000}"/>
    <cellStyle name="Total 15 2 5 4 2" xfId="26334" xr:uid="{00000000-0005-0000-0000-000036700000}"/>
    <cellStyle name="Total 15 2 5 5" xfId="18463" xr:uid="{00000000-0005-0000-0000-000037700000}"/>
    <cellStyle name="Total 15 2 6" xfId="3661" xr:uid="{00000000-0005-0000-0000-000038700000}"/>
    <cellStyle name="Total 15 2 6 2" xfId="6298" xr:uid="{00000000-0005-0000-0000-000039700000}"/>
    <cellStyle name="Total 15 2 6 2 2" xfId="12609" xr:uid="{00000000-0005-0000-0000-00003A700000}"/>
    <cellStyle name="Total 15 2 6 2 2 2" xfId="27717" xr:uid="{00000000-0005-0000-0000-00003B700000}"/>
    <cellStyle name="Total 15 2 6 2 3" xfId="13474" xr:uid="{00000000-0005-0000-0000-00003C700000}"/>
    <cellStyle name="Total 15 2 6 2 3 2" xfId="28582" xr:uid="{00000000-0005-0000-0000-00003D700000}"/>
    <cellStyle name="Total 15 2 6 2 4" xfId="21406" xr:uid="{00000000-0005-0000-0000-00003E700000}"/>
    <cellStyle name="Total 15 2 6 3" xfId="10043" xr:uid="{00000000-0005-0000-0000-00003F700000}"/>
    <cellStyle name="Total 15 2 6 3 2" xfId="25151" xr:uid="{00000000-0005-0000-0000-000040700000}"/>
    <cellStyle name="Total 15 2 6 4" xfId="15007" xr:uid="{00000000-0005-0000-0000-000041700000}"/>
    <cellStyle name="Total 15 2 6 4 2" xfId="30115" xr:uid="{00000000-0005-0000-0000-000042700000}"/>
    <cellStyle name="Total 15 2 6 5" xfId="18769" xr:uid="{00000000-0005-0000-0000-000043700000}"/>
    <cellStyle name="Total 15 2 7" xfId="4022" xr:uid="{00000000-0005-0000-0000-000044700000}"/>
    <cellStyle name="Total 15 2 7 2" xfId="6659" xr:uid="{00000000-0005-0000-0000-000045700000}"/>
    <cellStyle name="Total 15 2 7 2 2" xfId="12970" xr:uid="{00000000-0005-0000-0000-000046700000}"/>
    <cellStyle name="Total 15 2 7 2 2 2" xfId="28078" xr:uid="{00000000-0005-0000-0000-000047700000}"/>
    <cellStyle name="Total 15 2 7 2 3" xfId="16660" xr:uid="{00000000-0005-0000-0000-000048700000}"/>
    <cellStyle name="Total 15 2 7 2 3 2" xfId="31768" xr:uid="{00000000-0005-0000-0000-000049700000}"/>
    <cellStyle name="Total 15 2 7 2 4" xfId="21767" xr:uid="{00000000-0005-0000-0000-00004A700000}"/>
    <cellStyle name="Total 15 2 7 3" xfId="10404" xr:uid="{00000000-0005-0000-0000-00004B700000}"/>
    <cellStyle name="Total 15 2 7 3 2" xfId="25512" xr:uid="{00000000-0005-0000-0000-00004C700000}"/>
    <cellStyle name="Total 15 2 7 4" xfId="8142" xr:uid="{00000000-0005-0000-0000-00004D700000}"/>
    <cellStyle name="Total 15 2 7 4 2" xfId="23250" xr:uid="{00000000-0005-0000-0000-00004E700000}"/>
    <cellStyle name="Total 15 2 7 5" xfId="19130" xr:uid="{00000000-0005-0000-0000-00004F700000}"/>
    <cellStyle name="Total 15 2 8" xfId="4335" xr:uid="{00000000-0005-0000-0000-000050700000}"/>
    <cellStyle name="Total 15 2 8 2" xfId="6972" xr:uid="{00000000-0005-0000-0000-000051700000}"/>
    <cellStyle name="Total 15 2 8 2 2" xfId="13283" xr:uid="{00000000-0005-0000-0000-000052700000}"/>
    <cellStyle name="Total 15 2 8 2 2 2" xfId="28391" xr:uid="{00000000-0005-0000-0000-000053700000}"/>
    <cellStyle name="Total 15 2 8 2 3" xfId="16947" xr:uid="{00000000-0005-0000-0000-000054700000}"/>
    <cellStyle name="Total 15 2 8 2 3 2" xfId="32055" xr:uid="{00000000-0005-0000-0000-000055700000}"/>
    <cellStyle name="Total 15 2 8 2 4" xfId="22080" xr:uid="{00000000-0005-0000-0000-000056700000}"/>
    <cellStyle name="Total 15 2 8 3" xfId="10717" xr:uid="{00000000-0005-0000-0000-000057700000}"/>
    <cellStyle name="Total 15 2 8 3 2" xfId="25825" xr:uid="{00000000-0005-0000-0000-000058700000}"/>
    <cellStyle name="Total 15 2 8 4" xfId="13378" xr:uid="{00000000-0005-0000-0000-000059700000}"/>
    <cellStyle name="Total 15 2 8 4 2" xfId="28486" xr:uid="{00000000-0005-0000-0000-00005A700000}"/>
    <cellStyle name="Total 15 2 8 5" xfId="19443" xr:uid="{00000000-0005-0000-0000-00005B700000}"/>
    <cellStyle name="Total 15 2 9" xfId="4587" xr:uid="{00000000-0005-0000-0000-00005C700000}"/>
    <cellStyle name="Total 15 2 9 2" xfId="10969" xr:uid="{00000000-0005-0000-0000-00005D700000}"/>
    <cellStyle name="Total 15 2 9 2 2" xfId="26077" xr:uid="{00000000-0005-0000-0000-00005E700000}"/>
    <cellStyle name="Total 15 2 9 3" xfId="7873" xr:uid="{00000000-0005-0000-0000-00005F700000}"/>
    <cellStyle name="Total 15 2 9 3 2" xfId="22981" xr:uid="{00000000-0005-0000-0000-000060700000}"/>
    <cellStyle name="Total 15 2 9 4" xfId="19695" xr:uid="{00000000-0005-0000-0000-000061700000}"/>
    <cellStyle name="Total 15 3" xfId="1979" xr:uid="{00000000-0005-0000-0000-000062700000}"/>
    <cellStyle name="Total 15 3 10" xfId="8477" xr:uid="{00000000-0005-0000-0000-000063700000}"/>
    <cellStyle name="Total 15 3 10 2" xfId="23585" xr:uid="{00000000-0005-0000-0000-000064700000}"/>
    <cellStyle name="Total 15 3 11" xfId="14616" xr:uid="{00000000-0005-0000-0000-000065700000}"/>
    <cellStyle name="Total 15 3 11 2" xfId="29724" xr:uid="{00000000-0005-0000-0000-000066700000}"/>
    <cellStyle name="Total 15 3 12" xfId="15131" xr:uid="{00000000-0005-0000-0000-000067700000}"/>
    <cellStyle name="Total 15 3 12 2" xfId="30239" xr:uid="{00000000-0005-0000-0000-000068700000}"/>
    <cellStyle name="Total 15 3 13" xfId="17204" xr:uid="{00000000-0005-0000-0000-000069700000}"/>
    <cellStyle name="Total 15 3 2" xfId="2539" xr:uid="{00000000-0005-0000-0000-00006A700000}"/>
    <cellStyle name="Total 15 3 2 2" xfId="5176" xr:uid="{00000000-0005-0000-0000-00006B700000}"/>
    <cellStyle name="Total 15 3 2 2 2" xfId="11540" xr:uid="{00000000-0005-0000-0000-00006C700000}"/>
    <cellStyle name="Total 15 3 2 2 2 2" xfId="26648" xr:uid="{00000000-0005-0000-0000-00006D700000}"/>
    <cellStyle name="Total 15 3 2 2 3" xfId="7063" xr:uid="{00000000-0005-0000-0000-00006E700000}"/>
    <cellStyle name="Total 15 3 2 2 3 2" xfId="22171" xr:uid="{00000000-0005-0000-0000-00006F700000}"/>
    <cellStyle name="Total 15 3 2 2 4" xfId="20284" xr:uid="{00000000-0005-0000-0000-000070700000}"/>
    <cellStyle name="Total 15 3 2 3" xfId="9006" xr:uid="{00000000-0005-0000-0000-000071700000}"/>
    <cellStyle name="Total 15 3 2 3 2" xfId="24114" xr:uid="{00000000-0005-0000-0000-000072700000}"/>
    <cellStyle name="Total 15 3 3" xfId="2741" xr:uid="{00000000-0005-0000-0000-000073700000}"/>
    <cellStyle name="Total 15 3 3 2" xfId="5378" xr:uid="{00000000-0005-0000-0000-000074700000}"/>
    <cellStyle name="Total 15 3 3 2 2" xfId="11727" xr:uid="{00000000-0005-0000-0000-000075700000}"/>
    <cellStyle name="Total 15 3 3 2 2 2" xfId="26835" xr:uid="{00000000-0005-0000-0000-000076700000}"/>
    <cellStyle name="Total 15 3 3 2 3" xfId="14331" xr:uid="{00000000-0005-0000-0000-000077700000}"/>
    <cellStyle name="Total 15 3 3 2 3 2" xfId="29439" xr:uid="{00000000-0005-0000-0000-000078700000}"/>
    <cellStyle name="Total 15 3 3 2 4" xfId="20486" xr:uid="{00000000-0005-0000-0000-000079700000}"/>
    <cellStyle name="Total 15 3 3 3" xfId="16001" xr:uid="{00000000-0005-0000-0000-00007A700000}"/>
    <cellStyle name="Total 15 3 3 3 2" xfId="31109" xr:uid="{00000000-0005-0000-0000-00007B700000}"/>
    <cellStyle name="Total 15 3 3 4" xfId="17849" xr:uid="{00000000-0005-0000-0000-00007C700000}"/>
    <cellStyle name="Total 15 3 4" xfId="3044" xr:uid="{00000000-0005-0000-0000-00007D700000}"/>
    <cellStyle name="Total 15 3 4 2" xfId="5681" xr:uid="{00000000-0005-0000-0000-00007E700000}"/>
    <cellStyle name="Total 15 3 4 2 2" xfId="11992" xr:uid="{00000000-0005-0000-0000-00007F700000}"/>
    <cellStyle name="Total 15 3 4 2 2 2" xfId="27100" xr:uid="{00000000-0005-0000-0000-000080700000}"/>
    <cellStyle name="Total 15 3 4 2 3" xfId="14852" xr:uid="{00000000-0005-0000-0000-000081700000}"/>
    <cellStyle name="Total 15 3 4 2 3 2" xfId="29960" xr:uid="{00000000-0005-0000-0000-000082700000}"/>
    <cellStyle name="Total 15 3 4 2 4" xfId="20789" xr:uid="{00000000-0005-0000-0000-000083700000}"/>
    <cellStyle name="Total 15 3 4 3" xfId="9426" xr:uid="{00000000-0005-0000-0000-000084700000}"/>
    <cellStyle name="Total 15 3 4 3 2" xfId="24534" xr:uid="{00000000-0005-0000-0000-000085700000}"/>
    <cellStyle name="Total 15 3 4 4" xfId="13654" xr:uid="{00000000-0005-0000-0000-000086700000}"/>
    <cellStyle name="Total 15 3 4 4 2" xfId="28762" xr:uid="{00000000-0005-0000-0000-000087700000}"/>
    <cellStyle name="Total 15 3 4 5" xfId="18152" xr:uid="{00000000-0005-0000-0000-000088700000}"/>
    <cellStyle name="Total 15 3 5" xfId="3370" xr:uid="{00000000-0005-0000-0000-000089700000}"/>
    <cellStyle name="Total 15 3 5 2" xfId="6007" xr:uid="{00000000-0005-0000-0000-00008A700000}"/>
    <cellStyle name="Total 15 3 5 2 2" xfId="12318" xr:uid="{00000000-0005-0000-0000-00008B700000}"/>
    <cellStyle name="Total 15 3 5 2 2 2" xfId="27426" xr:uid="{00000000-0005-0000-0000-00008C700000}"/>
    <cellStyle name="Total 15 3 5 2 3" xfId="15807" xr:uid="{00000000-0005-0000-0000-00008D700000}"/>
    <cellStyle name="Total 15 3 5 2 3 2" xfId="30915" xr:uid="{00000000-0005-0000-0000-00008E700000}"/>
    <cellStyle name="Total 15 3 5 2 4" xfId="21115" xr:uid="{00000000-0005-0000-0000-00008F700000}"/>
    <cellStyle name="Total 15 3 5 3" xfId="9752" xr:uid="{00000000-0005-0000-0000-000090700000}"/>
    <cellStyle name="Total 15 3 5 3 2" xfId="24860" xr:uid="{00000000-0005-0000-0000-000091700000}"/>
    <cellStyle name="Total 15 3 5 4" xfId="14210" xr:uid="{00000000-0005-0000-0000-000092700000}"/>
    <cellStyle name="Total 15 3 5 4 2" xfId="29318" xr:uid="{00000000-0005-0000-0000-000093700000}"/>
    <cellStyle name="Total 15 3 5 5" xfId="18478" xr:uid="{00000000-0005-0000-0000-000094700000}"/>
    <cellStyle name="Total 15 3 6" xfId="3676" xr:uid="{00000000-0005-0000-0000-000095700000}"/>
    <cellStyle name="Total 15 3 6 2" xfId="6313" xr:uid="{00000000-0005-0000-0000-000096700000}"/>
    <cellStyle name="Total 15 3 6 2 2" xfId="12624" xr:uid="{00000000-0005-0000-0000-000097700000}"/>
    <cellStyle name="Total 15 3 6 2 2 2" xfId="27732" xr:uid="{00000000-0005-0000-0000-000098700000}"/>
    <cellStyle name="Total 15 3 6 2 3" xfId="13702" xr:uid="{00000000-0005-0000-0000-000099700000}"/>
    <cellStyle name="Total 15 3 6 2 3 2" xfId="28810" xr:uid="{00000000-0005-0000-0000-00009A700000}"/>
    <cellStyle name="Total 15 3 6 2 4" xfId="21421" xr:uid="{00000000-0005-0000-0000-00009B700000}"/>
    <cellStyle name="Total 15 3 6 3" xfId="10058" xr:uid="{00000000-0005-0000-0000-00009C700000}"/>
    <cellStyle name="Total 15 3 6 3 2" xfId="25166" xr:uid="{00000000-0005-0000-0000-00009D700000}"/>
    <cellStyle name="Total 15 3 6 4" xfId="7802" xr:uid="{00000000-0005-0000-0000-00009E700000}"/>
    <cellStyle name="Total 15 3 6 4 2" xfId="22910" xr:uid="{00000000-0005-0000-0000-00009F700000}"/>
    <cellStyle name="Total 15 3 6 5" xfId="18784" xr:uid="{00000000-0005-0000-0000-0000A0700000}"/>
    <cellStyle name="Total 15 3 7" xfId="4051" xr:uid="{00000000-0005-0000-0000-0000A1700000}"/>
    <cellStyle name="Total 15 3 7 2" xfId="6688" xr:uid="{00000000-0005-0000-0000-0000A2700000}"/>
    <cellStyle name="Total 15 3 7 2 2" xfId="12999" xr:uid="{00000000-0005-0000-0000-0000A3700000}"/>
    <cellStyle name="Total 15 3 7 2 2 2" xfId="28107" xr:uid="{00000000-0005-0000-0000-0000A4700000}"/>
    <cellStyle name="Total 15 3 7 2 3" xfId="16675" xr:uid="{00000000-0005-0000-0000-0000A5700000}"/>
    <cellStyle name="Total 15 3 7 2 3 2" xfId="31783" xr:uid="{00000000-0005-0000-0000-0000A6700000}"/>
    <cellStyle name="Total 15 3 7 2 4" xfId="21796" xr:uid="{00000000-0005-0000-0000-0000A7700000}"/>
    <cellStyle name="Total 15 3 7 3" xfId="10433" xr:uid="{00000000-0005-0000-0000-0000A8700000}"/>
    <cellStyle name="Total 15 3 7 3 2" xfId="25541" xr:uid="{00000000-0005-0000-0000-0000A9700000}"/>
    <cellStyle name="Total 15 3 7 4" xfId="14593" xr:uid="{00000000-0005-0000-0000-0000AA700000}"/>
    <cellStyle name="Total 15 3 7 4 2" xfId="29701" xr:uid="{00000000-0005-0000-0000-0000AB700000}"/>
    <cellStyle name="Total 15 3 7 5" xfId="19159" xr:uid="{00000000-0005-0000-0000-0000AC700000}"/>
    <cellStyle name="Total 15 3 8" xfId="4350" xr:uid="{00000000-0005-0000-0000-0000AD700000}"/>
    <cellStyle name="Total 15 3 8 2" xfId="6987" xr:uid="{00000000-0005-0000-0000-0000AE700000}"/>
    <cellStyle name="Total 15 3 8 2 2" xfId="13298" xr:uid="{00000000-0005-0000-0000-0000AF700000}"/>
    <cellStyle name="Total 15 3 8 2 2 2" xfId="28406" xr:uid="{00000000-0005-0000-0000-0000B0700000}"/>
    <cellStyle name="Total 15 3 8 2 3" xfId="16962" xr:uid="{00000000-0005-0000-0000-0000B1700000}"/>
    <cellStyle name="Total 15 3 8 2 3 2" xfId="32070" xr:uid="{00000000-0005-0000-0000-0000B2700000}"/>
    <cellStyle name="Total 15 3 8 2 4" xfId="22095" xr:uid="{00000000-0005-0000-0000-0000B3700000}"/>
    <cellStyle name="Total 15 3 8 3" xfId="10732" xr:uid="{00000000-0005-0000-0000-0000B4700000}"/>
    <cellStyle name="Total 15 3 8 3 2" xfId="25840" xr:uid="{00000000-0005-0000-0000-0000B5700000}"/>
    <cellStyle name="Total 15 3 8 4" xfId="14849" xr:uid="{00000000-0005-0000-0000-0000B6700000}"/>
    <cellStyle name="Total 15 3 8 4 2" xfId="29957" xr:uid="{00000000-0005-0000-0000-0000B7700000}"/>
    <cellStyle name="Total 15 3 8 5" xfId="19458" xr:uid="{00000000-0005-0000-0000-0000B8700000}"/>
    <cellStyle name="Total 15 3 9" xfId="4616" xr:uid="{00000000-0005-0000-0000-0000B9700000}"/>
    <cellStyle name="Total 15 3 9 2" xfId="10998" xr:uid="{00000000-0005-0000-0000-0000BA700000}"/>
    <cellStyle name="Total 15 3 9 2 2" xfId="26106" xr:uid="{00000000-0005-0000-0000-0000BB700000}"/>
    <cellStyle name="Total 15 3 9 3" xfId="15600" xr:uid="{00000000-0005-0000-0000-0000BC700000}"/>
    <cellStyle name="Total 15 3 9 3 2" xfId="30708" xr:uid="{00000000-0005-0000-0000-0000BD700000}"/>
    <cellStyle name="Total 15 3 9 4" xfId="19724" xr:uid="{00000000-0005-0000-0000-0000BE700000}"/>
    <cellStyle name="Total 15 4" xfId="2141" xr:uid="{00000000-0005-0000-0000-0000BF700000}"/>
    <cellStyle name="Total 15 4 10" xfId="7178" xr:uid="{00000000-0005-0000-0000-0000C0700000}"/>
    <cellStyle name="Total 15 4 10 2" xfId="22286" xr:uid="{00000000-0005-0000-0000-0000C1700000}"/>
    <cellStyle name="Total 15 4 11" xfId="7336" xr:uid="{00000000-0005-0000-0000-0000C2700000}"/>
    <cellStyle name="Total 15 4 11 2" xfId="22444" xr:uid="{00000000-0005-0000-0000-0000C3700000}"/>
    <cellStyle name="Total 15 4 12" xfId="17366" xr:uid="{00000000-0005-0000-0000-0000C4700000}"/>
    <cellStyle name="Total 15 4 2" xfId="2631" xr:uid="{00000000-0005-0000-0000-0000C5700000}"/>
    <cellStyle name="Total 15 4 2 2" xfId="5268" xr:uid="{00000000-0005-0000-0000-0000C6700000}"/>
    <cellStyle name="Total 15 4 2 2 2" xfId="11632" xr:uid="{00000000-0005-0000-0000-0000C7700000}"/>
    <cellStyle name="Total 15 4 2 2 2 2" xfId="26740" xr:uid="{00000000-0005-0000-0000-0000C8700000}"/>
    <cellStyle name="Total 15 4 2 2 3" xfId="15177" xr:uid="{00000000-0005-0000-0000-0000C9700000}"/>
    <cellStyle name="Total 15 4 2 2 3 2" xfId="30285" xr:uid="{00000000-0005-0000-0000-0000CA700000}"/>
    <cellStyle name="Total 15 4 2 2 4" xfId="20376" xr:uid="{00000000-0005-0000-0000-0000CB700000}"/>
    <cellStyle name="Total 15 4 2 3" xfId="9098" xr:uid="{00000000-0005-0000-0000-0000CC700000}"/>
    <cellStyle name="Total 15 4 2 3 2" xfId="24206" xr:uid="{00000000-0005-0000-0000-0000CD700000}"/>
    <cellStyle name="Total 15 4 2 4" xfId="8704" xr:uid="{00000000-0005-0000-0000-0000CE700000}"/>
    <cellStyle name="Total 15 4 2 4 2" xfId="23812" xr:uid="{00000000-0005-0000-0000-0000CF700000}"/>
    <cellStyle name="Total 15 4 2 5" xfId="14927" xr:uid="{00000000-0005-0000-0000-0000D0700000}"/>
    <cellStyle name="Total 15 4 2 5 2" xfId="30035" xr:uid="{00000000-0005-0000-0000-0000D1700000}"/>
    <cellStyle name="Total 15 4 2 6" xfId="17739" xr:uid="{00000000-0005-0000-0000-0000D2700000}"/>
    <cellStyle name="Total 15 4 3" xfId="2896" xr:uid="{00000000-0005-0000-0000-0000D3700000}"/>
    <cellStyle name="Total 15 4 3 2" xfId="5533" xr:uid="{00000000-0005-0000-0000-0000D4700000}"/>
    <cellStyle name="Total 15 4 3 2 2" xfId="11844" xr:uid="{00000000-0005-0000-0000-0000D5700000}"/>
    <cellStyle name="Total 15 4 3 2 2 2" xfId="26952" xr:uid="{00000000-0005-0000-0000-0000D6700000}"/>
    <cellStyle name="Total 15 4 3 2 3" xfId="7181" xr:uid="{00000000-0005-0000-0000-0000D7700000}"/>
    <cellStyle name="Total 15 4 3 2 3 2" xfId="22289" xr:uid="{00000000-0005-0000-0000-0000D8700000}"/>
    <cellStyle name="Total 15 4 3 2 4" xfId="20641" xr:uid="{00000000-0005-0000-0000-0000D9700000}"/>
    <cellStyle name="Total 15 4 3 3" xfId="8159" xr:uid="{00000000-0005-0000-0000-0000DA700000}"/>
    <cellStyle name="Total 15 4 3 3 2" xfId="23267" xr:uid="{00000000-0005-0000-0000-0000DB700000}"/>
    <cellStyle name="Total 15 4 3 4" xfId="18004" xr:uid="{00000000-0005-0000-0000-0000DC700000}"/>
    <cellStyle name="Total 15 4 4" xfId="3199" xr:uid="{00000000-0005-0000-0000-0000DD700000}"/>
    <cellStyle name="Total 15 4 4 2" xfId="5836" xr:uid="{00000000-0005-0000-0000-0000DE700000}"/>
    <cellStyle name="Total 15 4 4 2 2" xfId="12147" xr:uid="{00000000-0005-0000-0000-0000DF700000}"/>
    <cellStyle name="Total 15 4 4 2 2 2" xfId="27255" xr:uid="{00000000-0005-0000-0000-0000E0700000}"/>
    <cellStyle name="Total 15 4 4 2 3" xfId="13409" xr:uid="{00000000-0005-0000-0000-0000E1700000}"/>
    <cellStyle name="Total 15 4 4 2 3 2" xfId="28517" xr:uid="{00000000-0005-0000-0000-0000E2700000}"/>
    <cellStyle name="Total 15 4 4 2 4" xfId="20944" xr:uid="{00000000-0005-0000-0000-0000E3700000}"/>
    <cellStyle name="Total 15 4 4 3" xfId="9581" xr:uid="{00000000-0005-0000-0000-0000E4700000}"/>
    <cellStyle name="Total 15 4 4 3 2" xfId="24689" xr:uid="{00000000-0005-0000-0000-0000E5700000}"/>
    <cellStyle name="Total 15 4 4 4" xfId="14482" xr:uid="{00000000-0005-0000-0000-0000E6700000}"/>
    <cellStyle name="Total 15 4 4 4 2" xfId="29590" xr:uid="{00000000-0005-0000-0000-0000E7700000}"/>
    <cellStyle name="Total 15 4 4 5" xfId="18307" xr:uid="{00000000-0005-0000-0000-0000E8700000}"/>
    <cellStyle name="Total 15 4 5" xfId="3525" xr:uid="{00000000-0005-0000-0000-0000E9700000}"/>
    <cellStyle name="Total 15 4 5 2" xfId="6162" xr:uid="{00000000-0005-0000-0000-0000EA700000}"/>
    <cellStyle name="Total 15 4 5 2 2" xfId="12473" xr:uid="{00000000-0005-0000-0000-0000EB700000}"/>
    <cellStyle name="Total 15 4 5 2 2 2" xfId="27581" xr:uid="{00000000-0005-0000-0000-0000EC700000}"/>
    <cellStyle name="Total 15 4 5 2 3" xfId="15635" xr:uid="{00000000-0005-0000-0000-0000ED700000}"/>
    <cellStyle name="Total 15 4 5 2 3 2" xfId="30743" xr:uid="{00000000-0005-0000-0000-0000EE700000}"/>
    <cellStyle name="Total 15 4 5 2 4" xfId="21270" xr:uid="{00000000-0005-0000-0000-0000EF700000}"/>
    <cellStyle name="Total 15 4 5 3" xfId="9907" xr:uid="{00000000-0005-0000-0000-0000F0700000}"/>
    <cellStyle name="Total 15 4 5 3 2" xfId="25015" xr:uid="{00000000-0005-0000-0000-0000F1700000}"/>
    <cellStyle name="Total 15 4 5 4" xfId="7290" xr:uid="{00000000-0005-0000-0000-0000F2700000}"/>
    <cellStyle name="Total 15 4 5 4 2" xfId="22398" xr:uid="{00000000-0005-0000-0000-0000F3700000}"/>
    <cellStyle name="Total 15 4 5 5" xfId="18633" xr:uid="{00000000-0005-0000-0000-0000F4700000}"/>
    <cellStyle name="Total 15 4 6" xfId="3831" xr:uid="{00000000-0005-0000-0000-0000F5700000}"/>
    <cellStyle name="Total 15 4 6 2" xfId="6468" xr:uid="{00000000-0005-0000-0000-0000F6700000}"/>
    <cellStyle name="Total 15 4 6 2 2" xfId="12779" xr:uid="{00000000-0005-0000-0000-0000F7700000}"/>
    <cellStyle name="Total 15 4 6 2 2 2" xfId="27887" xr:uid="{00000000-0005-0000-0000-0000F8700000}"/>
    <cellStyle name="Total 15 4 6 2 3" xfId="16272" xr:uid="{00000000-0005-0000-0000-0000F9700000}"/>
    <cellStyle name="Total 15 4 6 2 3 2" xfId="31380" xr:uid="{00000000-0005-0000-0000-0000FA700000}"/>
    <cellStyle name="Total 15 4 6 2 4" xfId="21576" xr:uid="{00000000-0005-0000-0000-0000FB700000}"/>
    <cellStyle name="Total 15 4 6 3" xfId="10213" xr:uid="{00000000-0005-0000-0000-0000FC700000}"/>
    <cellStyle name="Total 15 4 6 3 2" xfId="25321" xr:uid="{00000000-0005-0000-0000-0000FD700000}"/>
    <cellStyle name="Total 15 4 6 4" xfId="8470" xr:uid="{00000000-0005-0000-0000-0000FE700000}"/>
    <cellStyle name="Total 15 4 6 4 2" xfId="23578" xr:uid="{00000000-0005-0000-0000-0000FF700000}"/>
    <cellStyle name="Total 15 4 6 5" xfId="18939" xr:uid="{00000000-0005-0000-0000-000000710000}"/>
    <cellStyle name="Total 15 4 7" xfId="4213" xr:uid="{00000000-0005-0000-0000-000001710000}"/>
    <cellStyle name="Total 15 4 7 2" xfId="6850" xr:uid="{00000000-0005-0000-0000-000002710000}"/>
    <cellStyle name="Total 15 4 7 2 2" xfId="13161" xr:uid="{00000000-0005-0000-0000-000003710000}"/>
    <cellStyle name="Total 15 4 7 2 2 2" xfId="28269" xr:uid="{00000000-0005-0000-0000-000004710000}"/>
    <cellStyle name="Total 15 4 7 2 3" xfId="16830" xr:uid="{00000000-0005-0000-0000-000005710000}"/>
    <cellStyle name="Total 15 4 7 2 3 2" xfId="31938" xr:uid="{00000000-0005-0000-0000-000006710000}"/>
    <cellStyle name="Total 15 4 7 2 4" xfId="21958" xr:uid="{00000000-0005-0000-0000-000007710000}"/>
    <cellStyle name="Total 15 4 7 3" xfId="10595" xr:uid="{00000000-0005-0000-0000-000008710000}"/>
    <cellStyle name="Total 15 4 7 3 2" xfId="25703" xr:uid="{00000000-0005-0000-0000-000009710000}"/>
    <cellStyle name="Total 15 4 7 4" xfId="7102" xr:uid="{00000000-0005-0000-0000-00000A710000}"/>
    <cellStyle name="Total 15 4 7 4 2" xfId="22210" xr:uid="{00000000-0005-0000-0000-00000B710000}"/>
    <cellStyle name="Total 15 4 7 5" xfId="19321" xr:uid="{00000000-0005-0000-0000-00000C710000}"/>
    <cellStyle name="Total 15 4 8" xfId="4778" xr:uid="{00000000-0005-0000-0000-00000D710000}"/>
    <cellStyle name="Total 15 4 8 2" xfId="11160" xr:uid="{00000000-0005-0000-0000-00000E710000}"/>
    <cellStyle name="Total 15 4 8 2 2" xfId="26268" xr:uid="{00000000-0005-0000-0000-00000F710000}"/>
    <cellStyle name="Total 15 4 8 3" xfId="14298" xr:uid="{00000000-0005-0000-0000-000010710000}"/>
    <cellStyle name="Total 15 4 8 3 2" xfId="29406" xr:uid="{00000000-0005-0000-0000-000011710000}"/>
    <cellStyle name="Total 15 4 8 4" xfId="19886" xr:uid="{00000000-0005-0000-0000-000012710000}"/>
    <cellStyle name="Total 15 4 9" xfId="8639" xr:uid="{00000000-0005-0000-0000-000013710000}"/>
    <cellStyle name="Total 15 4 9 2" xfId="23747" xr:uid="{00000000-0005-0000-0000-000014710000}"/>
    <cellStyle name="Total 15 5" xfId="2156" xr:uid="{00000000-0005-0000-0000-000015710000}"/>
    <cellStyle name="Total 15 5 10" xfId="14080" xr:uid="{00000000-0005-0000-0000-000016710000}"/>
    <cellStyle name="Total 15 5 10 2" xfId="29188" xr:uid="{00000000-0005-0000-0000-000017710000}"/>
    <cellStyle name="Total 15 5 11" xfId="17381" xr:uid="{00000000-0005-0000-0000-000018710000}"/>
    <cellStyle name="Total 15 5 2" xfId="2911" xr:uid="{00000000-0005-0000-0000-000019710000}"/>
    <cellStyle name="Total 15 5 2 2" xfId="5548" xr:uid="{00000000-0005-0000-0000-00001A710000}"/>
    <cellStyle name="Total 15 5 2 2 2" xfId="11859" xr:uid="{00000000-0005-0000-0000-00001B710000}"/>
    <cellStyle name="Total 15 5 2 2 2 2" xfId="26967" xr:uid="{00000000-0005-0000-0000-00001C710000}"/>
    <cellStyle name="Total 15 5 2 2 3" xfId="9194" xr:uid="{00000000-0005-0000-0000-00001D710000}"/>
    <cellStyle name="Total 15 5 2 2 3 2" xfId="24302" xr:uid="{00000000-0005-0000-0000-00001E710000}"/>
    <cellStyle name="Total 15 5 2 2 4" xfId="20656" xr:uid="{00000000-0005-0000-0000-00001F710000}"/>
    <cellStyle name="Total 15 5 2 3" xfId="16200" xr:uid="{00000000-0005-0000-0000-000020710000}"/>
    <cellStyle name="Total 15 5 2 3 2" xfId="31308" xr:uid="{00000000-0005-0000-0000-000021710000}"/>
    <cellStyle name="Total 15 5 2 4" xfId="18019" xr:uid="{00000000-0005-0000-0000-000022710000}"/>
    <cellStyle name="Total 15 5 3" xfId="3214" xr:uid="{00000000-0005-0000-0000-000023710000}"/>
    <cellStyle name="Total 15 5 3 2" xfId="5851" xr:uid="{00000000-0005-0000-0000-000024710000}"/>
    <cellStyle name="Total 15 5 3 2 2" xfId="12162" xr:uid="{00000000-0005-0000-0000-000025710000}"/>
    <cellStyle name="Total 15 5 3 2 2 2" xfId="27270" xr:uid="{00000000-0005-0000-0000-000026710000}"/>
    <cellStyle name="Total 15 5 3 2 3" xfId="13819" xr:uid="{00000000-0005-0000-0000-000027710000}"/>
    <cellStyle name="Total 15 5 3 2 3 2" xfId="28927" xr:uid="{00000000-0005-0000-0000-000028710000}"/>
    <cellStyle name="Total 15 5 3 2 4" xfId="20959" xr:uid="{00000000-0005-0000-0000-000029710000}"/>
    <cellStyle name="Total 15 5 3 3" xfId="9596" xr:uid="{00000000-0005-0000-0000-00002A710000}"/>
    <cellStyle name="Total 15 5 3 3 2" xfId="24704" xr:uid="{00000000-0005-0000-0000-00002B710000}"/>
    <cellStyle name="Total 15 5 3 4" xfId="15168" xr:uid="{00000000-0005-0000-0000-00002C710000}"/>
    <cellStyle name="Total 15 5 3 4 2" xfId="30276" xr:uid="{00000000-0005-0000-0000-00002D710000}"/>
    <cellStyle name="Total 15 5 3 5" xfId="18322" xr:uid="{00000000-0005-0000-0000-00002E710000}"/>
    <cellStyle name="Total 15 5 4" xfId="3540" xr:uid="{00000000-0005-0000-0000-00002F710000}"/>
    <cellStyle name="Total 15 5 4 2" xfId="6177" xr:uid="{00000000-0005-0000-0000-000030710000}"/>
    <cellStyle name="Total 15 5 4 2 2" xfId="12488" xr:uid="{00000000-0005-0000-0000-000031710000}"/>
    <cellStyle name="Total 15 5 4 2 2 2" xfId="27596" xr:uid="{00000000-0005-0000-0000-000032710000}"/>
    <cellStyle name="Total 15 5 4 2 3" xfId="9168" xr:uid="{00000000-0005-0000-0000-000033710000}"/>
    <cellStyle name="Total 15 5 4 2 3 2" xfId="24276" xr:uid="{00000000-0005-0000-0000-000034710000}"/>
    <cellStyle name="Total 15 5 4 2 4" xfId="21285" xr:uid="{00000000-0005-0000-0000-000035710000}"/>
    <cellStyle name="Total 15 5 4 3" xfId="9922" xr:uid="{00000000-0005-0000-0000-000036710000}"/>
    <cellStyle name="Total 15 5 4 3 2" xfId="25030" xr:uid="{00000000-0005-0000-0000-000037710000}"/>
    <cellStyle name="Total 15 5 4 4" xfId="15473" xr:uid="{00000000-0005-0000-0000-000038710000}"/>
    <cellStyle name="Total 15 5 4 4 2" xfId="30581" xr:uid="{00000000-0005-0000-0000-000039710000}"/>
    <cellStyle name="Total 15 5 4 5" xfId="18648" xr:uid="{00000000-0005-0000-0000-00003A710000}"/>
    <cellStyle name="Total 15 5 5" xfId="3846" xr:uid="{00000000-0005-0000-0000-00003B710000}"/>
    <cellStyle name="Total 15 5 5 2" xfId="6483" xr:uid="{00000000-0005-0000-0000-00003C710000}"/>
    <cellStyle name="Total 15 5 5 2 2" xfId="12794" xr:uid="{00000000-0005-0000-0000-00003D710000}"/>
    <cellStyle name="Total 15 5 5 2 2 2" xfId="27902" xr:uid="{00000000-0005-0000-0000-00003E710000}"/>
    <cellStyle name="Total 15 5 5 2 3" xfId="7342" xr:uid="{00000000-0005-0000-0000-00003F710000}"/>
    <cellStyle name="Total 15 5 5 2 3 2" xfId="22450" xr:uid="{00000000-0005-0000-0000-000040710000}"/>
    <cellStyle name="Total 15 5 5 2 4" xfId="21591" xr:uid="{00000000-0005-0000-0000-000041710000}"/>
    <cellStyle name="Total 15 5 5 3" xfId="10228" xr:uid="{00000000-0005-0000-0000-000042710000}"/>
    <cellStyle name="Total 15 5 5 3 2" xfId="25336" xr:uid="{00000000-0005-0000-0000-000043710000}"/>
    <cellStyle name="Total 15 5 5 4" xfId="14777" xr:uid="{00000000-0005-0000-0000-000044710000}"/>
    <cellStyle name="Total 15 5 5 4 2" xfId="29885" xr:uid="{00000000-0005-0000-0000-000045710000}"/>
    <cellStyle name="Total 15 5 5 5" xfId="18954" xr:uid="{00000000-0005-0000-0000-000046710000}"/>
    <cellStyle name="Total 15 5 6" xfId="4228" xr:uid="{00000000-0005-0000-0000-000047710000}"/>
    <cellStyle name="Total 15 5 6 2" xfId="6865" xr:uid="{00000000-0005-0000-0000-000048710000}"/>
    <cellStyle name="Total 15 5 6 2 2" xfId="13176" xr:uid="{00000000-0005-0000-0000-000049710000}"/>
    <cellStyle name="Total 15 5 6 2 2 2" xfId="28284" xr:uid="{00000000-0005-0000-0000-00004A710000}"/>
    <cellStyle name="Total 15 5 6 2 3" xfId="16845" xr:uid="{00000000-0005-0000-0000-00004B710000}"/>
    <cellStyle name="Total 15 5 6 2 3 2" xfId="31953" xr:uid="{00000000-0005-0000-0000-00004C710000}"/>
    <cellStyle name="Total 15 5 6 2 4" xfId="21973" xr:uid="{00000000-0005-0000-0000-00004D710000}"/>
    <cellStyle name="Total 15 5 6 3" xfId="10610" xr:uid="{00000000-0005-0000-0000-00004E710000}"/>
    <cellStyle name="Total 15 5 6 3 2" xfId="25718" xr:uid="{00000000-0005-0000-0000-00004F710000}"/>
    <cellStyle name="Total 15 5 6 4" xfId="14034" xr:uid="{00000000-0005-0000-0000-000050710000}"/>
    <cellStyle name="Total 15 5 6 4 2" xfId="29142" xr:uid="{00000000-0005-0000-0000-000051710000}"/>
    <cellStyle name="Total 15 5 6 5" xfId="19336" xr:uid="{00000000-0005-0000-0000-000052710000}"/>
    <cellStyle name="Total 15 5 7" xfId="4793" xr:uid="{00000000-0005-0000-0000-000053710000}"/>
    <cellStyle name="Total 15 5 7 2" xfId="11175" xr:uid="{00000000-0005-0000-0000-000054710000}"/>
    <cellStyle name="Total 15 5 7 2 2" xfId="26283" xr:uid="{00000000-0005-0000-0000-000055710000}"/>
    <cellStyle name="Total 15 5 7 3" xfId="13590" xr:uid="{00000000-0005-0000-0000-000056710000}"/>
    <cellStyle name="Total 15 5 7 3 2" xfId="28698" xr:uid="{00000000-0005-0000-0000-000057710000}"/>
    <cellStyle name="Total 15 5 7 4" xfId="19901" xr:uid="{00000000-0005-0000-0000-000058710000}"/>
    <cellStyle name="Total 15 5 8" xfId="8654" xr:uid="{00000000-0005-0000-0000-000059710000}"/>
    <cellStyle name="Total 15 5 8 2" xfId="23762" xr:uid="{00000000-0005-0000-0000-00005A710000}"/>
    <cellStyle name="Total 15 5 9" xfId="16045" xr:uid="{00000000-0005-0000-0000-00005B710000}"/>
    <cellStyle name="Total 15 5 9 2" xfId="31153" xr:uid="{00000000-0005-0000-0000-00005C710000}"/>
    <cellStyle name="Total 16" xfId="1780" xr:uid="{00000000-0005-0000-0000-00005D710000}"/>
    <cellStyle name="Total 16 2" xfId="1951" xr:uid="{00000000-0005-0000-0000-00005E710000}"/>
    <cellStyle name="Total 16 2 10" xfId="8452" xr:uid="{00000000-0005-0000-0000-00005F710000}"/>
    <cellStyle name="Total 16 2 10 2" xfId="23560" xr:uid="{00000000-0005-0000-0000-000060710000}"/>
    <cellStyle name="Total 16 2 11" xfId="15843" xr:uid="{00000000-0005-0000-0000-000061710000}"/>
    <cellStyle name="Total 16 2 11 2" xfId="30951" xr:uid="{00000000-0005-0000-0000-000062710000}"/>
    <cellStyle name="Total 16 2 12" xfId="16456" xr:uid="{00000000-0005-0000-0000-000063710000}"/>
    <cellStyle name="Total 16 2 12 2" xfId="31564" xr:uid="{00000000-0005-0000-0000-000064710000}"/>
    <cellStyle name="Total 16 2 13" xfId="17176" xr:uid="{00000000-0005-0000-0000-000065710000}"/>
    <cellStyle name="Total 16 2 2" xfId="2511" xr:uid="{00000000-0005-0000-0000-000066710000}"/>
    <cellStyle name="Total 16 2 2 2" xfId="5148" xr:uid="{00000000-0005-0000-0000-000067710000}"/>
    <cellStyle name="Total 16 2 2 2 2" xfId="11512" xr:uid="{00000000-0005-0000-0000-000068710000}"/>
    <cellStyle name="Total 16 2 2 2 2 2" xfId="26620" xr:uid="{00000000-0005-0000-0000-000069710000}"/>
    <cellStyle name="Total 16 2 2 2 3" xfId="15104" xr:uid="{00000000-0005-0000-0000-00006A710000}"/>
    <cellStyle name="Total 16 2 2 2 3 2" xfId="30212" xr:uid="{00000000-0005-0000-0000-00006B710000}"/>
    <cellStyle name="Total 16 2 2 2 4" xfId="20256" xr:uid="{00000000-0005-0000-0000-00006C710000}"/>
    <cellStyle name="Total 16 2 2 3" xfId="8978" xr:uid="{00000000-0005-0000-0000-00006D710000}"/>
    <cellStyle name="Total 16 2 2 3 2" xfId="24086" xr:uid="{00000000-0005-0000-0000-00006E710000}"/>
    <cellStyle name="Total 16 2 3" xfId="2727" xr:uid="{00000000-0005-0000-0000-00006F710000}"/>
    <cellStyle name="Total 16 2 3 2" xfId="5364" xr:uid="{00000000-0005-0000-0000-000070710000}"/>
    <cellStyle name="Total 16 2 3 2 2" xfId="11713" xr:uid="{00000000-0005-0000-0000-000071710000}"/>
    <cellStyle name="Total 16 2 3 2 2 2" xfId="26821" xr:uid="{00000000-0005-0000-0000-000072710000}"/>
    <cellStyle name="Total 16 2 3 2 3" xfId="13892" xr:uid="{00000000-0005-0000-0000-000073710000}"/>
    <cellStyle name="Total 16 2 3 2 3 2" xfId="29000" xr:uid="{00000000-0005-0000-0000-000074710000}"/>
    <cellStyle name="Total 16 2 3 2 4" xfId="20472" xr:uid="{00000000-0005-0000-0000-000075710000}"/>
    <cellStyle name="Total 16 2 3 3" xfId="14071" xr:uid="{00000000-0005-0000-0000-000076710000}"/>
    <cellStyle name="Total 16 2 3 3 2" xfId="29179" xr:uid="{00000000-0005-0000-0000-000077710000}"/>
    <cellStyle name="Total 16 2 3 4" xfId="17835" xr:uid="{00000000-0005-0000-0000-000078710000}"/>
    <cellStyle name="Total 16 2 4" xfId="3030" xr:uid="{00000000-0005-0000-0000-000079710000}"/>
    <cellStyle name="Total 16 2 4 2" xfId="5667" xr:uid="{00000000-0005-0000-0000-00007A710000}"/>
    <cellStyle name="Total 16 2 4 2 2" xfId="11978" xr:uid="{00000000-0005-0000-0000-00007B710000}"/>
    <cellStyle name="Total 16 2 4 2 2 2" xfId="27086" xr:uid="{00000000-0005-0000-0000-00007C710000}"/>
    <cellStyle name="Total 16 2 4 2 3" xfId="9150" xr:uid="{00000000-0005-0000-0000-00007D710000}"/>
    <cellStyle name="Total 16 2 4 2 3 2" xfId="24258" xr:uid="{00000000-0005-0000-0000-00007E710000}"/>
    <cellStyle name="Total 16 2 4 2 4" xfId="20775" xr:uid="{00000000-0005-0000-0000-00007F710000}"/>
    <cellStyle name="Total 16 2 4 3" xfId="9412" xr:uid="{00000000-0005-0000-0000-000080710000}"/>
    <cellStyle name="Total 16 2 4 3 2" xfId="24520" xr:uid="{00000000-0005-0000-0000-000081710000}"/>
    <cellStyle name="Total 16 2 4 4" xfId="14355" xr:uid="{00000000-0005-0000-0000-000082710000}"/>
    <cellStyle name="Total 16 2 4 4 2" xfId="29463" xr:uid="{00000000-0005-0000-0000-000083710000}"/>
    <cellStyle name="Total 16 2 4 5" xfId="18138" xr:uid="{00000000-0005-0000-0000-000084710000}"/>
    <cellStyle name="Total 16 2 5" xfId="3356" xr:uid="{00000000-0005-0000-0000-000085710000}"/>
    <cellStyle name="Total 16 2 5 2" xfId="5993" xr:uid="{00000000-0005-0000-0000-000086710000}"/>
    <cellStyle name="Total 16 2 5 2 2" xfId="12304" xr:uid="{00000000-0005-0000-0000-000087710000}"/>
    <cellStyle name="Total 16 2 5 2 2 2" xfId="27412" xr:uid="{00000000-0005-0000-0000-000088710000}"/>
    <cellStyle name="Total 16 2 5 2 3" xfId="7461" xr:uid="{00000000-0005-0000-0000-000089710000}"/>
    <cellStyle name="Total 16 2 5 2 3 2" xfId="22569" xr:uid="{00000000-0005-0000-0000-00008A710000}"/>
    <cellStyle name="Total 16 2 5 2 4" xfId="21101" xr:uid="{00000000-0005-0000-0000-00008B710000}"/>
    <cellStyle name="Total 16 2 5 3" xfId="9738" xr:uid="{00000000-0005-0000-0000-00008C710000}"/>
    <cellStyle name="Total 16 2 5 3 2" xfId="24846" xr:uid="{00000000-0005-0000-0000-00008D710000}"/>
    <cellStyle name="Total 16 2 5 4" xfId="15649" xr:uid="{00000000-0005-0000-0000-00008E710000}"/>
    <cellStyle name="Total 16 2 5 4 2" xfId="30757" xr:uid="{00000000-0005-0000-0000-00008F710000}"/>
    <cellStyle name="Total 16 2 5 5" xfId="18464" xr:uid="{00000000-0005-0000-0000-000090710000}"/>
    <cellStyle name="Total 16 2 6" xfId="3662" xr:uid="{00000000-0005-0000-0000-000091710000}"/>
    <cellStyle name="Total 16 2 6 2" xfId="6299" xr:uid="{00000000-0005-0000-0000-000092710000}"/>
    <cellStyle name="Total 16 2 6 2 2" xfId="12610" xr:uid="{00000000-0005-0000-0000-000093710000}"/>
    <cellStyle name="Total 16 2 6 2 2 2" xfId="27718" xr:uid="{00000000-0005-0000-0000-000094710000}"/>
    <cellStyle name="Total 16 2 6 2 3" xfId="11800" xr:uid="{00000000-0005-0000-0000-000095710000}"/>
    <cellStyle name="Total 16 2 6 2 3 2" xfId="26908" xr:uid="{00000000-0005-0000-0000-000096710000}"/>
    <cellStyle name="Total 16 2 6 2 4" xfId="21407" xr:uid="{00000000-0005-0000-0000-000097710000}"/>
    <cellStyle name="Total 16 2 6 3" xfId="10044" xr:uid="{00000000-0005-0000-0000-000098710000}"/>
    <cellStyle name="Total 16 2 6 3 2" xfId="25152" xr:uid="{00000000-0005-0000-0000-000099710000}"/>
    <cellStyle name="Total 16 2 6 4" xfId="15066" xr:uid="{00000000-0005-0000-0000-00009A710000}"/>
    <cellStyle name="Total 16 2 6 4 2" xfId="30174" xr:uid="{00000000-0005-0000-0000-00009B710000}"/>
    <cellStyle name="Total 16 2 6 5" xfId="18770" xr:uid="{00000000-0005-0000-0000-00009C710000}"/>
    <cellStyle name="Total 16 2 7" xfId="4023" xr:uid="{00000000-0005-0000-0000-00009D710000}"/>
    <cellStyle name="Total 16 2 7 2" xfId="6660" xr:uid="{00000000-0005-0000-0000-00009E710000}"/>
    <cellStyle name="Total 16 2 7 2 2" xfId="12971" xr:uid="{00000000-0005-0000-0000-00009F710000}"/>
    <cellStyle name="Total 16 2 7 2 2 2" xfId="28079" xr:uid="{00000000-0005-0000-0000-0000A0710000}"/>
    <cellStyle name="Total 16 2 7 2 3" xfId="16661" xr:uid="{00000000-0005-0000-0000-0000A1710000}"/>
    <cellStyle name="Total 16 2 7 2 3 2" xfId="31769" xr:uid="{00000000-0005-0000-0000-0000A2710000}"/>
    <cellStyle name="Total 16 2 7 2 4" xfId="21768" xr:uid="{00000000-0005-0000-0000-0000A3710000}"/>
    <cellStyle name="Total 16 2 7 3" xfId="10405" xr:uid="{00000000-0005-0000-0000-0000A4710000}"/>
    <cellStyle name="Total 16 2 7 3 2" xfId="25513" xr:uid="{00000000-0005-0000-0000-0000A5710000}"/>
    <cellStyle name="Total 16 2 7 4" xfId="16058" xr:uid="{00000000-0005-0000-0000-0000A6710000}"/>
    <cellStyle name="Total 16 2 7 4 2" xfId="31166" xr:uid="{00000000-0005-0000-0000-0000A7710000}"/>
    <cellStyle name="Total 16 2 7 5" xfId="19131" xr:uid="{00000000-0005-0000-0000-0000A8710000}"/>
    <cellStyle name="Total 16 2 8" xfId="4336" xr:uid="{00000000-0005-0000-0000-0000A9710000}"/>
    <cellStyle name="Total 16 2 8 2" xfId="6973" xr:uid="{00000000-0005-0000-0000-0000AA710000}"/>
    <cellStyle name="Total 16 2 8 2 2" xfId="13284" xr:uid="{00000000-0005-0000-0000-0000AB710000}"/>
    <cellStyle name="Total 16 2 8 2 2 2" xfId="28392" xr:uid="{00000000-0005-0000-0000-0000AC710000}"/>
    <cellStyle name="Total 16 2 8 2 3" xfId="16948" xr:uid="{00000000-0005-0000-0000-0000AD710000}"/>
    <cellStyle name="Total 16 2 8 2 3 2" xfId="32056" xr:uid="{00000000-0005-0000-0000-0000AE710000}"/>
    <cellStyle name="Total 16 2 8 2 4" xfId="22081" xr:uid="{00000000-0005-0000-0000-0000AF710000}"/>
    <cellStyle name="Total 16 2 8 3" xfId="10718" xr:uid="{00000000-0005-0000-0000-0000B0710000}"/>
    <cellStyle name="Total 16 2 8 3 2" xfId="25826" xr:uid="{00000000-0005-0000-0000-0000B1710000}"/>
    <cellStyle name="Total 16 2 8 4" xfId="15628" xr:uid="{00000000-0005-0000-0000-0000B2710000}"/>
    <cellStyle name="Total 16 2 8 4 2" xfId="30736" xr:uid="{00000000-0005-0000-0000-0000B3710000}"/>
    <cellStyle name="Total 16 2 8 5" xfId="19444" xr:uid="{00000000-0005-0000-0000-0000B4710000}"/>
    <cellStyle name="Total 16 2 9" xfId="4588" xr:uid="{00000000-0005-0000-0000-0000B5710000}"/>
    <cellStyle name="Total 16 2 9 2" xfId="10970" xr:uid="{00000000-0005-0000-0000-0000B6710000}"/>
    <cellStyle name="Total 16 2 9 2 2" xfId="26078" xr:uid="{00000000-0005-0000-0000-0000B7710000}"/>
    <cellStyle name="Total 16 2 9 3" xfId="7818" xr:uid="{00000000-0005-0000-0000-0000B8710000}"/>
    <cellStyle name="Total 16 2 9 3 2" xfId="22926" xr:uid="{00000000-0005-0000-0000-0000B9710000}"/>
    <cellStyle name="Total 16 2 9 4" xfId="19696" xr:uid="{00000000-0005-0000-0000-0000BA710000}"/>
    <cellStyle name="Total 16 3" xfId="1980" xr:uid="{00000000-0005-0000-0000-0000BB710000}"/>
    <cellStyle name="Total 16 3 10" xfId="8478" xr:uid="{00000000-0005-0000-0000-0000BC710000}"/>
    <cellStyle name="Total 16 3 10 2" xfId="23586" xr:uid="{00000000-0005-0000-0000-0000BD710000}"/>
    <cellStyle name="Total 16 3 11" xfId="14167" xr:uid="{00000000-0005-0000-0000-0000BE710000}"/>
    <cellStyle name="Total 16 3 11 2" xfId="29275" xr:uid="{00000000-0005-0000-0000-0000BF710000}"/>
    <cellStyle name="Total 16 3 12" xfId="16536" xr:uid="{00000000-0005-0000-0000-0000C0710000}"/>
    <cellStyle name="Total 16 3 12 2" xfId="31644" xr:uid="{00000000-0005-0000-0000-0000C1710000}"/>
    <cellStyle name="Total 16 3 13" xfId="17205" xr:uid="{00000000-0005-0000-0000-0000C2710000}"/>
    <cellStyle name="Total 16 3 2" xfId="2540" xr:uid="{00000000-0005-0000-0000-0000C3710000}"/>
    <cellStyle name="Total 16 3 2 2" xfId="5177" xr:uid="{00000000-0005-0000-0000-0000C4710000}"/>
    <cellStyle name="Total 16 3 2 2 2" xfId="11541" xr:uid="{00000000-0005-0000-0000-0000C5710000}"/>
    <cellStyle name="Total 16 3 2 2 2 2" xfId="26649" xr:uid="{00000000-0005-0000-0000-0000C6710000}"/>
    <cellStyle name="Total 16 3 2 2 3" xfId="15185" xr:uid="{00000000-0005-0000-0000-0000C7710000}"/>
    <cellStyle name="Total 16 3 2 2 3 2" xfId="30293" xr:uid="{00000000-0005-0000-0000-0000C8710000}"/>
    <cellStyle name="Total 16 3 2 2 4" xfId="20285" xr:uid="{00000000-0005-0000-0000-0000C9710000}"/>
    <cellStyle name="Total 16 3 2 3" xfId="9007" xr:uid="{00000000-0005-0000-0000-0000CA710000}"/>
    <cellStyle name="Total 16 3 2 3 2" xfId="24115" xr:uid="{00000000-0005-0000-0000-0000CB710000}"/>
    <cellStyle name="Total 16 3 3" xfId="2742" xr:uid="{00000000-0005-0000-0000-0000CC710000}"/>
    <cellStyle name="Total 16 3 3 2" xfId="5379" xr:uid="{00000000-0005-0000-0000-0000CD710000}"/>
    <cellStyle name="Total 16 3 3 2 2" xfId="11728" xr:uid="{00000000-0005-0000-0000-0000CE710000}"/>
    <cellStyle name="Total 16 3 3 2 2 2" xfId="26836" xr:uid="{00000000-0005-0000-0000-0000CF710000}"/>
    <cellStyle name="Total 16 3 3 2 3" xfId="13541" xr:uid="{00000000-0005-0000-0000-0000D0710000}"/>
    <cellStyle name="Total 16 3 3 2 3 2" xfId="28649" xr:uid="{00000000-0005-0000-0000-0000D1710000}"/>
    <cellStyle name="Total 16 3 3 2 4" xfId="20487" xr:uid="{00000000-0005-0000-0000-0000D2710000}"/>
    <cellStyle name="Total 16 3 3 3" xfId="7085" xr:uid="{00000000-0005-0000-0000-0000D3710000}"/>
    <cellStyle name="Total 16 3 3 3 2" xfId="22193" xr:uid="{00000000-0005-0000-0000-0000D4710000}"/>
    <cellStyle name="Total 16 3 3 4" xfId="17850" xr:uid="{00000000-0005-0000-0000-0000D5710000}"/>
    <cellStyle name="Total 16 3 4" xfId="3045" xr:uid="{00000000-0005-0000-0000-0000D6710000}"/>
    <cellStyle name="Total 16 3 4 2" xfId="5682" xr:uid="{00000000-0005-0000-0000-0000D7710000}"/>
    <cellStyle name="Total 16 3 4 2 2" xfId="11993" xr:uid="{00000000-0005-0000-0000-0000D8710000}"/>
    <cellStyle name="Total 16 3 4 2 2 2" xfId="27101" xr:uid="{00000000-0005-0000-0000-0000D9710000}"/>
    <cellStyle name="Total 16 3 4 2 3" xfId="8072" xr:uid="{00000000-0005-0000-0000-0000DA710000}"/>
    <cellStyle name="Total 16 3 4 2 3 2" xfId="23180" xr:uid="{00000000-0005-0000-0000-0000DB710000}"/>
    <cellStyle name="Total 16 3 4 2 4" xfId="20790" xr:uid="{00000000-0005-0000-0000-0000DC710000}"/>
    <cellStyle name="Total 16 3 4 3" xfId="9427" xr:uid="{00000000-0005-0000-0000-0000DD710000}"/>
    <cellStyle name="Total 16 3 4 3 2" xfId="24535" xr:uid="{00000000-0005-0000-0000-0000DE710000}"/>
    <cellStyle name="Total 16 3 4 4" xfId="13936" xr:uid="{00000000-0005-0000-0000-0000DF710000}"/>
    <cellStyle name="Total 16 3 4 4 2" xfId="29044" xr:uid="{00000000-0005-0000-0000-0000E0710000}"/>
    <cellStyle name="Total 16 3 4 5" xfId="18153" xr:uid="{00000000-0005-0000-0000-0000E1710000}"/>
    <cellStyle name="Total 16 3 5" xfId="3371" xr:uid="{00000000-0005-0000-0000-0000E2710000}"/>
    <cellStyle name="Total 16 3 5 2" xfId="6008" xr:uid="{00000000-0005-0000-0000-0000E3710000}"/>
    <cellStyle name="Total 16 3 5 2 2" xfId="12319" xr:uid="{00000000-0005-0000-0000-0000E4710000}"/>
    <cellStyle name="Total 16 3 5 2 2 2" xfId="27427" xr:uid="{00000000-0005-0000-0000-0000E5710000}"/>
    <cellStyle name="Total 16 3 5 2 3" xfId="14589" xr:uid="{00000000-0005-0000-0000-0000E6710000}"/>
    <cellStyle name="Total 16 3 5 2 3 2" xfId="29697" xr:uid="{00000000-0005-0000-0000-0000E7710000}"/>
    <cellStyle name="Total 16 3 5 2 4" xfId="21116" xr:uid="{00000000-0005-0000-0000-0000E8710000}"/>
    <cellStyle name="Total 16 3 5 3" xfId="9753" xr:uid="{00000000-0005-0000-0000-0000E9710000}"/>
    <cellStyle name="Total 16 3 5 3 2" xfId="24861" xr:uid="{00000000-0005-0000-0000-0000EA710000}"/>
    <cellStyle name="Total 16 3 5 4" xfId="7801" xr:uid="{00000000-0005-0000-0000-0000EB710000}"/>
    <cellStyle name="Total 16 3 5 4 2" xfId="22909" xr:uid="{00000000-0005-0000-0000-0000EC710000}"/>
    <cellStyle name="Total 16 3 5 5" xfId="18479" xr:uid="{00000000-0005-0000-0000-0000ED710000}"/>
    <cellStyle name="Total 16 3 6" xfId="3677" xr:uid="{00000000-0005-0000-0000-0000EE710000}"/>
    <cellStyle name="Total 16 3 6 2" xfId="6314" xr:uid="{00000000-0005-0000-0000-0000EF710000}"/>
    <cellStyle name="Total 16 3 6 2 2" xfId="12625" xr:uid="{00000000-0005-0000-0000-0000F0710000}"/>
    <cellStyle name="Total 16 3 6 2 2 2" xfId="27733" xr:uid="{00000000-0005-0000-0000-0000F1710000}"/>
    <cellStyle name="Total 16 3 6 2 3" xfId="15013" xr:uid="{00000000-0005-0000-0000-0000F2710000}"/>
    <cellStyle name="Total 16 3 6 2 3 2" xfId="30121" xr:uid="{00000000-0005-0000-0000-0000F3710000}"/>
    <cellStyle name="Total 16 3 6 2 4" xfId="21422" xr:uid="{00000000-0005-0000-0000-0000F4710000}"/>
    <cellStyle name="Total 16 3 6 3" xfId="10059" xr:uid="{00000000-0005-0000-0000-0000F5710000}"/>
    <cellStyle name="Total 16 3 6 3 2" xfId="25167" xr:uid="{00000000-0005-0000-0000-0000F6710000}"/>
    <cellStyle name="Total 16 3 6 4" xfId="14923" xr:uid="{00000000-0005-0000-0000-0000F7710000}"/>
    <cellStyle name="Total 16 3 6 4 2" xfId="30031" xr:uid="{00000000-0005-0000-0000-0000F8710000}"/>
    <cellStyle name="Total 16 3 6 5" xfId="18785" xr:uid="{00000000-0005-0000-0000-0000F9710000}"/>
    <cellStyle name="Total 16 3 7" xfId="4052" xr:uid="{00000000-0005-0000-0000-0000FA710000}"/>
    <cellStyle name="Total 16 3 7 2" xfId="6689" xr:uid="{00000000-0005-0000-0000-0000FB710000}"/>
    <cellStyle name="Total 16 3 7 2 2" xfId="13000" xr:uid="{00000000-0005-0000-0000-0000FC710000}"/>
    <cellStyle name="Total 16 3 7 2 2 2" xfId="28108" xr:uid="{00000000-0005-0000-0000-0000FD710000}"/>
    <cellStyle name="Total 16 3 7 2 3" xfId="16676" xr:uid="{00000000-0005-0000-0000-0000FE710000}"/>
    <cellStyle name="Total 16 3 7 2 3 2" xfId="31784" xr:uid="{00000000-0005-0000-0000-0000FF710000}"/>
    <cellStyle name="Total 16 3 7 2 4" xfId="21797" xr:uid="{00000000-0005-0000-0000-000000720000}"/>
    <cellStyle name="Total 16 3 7 3" xfId="10434" xr:uid="{00000000-0005-0000-0000-000001720000}"/>
    <cellStyle name="Total 16 3 7 3 2" xfId="25542" xr:uid="{00000000-0005-0000-0000-000002720000}"/>
    <cellStyle name="Total 16 3 7 4" xfId="16081" xr:uid="{00000000-0005-0000-0000-000003720000}"/>
    <cellStyle name="Total 16 3 7 4 2" xfId="31189" xr:uid="{00000000-0005-0000-0000-000004720000}"/>
    <cellStyle name="Total 16 3 7 5" xfId="19160" xr:uid="{00000000-0005-0000-0000-000005720000}"/>
    <cellStyle name="Total 16 3 8" xfId="4351" xr:uid="{00000000-0005-0000-0000-000006720000}"/>
    <cellStyle name="Total 16 3 8 2" xfId="6988" xr:uid="{00000000-0005-0000-0000-000007720000}"/>
    <cellStyle name="Total 16 3 8 2 2" xfId="13299" xr:uid="{00000000-0005-0000-0000-000008720000}"/>
    <cellStyle name="Total 16 3 8 2 2 2" xfId="28407" xr:uid="{00000000-0005-0000-0000-000009720000}"/>
    <cellStyle name="Total 16 3 8 2 3" xfId="16963" xr:uid="{00000000-0005-0000-0000-00000A720000}"/>
    <cellStyle name="Total 16 3 8 2 3 2" xfId="32071" xr:uid="{00000000-0005-0000-0000-00000B720000}"/>
    <cellStyle name="Total 16 3 8 2 4" xfId="22096" xr:uid="{00000000-0005-0000-0000-00000C720000}"/>
    <cellStyle name="Total 16 3 8 3" xfId="10733" xr:uid="{00000000-0005-0000-0000-00000D720000}"/>
    <cellStyle name="Total 16 3 8 3 2" xfId="25841" xr:uid="{00000000-0005-0000-0000-00000E720000}"/>
    <cellStyle name="Total 16 3 8 4" xfId="14730" xr:uid="{00000000-0005-0000-0000-00000F720000}"/>
    <cellStyle name="Total 16 3 8 4 2" xfId="29838" xr:uid="{00000000-0005-0000-0000-000010720000}"/>
    <cellStyle name="Total 16 3 8 5" xfId="19459" xr:uid="{00000000-0005-0000-0000-000011720000}"/>
    <cellStyle name="Total 16 3 9" xfId="4617" xr:uid="{00000000-0005-0000-0000-000012720000}"/>
    <cellStyle name="Total 16 3 9 2" xfId="10999" xr:uid="{00000000-0005-0000-0000-000013720000}"/>
    <cellStyle name="Total 16 3 9 2 2" xfId="26107" xr:uid="{00000000-0005-0000-0000-000014720000}"/>
    <cellStyle name="Total 16 3 9 3" xfId="7229" xr:uid="{00000000-0005-0000-0000-000015720000}"/>
    <cellStyle name="Total 16 3 9 3 2" xfId="22337" xr:uid="{00000000-0005-0000-0000-000016720000}"/>
    <cellStyle name="Total 16 3 9 4" xfId="19725" xr:uid="{00000000-0005-0000-0000-000017720000}"/>
    <cellStyle name="Total 16 4" xfId="2142" xr:uid="{00000000-0005-0000-0000-000018720000}"/>
    <cellStyle name="Total 16 4 10" xfId="8081" xr:uid="{00000000-0005-0000-0000-000019720000}"/>
    <cellStyle name="Total 16 4 10 2" xfId="23189" xr:uid="{00000000-0005-0000-0000-00001A720000}"/>
    <cellStyle name="Total 16 4 11" xfId="16068" xr:uid="{00000000-0005-0000-0000-00001B720000}"/>
    <cellStyle name="Total 16 4 11 2" xfId="31176" xr:uid="{00000000-0005-0000-0000-00001C720000}"/>
    <cellStyle name="Total 16 4 12" xfId="17367" xr:uid="{00000000-0005-0000-0000-00001D720000}"/>
    <cellStyle name="Total 16 4 2" xfId="2632" xr:uid="{00000000-0005-0000-0000-00001E720000}"/>
    <cellStyle name="Total 16 4 2 2" xfId="5269" xr:uid="{00000000-0005-0000-0000-00001F720000}"/>
    <cellStyle name="Total 16 4 2 2 2" xfId="11633" xr:uid="{00000000-0005-0000-0000-000020720000}"/>
    <cellStyle name="Total 16 4 2 2 2 2" xfId="26741" xr:uid="{00000000-0005-0000-0000-000021720000}"/>
    <cellStyle name="Total 16 4 2 2 3" xfId="9143" xr:uid="{00000000-0005-0000-0000-000022720000}"/>
    <cellStyle name="Total 16 4 2 2 3 2" xfId="24251" xr:uid="{00000000-0005-0000-0000-000023720000}"/>
    <cellStyle name="Total 16 4 2 2 4" xfId="20377" xr:uid="{00000000-0005-0000-0000-000024720000}"/>
    <cellStyle name="Total 16 4 2 3" xfId="9099" xr:uid="{00000000-0005-0000-0000-000025720000}"/>
    <cellStyle name="Total 16 4 2 3 2" xfId="24207" xr:uid="{00000000-0005-0000-0000-000026720000}"/>
    <cellStyle name="Total 16 4 2 4" xfId="13920" xr:uid="{00000000-0005-0000-0000-000027720000}"/>
    <cellStyle name="Total 16 4 2 4 2" xfId="29028" xr:uid="{00000000-0005-0000-0000-000028720000}"/>
    <cellStyle name="Total 16 4 2 5" xfId="13570" xr:uid="{00000000-0005-0000-0000-000029720000}"/>
    <cellStyle name="Total 16 4 2 5 2" xfId="28678" xr:uid="{00000000-0005-0000-0000-00002A720000}"/>
    <cellStyle name="Total 16 4 2 6" xfId="17740" xr:uid="{00000000-0005-0000-0000-00002B720000}"/>
    <cellStyle name="Total 16 4 3" xfId="2897" xr:uid="{00000000-0005-0000-0000-00002C720000}"/>
    <cellStyle name="Total 16 4 3 2" xfId="5534" xr:uid="{00000000-0005-0000-0000-00002D720000}"/>
    <cellStyle name="Total 16 4 3 2 2" xfId="11845" xr:uid="{00000000-0005-0000-0000-00002E720000}"/>
    <cellStyle name="Total 16 4 3 2 2 2" xfId="26953" xr:uid="{00000000-0005-0000-0000-00002F720000}"/>
    <cellStyle name="Total 16 4 3 2 3" xfId="16274" xr:uid="{00000000-0005-0000-0000-000030720000}"/>
    <cellStyle name="Total 16 4 3 2 3 2" xfId="31382" xr:uid="{00000000-0005-0000-0000-000031720000}"/>
    <cellStyle name="Total 16 4 3 2 4" xfId="20642" xr:uid="{00000000-0005-0000-0000-000032720000}"/>
    <cellStyle name="Total 16 4 3 3" xfId="14213" xr:uid="{00000000-0005-0000-0000-000033720000}"/>
    <cellStyle name="Total 16 4 3 3 2" xfId="29321" xr:uid="{00000000-0005-0000-0000-000034720000}"/>
    <cellStyle name="Total 16 4 3 4" xfId="18005" xr:uid="{00000000-0005-0000-0000-000035720000}"/>
    <cellStyle name="Total 16 4 4" xfId="3200" xr:uid="{00000000-0005-0000-0000-000036720000}"/>
    <cellStyle name="Total 16 4 4 2" xfId="5837" xr:uid="{00000000-0005-0000-0000-000037720000}"/>
    <cellStyle name="Total 16 4 4 2 2" xfId="12148" xr:uid="{00000000-0005-0000-0000-000038720000}"/>
    <cellStyle name="Total 16 4 4 2 2 2" xfId="27256" xr:uid="{00000000-0005-0000-0000-000039720000}"/>
    <cellStyle name="Total 16 4 4 2 3" xfId="16048" xr:uid="{00000000-0005-0000-0000-00003A720000}"/>
    <cellStyle name="Total 16 4 4 2 3 2" xfId="31156" xr:uid="{00000000-0005-0000-0000-00003B720000}"/>
    <cellStyle name="Total 16 4 4 2 4" xfId="20945" xr:uid="{00000000-0005-0000-0000-00003C720000}"/>
    <cellStyle name="Total 16 4 4 3" xfId="9582" xr:uid="{00000000-0005-0000-0000-00003D720000}"/>
    <cellStyle name="Total 16 4 4 3 2" xfId="24690" xr:uid="{00000000-0005-0000-0000-00003E720000}"/>
    <cellStyle name="Total 16 4 4 4" xfId="7494" xr:uid="{00000000-0005-0000-0000-00003F720000}"/>
    <cellStyle name="Total 16 4 4 4 2" xfId="22602" xr:uid="{00000000-0005-0000-0000-000040720000}"/>
    <cellStyle name="Total 16 4 4 5" xfId="18308" xr:uid="{00000000-0005-0000-0000-000041720000}"/>
    <cellStyle name="Total 16 4 5" xfId="3526" xr:uid="{00000000-0005-0000-0000-000042720000}"/>
    <cellStyle name="Total 16 4 5 2" xfId="6163" xr:uid="{00000000-0005-0000-0000-000043720000}"/>
    <cellStyle name="Total 16 4 5 2 2" xfId="12474" xr:uid="{00000000-0005-0000-0000-000044720000}"/>
    <cellStyle name="Total 16 4 5 2 2 2" xfId="27582" xr:uid="{00000000-0005-0000-0000-000045720000}"/>
    <cellStyle name="Total 16 4 5 2 3" xfId="16300" xr:uid="{00000000-0005-0000-0000-000046720000}"/>
    <cellStyle name="Total 16 4 5 2 3 2" xfId="31408" xr:uid="{00000000-0005-0000-0000-000047720000}"/>
    <cellStyle name="Total 16 4 5 2 4" xfId="21271" xr:uid="{00000000-0005-0000-0000-000048720000}"/>
    <cellStyle name="Total 16 4 5 3" xfId="9908" xr:uid="{00000000-0005-0000-0000-000049720000}"/>
    <cellStyle name="Total 16 4 5 3 2" xfId="25016" xr:uid="{00000000-0005-0000-0000-00004A720000}"/>
    <cellStyle name="Total 16 4 5 4" xfId="8249" xr:uid="{00000000-0005-0000-0000-00004B720000}"/>
    <cellStyle name="Total 16 4 5 4 2" xfId="23357" xr:uid="{00000000-0005-0000-0000-00004C720000}"/>
    <cellStyle name="Total 16 4 5 5" xfId="18634" xr:uid="{00000000-0005-0000-0000-00004D720000}"/>
    <cellStyle name="Total 16 4 6" xfId="3832" xr:uid="{00000000-0005-0000-0000-00004E720000}"/>
    <cellStyle name="Total 16 4 6 2" xfId="6469" xr:uid="{00000000-0005-0000-0000-00004F720000}"/>
    <cellStyle name="Total 16 4 6 2 2" xfId="12780" xr:uid="{00000000-0005-0000-0000-000050720000}"/>
    <cellStyle name="Total 16 4 6 2 2 2" xfId="27888" xr:uid="{00000000-0005-0000-0000-000051720000}"/>
    <cellStyle name="Total 16 4 6 2 3" xfId="8042" xr:uid="{00000000-0005-0000-0000-000052720000}"/>
    <cellStyle name="Total 16 4 6 2 3 2" xfId="23150" xr:uid="{00000000-0005-0000-0000-000053720000}"/>
    <cellStyle name="Total 16 4 6 2 4" xfId="21577" xr:uid="{00000000-0005-0000-0000-000054720000}"/>
    <cellStyle name="Total 16 4 6 3" xfId="10214" xr:uid="{00000000-0005-0000-0000-000055720000}"/>
    <cellStyle name="Total 16 4 6 3 2" xfId="25322" xr:uid="{00000000-0005-0000-0000-000056720000}"/>
    <cellStyle name="Total 16 4 6 4" xfId="15436" xr:uid="{00000000-0005-0000-0000-000057720000}"/>
    <cellStyle name="Total 16 4 6 4 2" xfId="30544" xr:uid="{00000000-0005-0000-0000-000058720000}"/>
    <cellStyle name="Total 16 4 6 5" xfId="18940" xr:uid="{00000000-0005-0000-0000-000059720000}"/>
    <cellStyle name="Total 16 4 7" xfId="4214" xr:uid="{00000000-0005-0000-0000-00005A720000}"/>
    <cellStyle name="Total 16 4 7 2" xfId="6851" xr:uid="{00000000-0005-0000-0000-00005B720000}"/>
    <cellStyle name="Total 16 4 7 2 2" xfId="13162" xr:uid="{00000000-0005-0000-0000-00005C720000}"/>
    <cellStyle name="Total 16 4 7 2 2 2" xfId="28270" xr:uid="{00000000-0005-0000-0000-00005D720000}"/>
    <cellStyle name="Total 16 4 7 2 3" xfId="16831" xr:uid="{00000000-0005-0000-0000-00005E720000}"/>
    <cellStyle name="Total 16 4 7 2 3 2" xfId="31939" xr:uid="{00000000-0005-0000-0000-00005F720000}"/>
    <cellStyle name="Total 16 4 7 2 4" xfId="21959" xr:uid="{00000000-0005-0000-0000-000060720000}"/>
    <cellStyle name="Total 16 4 7 3" xfId="10596" xr:uid="{00000000-0005-0000-0000-000061720000}"/>
    <cellStyle name="Total 16 4 7 3 2" xfId="25704" xr:uid="{00000000-0005-0000-0000-000062720000}"/>
    <cellStyle name="Total 16 4 7 4" xfId="13676" xr:uid="{00000000-0005-0000-0000-000063720000}"/>
    <cellStyle name="Total 16 4 7 4 2" xfId="28784" xr:uid="{00000000-0005-0000-0000-000064720000}"/>
    <cellStyle name="Total 16 4 7 5" xfId="19322" xr:uid="{00000000-0005-0000-0000-000065720000}"/>
    <cellStyle name="Total 16 4 8" xfId="4779" xr:uid="{00000000-0005-0000-0000-000066720000}"/>
    <cellStyle name="Total 16 4 8 2" xfId="11161" xr:uid="{00000000-0005-0000-0000-000067720000}"/>
    <cellStyle name="Total 16 4 8 2 2" xfId="26269" xr:uid="{00000000-0005-0000-0000-000068720000}"/>
    <cellStyle name="Total 16 4 8 3" xfId="15564" xr:uid="{00000000-0005-0000-0000-000069720000}"/>
    <cellStyle name="Total 16 4 8 3 2" xfId="30672" xr:uid="{00000000-0005-0000-0000-00006A720000}"/>
    <cellStyle name="Total 16 4 8 4" xfId="19887" xr:uid="{00000000-0005-0000-0000-00006B720000}"/>
    <cellStyle name="Total 16 4 9" xfId="8640" xr:uid="{00000000-0005-0000-0000-00006C720000}"/>
    <cellStyle name="Total 16 4 9 2" xfId="23748" xr:uid="{00000000-0005-0000-0000-00006D720000}"/>
    <cellStyle name="Total 16 5" xfId="2157" xr:uid="{00000000-0005-0000-0000-00006E720000}"/>
    <cellStyle name="Total 16 5 10" xfId="16429" xr:uid="{00000000-0005-0000-0000-00006F720000}"/>
    <cellStyle name="Total 16 5 10 2" xfId="31537" xr:uid="{00000000-0005-0000-0000-000070720000}"/>
    <cellStyle name="Total 16 5 11" xfId="17382" xr:uid="{00000000-0005-0000-0000-000071720000}"/>
    <cellStyle name="Total 16 5 2" xfId="2912" xr:uid="{00000000-0005-0000-0000-000072720000}"/>
    <cellStyle name="Total 16 5 2 2" xfId="5549" xr:uid="{00000000-0005-0000-0000-000073720000}"/>
    <cellStyle name="Total 16 5 2 2 2" xfId="11860" xr:uid="{00000000-0005-0000-0000-000074720000}"/>
    <cellStyle name="Total 16 5 2 2 2 2" xfId="26968" xr:uid="{00000000-0005-0000-0000-000075720000}"/>
    <cellStyle name="Total 16 5 2 2 3" xfId="8069" xr:uid="{00000000-0005-0000-0000-000076720000}"/>
    <cellStyle name="Total 16 5 2 2 3 2" xfId="23177" xr:uid="{00000000-0005-0000-0000-000077720000}"/>
    <cellStyle name="Total 16 5 2 2 4" xfId="20657" xr:uid="{00000000-0005-0000-0000-000078720000}"/>
    <cellStyle name="Total 16 5 2 3" xfId="11239" xr:uid="{00000000-0005-0000-0000-000079720000}"/>
    <cellStyle name="Total 16 5 2 3 2" xfId="26347" xr:uid="{00000000-0005-0000-0000-00007A720000}"/>
    <cellStyle name="Total 16 5 2 4" xfId="18020" xr:uid="{00000000-0005-0000-0000-00007B720000}"/>
    <cellStyle name="Total 16 5 3" xfId="3215" xr:uid="{00000000-0005-0000-0000-00007C720000}"/>
    <cellStyle name="Total 16 5 3 2" xfId="5852" xr:uid="{00000000-0005-0000-0000-00007D720000}"/>
    <cellStyle name="Total 16 5 3 2 2" xfId="12163" xr:uid="{00000000-0005-0000-0000-00007E720000}"/>
    <cellStyle name="Total 16 5 3 2 2 2" xfId="27271" xr:uid="{00000000-0005-0000-0000-00007F720000}"/>
    <cellStyle name="Total 16 5 3 2 3" xfId="15871" xr:uid="{00000000-0005-0000-0000-000080720000}"/>
    <cellStyle name="Total 16 5 3 2 3 2" xfId="30979" xr:uid="{00000000-0005-0000-0000-000081720000}"/>
    <cellStyle name="Total 16 5 3 2 4" xfId="20960" xr:uid="{00000000-0005-0000-0000-000082720000}"/>
    <cellStyle name="Total 16 5 3 3" xfId="9597" xr:uid="{00000000-0005-0000-0000-000083720000}"/>
    <cellStyle name="Total 16 5 3 3 2" xfId="24705" xr:uid="{00000000-0005-0000-0000-000084720000}"/>
    <cellStyle name="Total 16 5 3 4" xfId="14016" xr:uid="{00000000-0005-0000-0000-000085720000}"/>
    <cellStyle name="Total 16 5 3 4 2" xfId="29124" xr:uid="{00000000-0005-0000-0000-000086720000}"/>
    <cellStyle name="Total 16 5 3 5" xfId="18323" xr:uid="{00000000-0005-0000-0000-000087720000}"/>
    <cellStyle name="Total 16 5 4" xfId="3541" xr:uid="{00000000-0005-0000-0000-000088720000}"/>
    <cellStyle name="Total 16 5 4 2" xfId="6178" xr:uid="{00000000-0005-0000-0000-000089720000}"/>
    <cellStyle name="Total 16 5 4 2 2" xfId="12489" xr:uid="{00000000-0005-0000-0000-00008A720000}"/>
    <cellStyle name="Total 16 5 4 2 2 2" xfId="27597" xr:uid="{00000000-0005-0000-0000-00008B720000}"/>
    <cellStyle name="Total 16 5 4 2 3" xfId="13946" xr:uid="{00000000-0005-0000-0000-00008C720000}"/>
    <cellStyle name="Total 16 5 4 2 3 2" xfId="29054" xr:uid="{00000000-0005-0000-0000-00008D720000}"/>
    <cellStyle name="Total 16 5 4 2 4" xfId="21286" xr:uid="{00000000-0005-0000-0000-00008E720000}"/>
    <cellStyle name="Total 16 5 4 3" xfId="9923" xr:uid="{00000000-0005-0000-0000-00008F720000}"/>
    <cellStyle name="Total 16 5 4 3 2" xfId="25031" xr:uid="{00000000-0005-0000-0000-000090720000}"/>
    <cellStyle name="Total 16 5 4 4" xfId="15116" xr:uid="{00000000-0005-0000-0000-000091720000}"/>
    <cellStyle name="Total 16 5 4 4 2" xfId="30224" xr:uid="{00000000-0005-0000-0000-000092720000}"/>
    <cellStyle name="Total 16 5 4 5" xfId="18649" xr:uid="{00000000-0005-0000-0000-000093720000}"/>
    <cellStyle name="Total 16 5 5" xfId="3847" xr:uid="{00000000-0005-0000-0000-000094720000}"/>
    <cellStyle name="Total 16 5 5 2" xfId="6484" xr:uid="{00000000-0005-0000-0000-000095720000}"/>
    <cellStyle name="Total 16 5 5 2 2" xfId="12795" xr:uid="{00000000-0005-0000-0000-000096720000}"/>
    <cellStyle name="Total 16 5 5 2 2 2" xfId="27903" xr:uid="{00000000-0005-0000-0000-000097720000}"/>
    <cellStyle name="Total 16 5 5 2 3" xfId="16155" xr:uid="{00000000-0005-0000-0000-000098720000}"/>
    <cellStyle name="Total 16 5 5 2 3 2" xfId="31263" xr:uid="{00000000-0005-0000-0000-000099720000}"/>
    <cellStyle name="Total 16 5 5 2 4" xfId="21592" xr:uid="{00000000-0005-0000-0000-00009A720000}"/>
    <cellStyle name="Total 16 5 5 3" xfId="10229" xr:uid="{00000000-0005-0000-0000-00009B720000}"/>
    <cellStyle name="Total 16 5 5 3 2" xfId="25337" xr:uid="{00000000-0005-0000-0000-00009C720000}"/>
    <cellStyle name="Total 16 5 5 4" xfId="7421" xr:uid="{00000000-0005-0000-0000-00009D720000}"/>
    <cellStyle name="Total 16 5 5 4 2" xfId="22529" xr:uid="{00000000-0005-0000-0000-00009E720000}"/>
    <cellStyle name="Total 16 5 5 5" xfId="18955" xr:uid="{00000000-0005-0000-0000-00009F720000}"/>
    <cellStyle name="Total 16 5 6" xfId="4229" xr:uid="{00000000-0005-0000-0000-0000A0720000}"/>
    <cellStyle name="Total 16 5 6 2" xfId="6866" xr:uid="{00000000-0005-0000-0000-0000A1720000}"/>
    <cellStyle name="Total 16 5 6 2 2" xfId="13177" xr:uid="{00000000-0005-0000-0000-0000A2720000}"/>
    <cellStyle name="Total 16 5 6 2 2 2" xfId="28285" xr:uid="{00000000-0005-0000-0000-0000A3720000}"/>
    <cellStyle name="Total 16 5 6 2 3" xfId="16846" xr:uid="{00000000-0005-0000-0000-0000A4720000}"/>
    <cellStyle name="Total 16 5 6 2 3 2" xfId="31954" xr:uid="{00000000-0005-0000-0000-0000A5720000}"/>
    <cellStyle name="Total 16 5 6 2 4" xfId="21974" xr:uid="{00000000-0005-0000-0000-0000A6720000}"/>
    <cellStyle name="Total 16 5 6 3" xfId="10611" xr:uid="{00000000-0005-0000-0000-0000A7720000}"/>
    <cellStyle name="Total 16 5 6 3 2" xfId="25719" xr:uid="{00000000-0005-0000-0000-0000A8720000}"/>
    <cellStyle name="Total 16 5 6 4" xfId="13473" xr:uid="{00000000-0005-0000-0000-0000A9720000}"/>
    <cellStyle name="Total 16 5 6 4 2" xfId="28581" xr:uid="{00000000-0005-0000-0000-0000AA720000}"/>
    <cellStyle name="Total 16 5 6 5" xfId="19337" xr:uid="{00000000-0005-0000-0000-0000AB720000}"/>
    <cellStyle name="Total 16 5 7" xfId="4794" xr:uid="{00000000-0005-0000-0000-0000AC720000}"/>
    <cellStyle name="Total 16 5 7 2" xfId="11176" xr:uid="{00000000-0005-0000-0000-0000AD720000}"/>
    <cellStyle name="Total 16 5 7 2 2" xfId="26284" xr:uid="{00000000-0005-0000-0000-0000AE720000}"/>
    <cellStyle name="Total 16 5 7 3" xfId="14417" xr:uid="{00000000-0005-0000-0000-0000AF720000}"/>
    <cellStyle name="Total 16 5 7 3 2" xfId="29525" xr:uid="{00000000-0005-0000-0000-0000B0720000}"/>
    <cellStyle name="Total 16 5 7 4" xfId="19902" xr:uid="{00000000-0005-0000-0000-0000B1720000}"/>
    <cellStyle name="Total 16 5 8" xfId="8655" xr:uid="{00000000-0005-0000-0000-0000B2720000}"/>
    <cellStyle name="Total 16 5 8 2" xfId="23763" xr:uid="{00000000-0005-0000-0000-0000B3720000}"/>
    <cellStyle name="Total 16 5 9" xfId="13598" xr:uid="{00000000-0005-0000-0000-0000B4720000}"/>
    <cellStyle name="Total 16 5 9 2" xfId="28706" xr:uid="{00000000-0005-0000-0000-0000B5720000}"/>
    <cellStyle name="Total 2" xfId="1781" xr:uid="{00000000-0005-0000-0000-0000B6720000}"/>
    <cellStyle name="Total 2 2" xfId="1952" xr:uid="{00000000-0005-0000-0000-0000B7720000}"/>
    <cellStyle name="Total 2 2 10" xfId="8453" xr:uid="{00000000-0005-0000-0000-0000B8720000}"/>
    <cellStyle name="Total 2 2 10 2" xfId="23561" xr:uid="{00000000-0005-0000-0000-0000B9720000}"/>
    <cellStyle name="Total 2 2 11" xfId="7774" xr:uid="{00000000-0005-0000-0000-0000BA720000}"/>
    <cellStyle name="Total 2 2 11 2" xfId="22882" xr:uid="{00000000-0005-0000-0000-0000BB720000}"/>
    <cellStyle name="Total 2 2 12" xfId="14588" xr:uid="{00000000-0005-0000-0000-0000BC720000}"/>
    <cellStyle name="Total 2 2 12 2" xfId="29696" xr:uid="{00000000-0005-0000-0000-0000BD720000}"/>
    <cellStyle name="Total 2 2 13" xfId="17177" xr:uid="{00000000-0005-0000-0000-0000BE720000}"/>
    <cellStyle name="Total 2 2 2" xfId="2512" xr:uid="{00000000-0005-0000-0000-0000BF720000}"/>
    <cellStyle name="Total 2 2 2 2" xfId="5149" xr:uid="{00000000-0005-0000-0000-0000C0720000}"/>
    <cellStyle name="Total 2 2 2 2 2" xfId="11513" xr:uid="{00000000-0005-0000-0000-0000C1720000}"/>
    <cellStyle name="Total 2 2 2 2 2 2" xfId="26621" xr:uid="{00000000-0005-0000-0000-0000C2720000}"/>
    <cellStyle name="Total 2 2 2 2 3" xfId="11252" xr:uid="{00000000-0005-0000-0000-0000C3720000}"/>
    <cellStyle name="Total 2 2 2 2 3 2" xfId="26360" xr:uid="{00000000-0005-0000-0000-0000C4720000}"/>
    <cellStyle name="Total 2 2 2 2 4" xfId="20257" xr:uid="{00000000-0005-0000-0000-0000C5720000}"/>
    <cellStyle name="Total 2 2 2 3" xfId="8979" xr:uid="{00000000-0005-0000-0000-0000C6720000}"/>
    <cellStyle name="Total 2 2 2 3 2" xfId="24087" xr:uid="{00000000-0005-0000-0000-0000C7720000}"/>
    <cellStyle name="Total 2 2 3" xfId="2728" xr:uid="{00000000-0005-0000-0000-0000C8720000}"/>
    <cellStyle name="Total 2 2 3 2" xfId="5365" xr:uid="{00000000-0005-0000-0000-0000C9720000}"/>
    <cellStyle name="Total 2 2 3 2 2" xfId="11714" xr:uid="{00000000-0005-0000-0000-0000CA720000}"/>
    <cellStyle name="Total 2 2 3 2 2 2" xfId="26822" xr:uid="{00000000-0005-0000-0000-0000CB720000}"/>
    <cellStyle name="Total 2 2 3 2 3" xfId="15633" xr:uid="{00000000-0005-0000-0000-0000CC720000}"/>
    <cellStyle name="Total 2 2 3 2 3 2" xfId="30741" xr:uid="{00000000-0005-0000-0000-0000CD720000}"/>
    <cellStyle name="Total 2 2 3 2 4" xfId="20473" xr:uid="{00000000-0005-0000-0000-0000CE720000}"/>
    <cellStyle name="Total 2 2 3 3" xfId="15918" xr:uid="{00000000-0005-0000-0000-0000CF720000}"/>
    <cellStyle name="Total 2 2 3 3 2" xfId="31026" xr:uid="{00000000-0005-0000-0000-0000D0720000}"/>
    <cellStyle name="Total 2 2 3 4" xfId="17836" xr:uid="{00000000-0005-0000-0000-0000D1720000}"/>
    <cellStyle name="Total 2 2 4" xfId="3031" xr:uid="{00000000-0005-0000-0000-0000D2720000}"/>
    <cellStyle name="Total 2 2 4 2" xfId="5668" xr:uid="{00000000-0005-0000-0000-0000D3720000}"/>
    <cellStyle name="Total 2 2 4 2 2" xfId="11979" xr:uid="{00000000-0005-0000-0000-0000D4720000}"/>
    <cellStyle name="Total 2 2 4 2 2 2" xfId="27087" xr:uid="{00000000-0005-0000-0000-0000D5720000}"/>
    <cellStyle name="Total 2 2 4 2 3" xfId="7044" xr:uid="{00000000-0005-0000-0000-0000D6720000}"/>
    <cellStyle name="Total 2 2 4 2 3 2" xfId="22152" xr:uid="{00000000-0005-0000-0000-0000D7720000}"/>
    <cellStyle name="Total 2 2 4 2 4" xfId="20776" xr:uid="{00000000-0005-0000-0000-0000D8720000}"/>
    <cellStyle name="Total 2 2 4 3" xfId="9413" xr:uid="{00000000-0005-0000-0000-0000D9720000}"/>
    <cellStyle name="Total 2 2 4 3 2" xfId="24521" xr:uid="{00000000-0005-0000-0000-0000DA720000}"/>
    <cellStyle name="Total 2 2 4 4" xfId="13712" xr:uid="{00000000-0005-0000-0000-0000DB720000}"/>
    <cellStyle name="Total 2 2 4 4 2" xfId="28820" xr:uid="{00000000-0005-0000-0000-0000DC720000}"/>
    <cellStyle name="Total 2 2 4 5" xfId="18139" xr:uid="{00000000-0005-0000-0000-0000DD720000}"/>
    <cellStyle name="Total 2 2 5" xfId="3357" xr:uid="{00000000-0005-0000-0000-0000DE720000}"/>
    <cellStyle name="Total 2 2 5 2" xfId="5994" xr:uid="{00000000-0005-0000-0000-0000DF720000}"/>
    <cellStyle name="Total 2 2 5 2 2" xfId="12305" xr:uid="{00000000-0005-0000-0000-0000E0720000}"/>
    <cellStyle name="Total 2 2 5 2 2 2" xfId="27413" xr:uid="{00000000-0005-0000-0000-0000E1720000}"/>
    <cellStyle name="Total 2 2 5 2 3" xfId="14342" xr:uid="{00000000-0005-0000-0000-0000E2720000}"/>
    <cellStyle name="Total 2 2 5 2 3 2" xfId="29450" xr:uid="{00000000-0005-0000-0000-0000E3720000}"/>
    <cellStyle name="Total 2 2 5 2 4" xfId="21102" xr:uid="{00000000-0005-0000-0000-0000E4720000}"/>
    <cellStyle name="Total 2 2 5 3" xfId="9739" xr:uid="{00000000-0005-0000-0000-0000E5720000}"/>
    <cellStyle name="Total 2 2 5 3 2" xfId="24847" xr:uid="{00000000-0005-0000-0000-0000E6720000}"/>
    <cellStyle name="Total 2 2 5 4" xfId="13797" xr:uid="{00000000-0005-0000-0000-0000E7720000}"/>
    <cellStyle name="Total 2 2 5 4 2" xfId="28905" xr:uid="{00000000-0005-0000-0000-0000E8720000}"/>
    <cellStyle name="Total 2 2 5 5" xfId="18465" xr:uid="{00000000-0005-0000-0000-0000E9720000}"/>
    <cellStyle name="Total 2 2 6" xfId="3663" xr:uid="{00000000-0005-0000-0000-0000EA720000}"/>
    <cellStyle name="Total 2 2 6 2" xfId="6300" xr:uid="{00000000-0005-0000-0000-0000EB720000}"/>
    <cellStyle name="Total 2 2 6 2 2" xfId="12611" xr:uid="{00000000-0005-0000-0000-0000EC720000}"/>
    <cellStyle name="Total 2 2 6 2 2 2" xfId="27719" xr:uid="{00000000-0005-0000-0000-0000ED720000}"/>
    <cellStyle name="Total 2 2 6 2 3" xfId="13834" xr:uid="{00000000-0005-0000-0000-0000EE720000}"/>
    <cellStyle name="Total 2 2 6 2 3 2" xfId="28942" xr:uid="{00000000-0005-0000-0000-0000EF720000}"/>
    <cellStyle name="Total 2 2 6 2 4" xfId="21408" xr:uid="{00000000-0005-0000-0000-0000F0720000}"/>
    <cellStyle name="Total 2 2 6 3" xfId="10045" xr:uid="{00000000-0005-0000-0000-0000F1720000}"/>
    <cellStyle name="Total 2 2 6 3 2" xfId="25153" xr:uid="{00000000-0005-0000-0000-0000F2720000}"/>
    <cellStyle name="Total 2 2 6 4" xfId="14052" xr:uid="{00000000-0005-0000-0000-0000F3720000}"/>
    <cellStyle name="Total 2 2 6 4 2" xfId="29160" xr:uid="{00000000-0005-0000-0000-0000F4720000}"/>
    <cellStyle name="Total 2 2 6 5" xfId="18771" xr:uid="{00000000-0005-0000-0000-0000F5720000}"/>
    <cellStyle name="Total 2 2 7" xfId="4024" xr:uid="{00000000-0005-0000-0000-0000F6720000}"/>
    <cellStyle name="Total 2 2 7 2" xfId="6661" xr:uid="{00000000-0005-0000-0000-0000F7720000}"/>
    <cellStyle name="Total 2 2 7 2 2" xfId="12972" xr:uid="{00000000-0005-0000-0000-0000F8720000}"/>
    <cellStyle name="Total 2 2 7 2 2 2" xfId="28080" xr:uid="{00000000-0005-0000-0000-0000F9720000}"/>
    <cellStyle name="Total 2 2 7 2 3" xfId="16662" xr:uid="{00000000-0005-0000-0000-0000FA720000}"/>
    <cellStyle name="Total 2 2 7 2 3 2" xfId="31770" xr:uid="{00000000-0005-0000-0000-0000FB720000}"/>
    <cellStyle name="Total 2 2 7 2 4" xfId="21769" xr:uid="{00000000-0005-0000-0000-0000FC720000}"/>
    <cellStyle name="Total 2 2 7 3" xfId="10406" xr:uid="{00000000-0005-0000-0000-0000FD720000}"/>
    <cellStyle name="Total 2 2 7 3 2" xfId="25514" xr:uid="{00000000-0005-0000-0000-0000FE720000}"/>
    <cellStyle name="Total 2 2 7 4" xfId="14347" xr:uid="{00000000-0005-0000-0000-0000FF720000}"/>
    <cellStyle name="Total 2 2 7 4 2" xfId="29455" xr:uid="{00000000-0005-0000-0000-000000730000}"/>
    <cellStyle name="Total 2 2 7 5" xfId="19132" xr:uid="{00000000-0005-0000-0000-000001730000}"/>
    <cellStyle name="Total 2 2 8" xfId="4337" xr:uid="{00000000-0005-0000-0000-000002730000}"/>
    <cellStyle name="Total 2 2 8 2" xfId="6974" xr:uid="{00000000-0005-0000-0000-000003730000}"/>
    <cellStyle name="Total 2 2 8 2 2" xfId="13285" xr:uid="{00000000-0005-0000-0000-000004730000}"/>
    <cellStyle name="Total 2 2 8 2 2 2" xfId="28393" xr:uid="{00000000-0005-0000-0000-000005730000}"/>
    <cellStyle name="Total 2 2 8 2 3" xfId="16949" xr:uid="{00000000-0005-0000-0000-000006730000}"/>
    <cellStyle name="Total 2 2 8 2 3 2" xfId="32057" xr:uid="{00000000-0005-0000-0000-000007730000}"/>
    <cellStyle name="Total 2 2 8 2 4" xfId="22082" xr:uid="{00000000-0005-0000-0000-000008730000}"/>
    <cellStyle name="Total 2 2 8 3" xfId="10719" xr:uid="{00000000-0005-0000-0000-000009730000}"/>
    <cellStyle name="Total 2 2 8 3 2" xfId="25827" xr:uid="{00000000-0005-0000-0000-00000A730000}"/>
    <cellStyle name="Total 2 2 8 4" xfId="11764" xr:uid="{00000000-0005-0000-0000-00000B730000}"/>
    <cellStyle name="Total 2 2 8 4 2" xfId="26872" xr:uid="{00000000-0005-0000-0000-00000C730000}"/>
    <cellStyle name="Total 2 2 8 5" xfId="19445" xr:uid="{00000000-0005-0000-0000-00000D730000}"/>
    <cellStyle name="Total 2 2 9" xfId="4589" xr:uid="{00000000-0005-0000-0000-00000E730000}"/>
    <cellStyle name="Total 2 2 9 2" xfId="10971" xr:uid="{00000000-0005-0000-0000-00000F730000}"/>
    <cellStyle name="Total 2 2 9 2 2" xfId="26079" xr:uid="{00000000-0005-0000-0000-000010730000}"/>
    <cellStyle name="Total 2 2 9 3" xfId="15725" xr:uid="{00000000-0005-0000-0000-000011730000}"/>
    <cellStyle name="Total 2 2 9 3 2" xfId="30833" xr:uid="{00000000-0005-0000-0000-000012730000}"/>
    <cellStyle name="Total 2 2 9 4" xfId="19697" xr:uid="{00000000-0005-0000-0000-000013730000}"/>
    <cellStyle name="Total 2 3" xfId="1981" xr:uid="{00000000-0005-0000-0000-000014730000}"/>
    <cellStyle name="Total 2 3 10" xfId="8479" xr:uid="{00000000-0005-0000-0000-000015730000}"/>
    <cellStyle name="Total 2 3 10 2" xfId="23587" xr:uid="{00000000-0005-0000-0000-000016730000}"/>
    <cellStyle name="Total 2 3 11" xfId="15371" xr:uid="{00000000-0005-0000-0000-000017730000}"/>
    <cellStyle name="Total 2 3 11 2" xfId="30479" xr:uid="{00000000-0005-0000-0000-000018730000}"/>
    <cellStyle name="Total 2 3 12" xfId="14970" xr:uid="{00000000-0005-0000-0000-000019730000}"/>
    <cellStyle name="Total 2 3 12 2" xfId="30078" xr:uid="{00000000-0005-0000-0000-00001A730000}"/>
    <cellStyle name="Total 2 3 13" xfId="17206" xr:uid="{00000000-0005-0000-0000-00001B730000}"/>
    <cellStyle name="Total 2 3 2" xfId="2541" xr:uid="{00000000-0005-0000-0000-00001C730000}"/>
    <cellStyle name="Total 2 3 2 2" xfId="5178" xr:uid="{00000000-0005-0000-0000-00001D730000}"/>
    <cellStyle name="Total 2 3 2 2 2" xfId="11542" xr:uid="{00000000-0005-0000-0000-00001E730000}"/>
    <cellStyle name="Total 2 3 2 2 2 2" xfId="26650" xr:uid="{00000000-0005-0000-0000-00001F730000}"/>
    <cellStyle name="Total 2 3 2 2 3" xfId="16552" xr:uid="{00000000-0005-0000-0000-000020730000}"/>
    <cellStyle name="Total 2 3 2 2 3 2" xfId="31660" xr:uid="{00000000-0005-0000-0000-000021730000}"/>
    <cellStyle name="Total 2 3 2 2 4" xfId="20286" xr:uid="{00000000-0005-0000-0000-000022730000}"/>
    <cellStyle name="Total 2 3 2 3" xfId="9008" xr:uid="{00000000-0005-0000-0000-000023730000}"/>
    <cellStyle name="Total 2 3 2 3 2" xfId="24116" xr:uid="{00000000-0005-0000-0000-000024730000}"/>
    <cellStyle name="Total 2 3 3" xfId="2743" xr:uid="{00000000-0005-0000-0000-000025730000}"/>
    <cellStyle name="Total 2 3 3 2" xfId="5380" xr:uid="{00000000-0005-0000-0000-000026730000}"/>
    <cellStyle name="Total 2 3 3 2 2" xfId="11729" xr:uid="{00000000-0005-0000-0000-000027730000}"/>
    <cellStyle name="Total 2 3 3 2 2 2" xfId="26837" xr:uid="{00000000-0005-0000-0000-000028730000}"/>
    <cellStyle name="Total 2 3 3 2 3" xfId="14655" xr:uid="{00000000-0005-0000-0000-000029730000}"/>
    <cellStyle name="Total 2 3 3 2 3 2" xfId="29763" xr:uid="{00000000-0005-0000-0000-00002A730000}"/>
    <cellStyle name="Total 2 3 3 2 4" xfId="20488" xr:uid="{00000000-0005-0000-0000-00002B730000}"/>
    <cellStyle name="Total 2 3 3 3" xfId="16542" xr:uid="{00000000-0005-0000-0000-00002C730000}"/>
    <cellStyle name="Total 2 3 3 3 2" xfId="31650" xr:uid="{00000000-0005-0000-0000-00002D730000}"/>
    <cellStyle name="Total 2 3 3 4" xfId="17851" xr:uid="{00000000-0005-0000-0000-00002E730000}"/>
    <cellStyle name="Total 2 3 4" xfId="3046" xr:uid="{00000000-0005-0000-0000-00002F730000}"/>
    <cellStyle name="Total 2 3 4 2" xfId="5683" xr:uid="{00000000-0005-0000-0000-000030730000}"/>
    <cellStyle name="Total 2 3 4 2 2" xfId="11994" xr:uid="{00000000-0005-0000-0000-000031730000}"/>
    <cellStyle name="Total 2 3 4 2 2 2" xfId="27102" xr:uid="{00000000-0005-0000-0000-000032730000}"/>
    <cellStyle name="Total 2 3 4 2 3" xfId="14361" xr:uid="{00000000-0005-0000-0000-000033730000}"/>
    <cellStyle name="Total 2 3 4 2 3 2" xfId="29469" xr:uid="{00000000-0005-0000-0000-000034730000}"/>
    <cellStyle name="Total 2 3 4 2 4" xfId="20791" xr:uid="{00000000-0005-0000-0000-000035730000}"/>
    <cellStyle name="Total 2 3 4 3" xfId="9428" xr:uid="{00000000-0005-0000-0000-000036730000}"/>
    <cellStyle name="Total 2 3 4 3 2" xfId="24536" xr:uid="{00000000-0005-0000-0000-000037730000}"/>
    <cellStyle name="Total 2 3 4 4" xfId="7355" xr:uid="{00000000-0005-0000-0000-000038730000}"/>
    <cellStyle name="Total 2 3 4 4 2" xfId="22463" xr:uid="{00000000-0005-0000-0000-000039730000}"/>
    <cellStyle name="Total 2 3 4 5" xfId="18154" xr:uid="{00000000-0005-0000-0000-00003A730000}"/>
    <cellStyle name="Total 2 3 5" xfId="3372" xr:uid="{00000000-0005-0000-0000-00003B730000}"/>
    <cellStyle name="Total 2 3 5 2" xfId="6009" xr:uid="{00000000-0005-0000-0000-00003C730000}"/>
    <cellStyle name="Total 2 3 5 2 2" xfId="12320" xr:uid="{00000000-0005-0000-0000-00003D730000}"/>
    <cellStyle name="Total 2 3 5 2 2 2" xfId="27428" xr:uid="{00000000-0005-0000-0000-00003E730000}"/>
    <cellStyle name="Total 2 3 5 2 3" xfId="7306" xr:uid="{00000000-0005-0000-0000-00003F730000}"/>
    <cellStyle name="Total 2 3 5 2 3 2" xfId="22414" xr:uid="{00000000-0005-0000-0000-000040730000}"/>
    <cellStyle name="Total 2 3 5 2 4" xfId="21117" xr:uid="{00000000-0005-0000-0000-000041730000}"/>
    <cellStyle name="Total 2 3 5 3" xfId="9754" xr:uid="{00000000-0005-0000-0000-000042730000}"/>
    <cellStyle name="Total 2 3 5 3 2" xfId="24862" xr:uid="{00000000-0005-0000-0000-000043730000}"/>
    <cellStyle name="Total 2 3 5 4" xfId="13735" xr:uid="{00000000-0005-0000-0000-000044730000}"/>
    <cellStyle name="Total 2 3 5 4 2" xfId="28843" xr:uid="{00000000-0005-0000-0000-000045730000}"/>
    <cellStyle name="Total 2 3 5 5" xfId="18480" xr:uid="{00000000-0005-0000-0000-000046730000}"/>
    <cellStyle name="Total 2 3 6" xfId="3678" xr:uid="{00000000-0005-0000-0000-000047730000}"/>
    <cellStyle name="Total 2 3 6 2" xfId="6315" xr:uid="{00000000-0005-0000-0000-000048730000}"/>
    <cellStyle name="Total 2 3 6 2 2" xfId="12626" xr:uid="{00000000-0005-0000-0000-000049730000}"/>
    <cellStyle name="Total 2 3 6 2 2 2" xfId="27734" xr:uid="{00000000-0005-0000-0000-00004A730000}"/>
    <cellStyle name="Total 2 3 6 2 3" xfId="7227" xr:uid="{00000000-0005-0000-0000-00004B730000}"/>
    <cellStyle name="Total 2 3 6 2 3 2" xfId="22335" xr:uid="{00000000-0005-0000-0000-00004C730000}"/>
    <cellStyle name="Total 2 3 6 2 4" xfId="21423" xr:uid="{00000000-0005-0000-0000-00004D730000}"/>
    <cellStyle name="Total 2 3 6 3" xfId="10060" xr:uid="{00000000-0005-0000-0000-00004E730000}"/>
    <cellStyle name="Total 2 3 6 3 2" xfId="25168" xr:uid="{00000000-0005-0000-0000-00004F730000}"/>
    <cellStyle name="Total 2 3 6 4" xfId="13907" xr:uid="{00000000-0005-0000-0000-000050730000}"/>
    <cellStyle name="Total 2 3 6 4 2" xfId="29015" xr:uid="{00000000-0005-0000-0000-000051730000}"/>
    <cellStyle name="Total 2 3 6 5" xfId="18786" xr:uid="{00000000-0005-0000-0000-000052730000}"/>
    <cellStyle name="Total 2 3 7" xfId="4053" xr:uid="{00000000-0005-0000-0000-000053730000}"/>
    <cellStyle name="Total 2 3 7 2" xfId="6690" xr:uid="{00000000-0005-0000-0000-000054730000}"/>
    <cellStyle name="Total 2 3 7 2 2" xfId="13001" xr:uid="{00000000-0005-0000-0000-000055730000}"/>
    <cellStyle name="Total 2 3 7 2 2 2" xfId="28109" xr:uid="{00000000-0005-0000-0000-000056730000}"/>
    <cellStyle name="Total 2 3 7 2 3" xfId="16677" xr:uid="{00000000-0005-0000-0000-000057730000}"/>
    <cellStyle name="Total 2 3 7 2 3 2" xfId="31785" xr:uid="{00000000-0005-0000-0000-000058730000}"/>
    <cellStyle name="Total 2 3 7 2 4" xfId="21798" xr:uid="{00000000-0005-0000-0000-000059730000}"/>
    <cellStyle name="Total 2 3 7 3" xfId="10435" xr:uid="{00000000-0005-0000-0000-00005A730000}"/>
    <cellStyle name="Total 2 3 7 3 2" xfId="25543" xr:uid="{00000000-0005-0000-0000-00005B730000}"/>
    <cellStyle name="Total 2 3 7 4" xfId="15921" xr:uid="{00000000-0005-0000-0000-00005C730000}"/>
    <cellStyle name="Total 2 3 7 4 2" xfId="31029" xr:uid="{00000000-0005-0000-0000-00005D730000}"/>
    <cellStyle name="Total 2 3 7 5" xfId="19161" xr:uid="{00000000-0005-0000-0000-00005E730000}"/>
    <cellStyle name="Total 2 3 8" xfId="4352" xr:uid="{00000000-0005-0000-0000-00005F730000}"/>
    <cellStyle name="Total 2 3 8 2" xfId="6989" xr:uid="{00000000-0005-0000-0000-000060730000}"/>
    <cellStyle name="Total 2 3 8 2 2" xfId="13300" xr:uid="{00000000-0005-0000-0000-000061730000}"/>
    <cellStyle name="Total 2 3 8 2 2 2" xfId="28408" xr:uid="{00000000-0005-0000-0000-000062730000}"/>
    <cellStyle name="Total 2 3 8 2 3" xfId="16964" xr:uid="{00000000-0005-0000-0000-000063730000}"/>
    <cellStyle name="Total 2 3 8 2 3 2" xfId="32072" xr:uid="{00000000-0005-0000-0000-000064730000}"/>
    <cellStyle name="Total 2 3 8 2 4" xfId="22097" xr:uid="{00000000-0005-0000-0000-000065730000}"/>
    <cellStyle name="Total 2 3 8 3" xfId="10734" xr:uid="{00000000-0005-0000-0000-000066730000}"/>
    <cellStyle name="Total 2 3 8 3 2" xfId="25842" xr:uid="{00000000-0005-0000-0000-000067730000}"/>
    <cellStyle name="Total 2 3 8 4" xfId="7230" xr:uid="{00000000-0005-0000-0000-000068730000}"/>
    <cellStyle name="Total 2 3 8 4 2" xfId="22338" xr:uid="{00000000-0005-0000-0000-000069730000}"/>
    <cellStyle name="Total 2 3 8 5" xfId="19460" xr:uid="{00000000-0005-0000-0000-00006A730000}"/>
    <cellStyle name="Total 2 3 9" xfId="4618" xr:uid="{00000000-0005-0000-0000-00006B730000}"/>
    <cellStyle name="Total 2 3 9 2" xfId="11000" xr:uid="{00000000-0005-0000-0000-00006C730000}"/>
    <cellStyle name="Total 2 3 9 2 2" xfId="26108" xr:uid="{00000000-0005-0000-0000-00006D730000}"/>
    <cellStyle name="Total 2 3 9 3" xfId="15239" xr:uid="{00000000-0005-0000-0000-00006E730000}"/>
    <cellStyle name="Total 2 3 9 3 2" xfId="30347" xr:uid="{00000000-0005-0000-0000-00006F730000}"/>
    <cellStyle name="Total 2 3 9 4" xfId="19726" xr:uid="{00000000-0005-0000-0000-000070730000}"/>
    <cellStyle name="Total 2 4" xfId="2143" xr:uid="{00000000-0005-0000-0000-000071730000}"/>
    <cellStyle name="Total 2 4 10" xfId="13457" xr:uid="{00000000-0005-0000-0000-000072730000}"/>
    <cellStyle name="Total 2 4 10 2" xfId="28565" xr:uid="{00000000-0005-0000-0000-000073730000}"/>
    <cellStyle name="Total 2 4 11" xfId="16143" xr:uid="{00000000-0005-0000-0000-000074730000}"/>
    <cellStyle name="Total 2 4 11 2" xfId="31251" xr:uid="{00000000-0005-0000-0000-000075730000}"/>
    <cellStyle name="Total 2 4 12" xfId="17368" xr:uid="{00000000-0005-0000-0000-000076730000}"/>
    <cellStyle name="Total 2 4 2" xfId="2633" xr:uid="{00000000-0005-0000-0000-000077730000}"/>
    <cellStyle name="Total 2 4 2 2" xfId="5270" xr:uid="{00000000-0005-0000-0000-000078730000}"/>
    <cellStyle name="Total 2 4 2 2 2" xfId="11634" xr:uid="{00000000-0005-0000-0000-000079730000}"/>
    <cellStyle name="Total 2 4 2 2 2 2" xfId="26742" xr:uid="{00000000-0005-0000-0000-00007A730000}"/>
    <cellStyle name="Total 2 4 2 2 3" xfId="8178" xr:uid="{00000000-0005-0000-0000-00007B730000}"/>
    <cellStyle name="Total 2 4 2 2 3 2" xfId="23286" xr:uid="{00000000-0005-0000-0000-00007C730000}"/>
    <cellStyle name="Total 2 4 2 2 4" xfId="20378" xr:uid="{00000000-0005-0000-0000-00007D730000}"/>
    <cellStyle name="Total 2 4 2 3" xfId="9100" xr:uid="{00000000-0005-0000-0000-00007E730000}"/>
    <cellStyle name="Total 2 4 2 3 2" xfId="24208" xr:uid="{00000000-0005-0000-0000-00007F730000}"/>
    <cellStyle name="Total 2 4 2 4" xfId="7379" xr:uid="{00000000-0005-0000-0000-000080730000}"/>
    <cellStyle name="Total 2 4 2 4 2" xfId="22487" xr:uid="{00000000-0005-0000-0000-000081730000}"/>
    <cellStyle name="Total 2 4 2 5" xfId="16503" xr:uid="{00000000-0005-0000-0000-000082730000}"/>
    <cellStyle name="Total 2 4 2 5 2" xfId="31611" xr:uid="{00000000-0005-0000-0000-000083730000}"/>
    <cellStyle name="Total 2 4 2 6" xfId="17741" xr:uid="{00000000-0005-0000-0000-000084730000}"/>
    <cellStyle name="Total 2 4 3" xfId="2898" xr:uid="{00000000-0005-0000-0000-000085730000}"/>
    <cellStyle name="Total 2 4 3 2" xfId="5535" xr:uid="{00000000-0005-0000-0000-000086730000}"/>
    <cellStyle name="Total 2 4 3 2 2" xfId="11846" xr:uid="{00000000-0005-0000-0000-000087730000}"/>
    <cellStyle name="Total 2 4 3 2 2 2" xfId="26954" xr:uid="{00000000-0005-0000-0000-000088730000}"/>
    <cellStyle name="Total 2 4 3 2 3" xfId="9299" xr:uid="{00000000-0005-0000-0000-000089730000}"/>
    <cellStyle name="Total 2 4 3 2 3 2" xfId="24407" xr:uid="{00000000-0005-0000-0000-00008A730000}"/>
    <cellStyle name="Total 2 4 3 2 4" xfId="20643" xr:uid="{00000000-0005-0000-0000-00008B730000}"/>
    <cellStyle name="Total 2 4 3 3" xfId="7471" xr:uid="{00000000-0005-0000-0000-00008C730000}"/>
    <cellStyle name="Total 2 4 3 3 2" xfId="22579" xr:uid="{00000000-0005-0000-0000-00008D730000}"/>
    <cellStyle name="Total 2 4 3 4" xfId="18006" xr:uid="{00000000-0005-0000-0000-00008E730000}"/>
    <cellStyle name="Total 2 4 4" xfId="3201" xr:uid="{00000000-0005-0000-0000-00008F730000}"/>
    <cellStyle name="Total 2 4 4 2" xfId="5838" xr:uid="{00000000-0005-0000-0000-000090730000}"/>
    <cellStyle name="Total 2 4 4 2 2" xfId="12149" xr:uid="{00000000-0005-0000-0000-000091730000}"/>
    <cellStyle name="Total 2 4 4 2 2 2" xfId="27257" xr:uid="{00000000-0005-0000-0000-000092730000}"/>
    <cellStyle name="Total 2 4 4 2 3" xfId="8213" xr:uid="{00000000-0005-0000-0000-000093730000}"/>
    <cellStyle name="Total 2 4 4 2 3 2" xfId="23321" xr:uid="{00000000-0005-0000-0000-000094730000}"/>
    <cellStyle name="Total 2 4 4 2 4" xfId="20946" xr:uid="{00000000-0005-0000-0000-000095730000}"/>
    <cellStyle name="Total 2 4 4 3" xfId="9583" xr:uid="{00000000-0005-0000-0000-000096730000}"/>
    <cellStyle name="Total 2 4 4 3 2" xfId="24691" xr:uid="{00000000-0005-0000-0000-000097730000}"/>
    <cellStyle name="Total 2 4 4 4" xfId="15069" xr:uid="{00000000-0005-0000-0000-000098730000}"/>
    <cellStyle name="Total 2 4 4 4 2" xfId="30177" xr:uid="{00000000-0005-0000-0000-000099730000}"/>
    <cellStyle name="Total 2 4 4 5" xfId="18309" xr:uid="{00000000-0005-0000-0000-00009A730000}"/>
    <cellStyle name="Total 2 4 5" xfId="3527" xr:uid="{00000000-0005-0000-0000-00009B730000}"/>
    <cellStyle name="Total 2 4 5 2" xfId="6164" xr:uid="{00000000-0005-0000-0000-00009C730000}"/>
    <cellStyle name="Total 2 4 5 2 2" xfId="12475" xr:uid="{00000000-0005-0000-0000-00009D730000}"/>
    <cellStyle name="Total 2 4 5 2 2 2" xfId="27583" xr:uid="{00000000-0005-0000-0000-00009E730000}"/>
    <cellStyle name="Total 2 4 5 2 3" xfId="14725" xr:uid="{00000000-0005-0000-0000-00009F730000}"/>
    <cellStyle name="Total 2 4 5 2 3 2" xfId="29833" xr:uid="{00000000-0005-0000-0000-0000A0730000}"/>
    <cellStyle name="Total 2 4 5 2 4" xfId="21272" xr:uid="{00000000-0005-0000-0000-0000A1730000}"/>
    <cellStyle name="Total 2 4 5 3" xfId="9909" xr:uid="{00000000-0005-0000-0000-0000A2730000}"/>
    <cellStyle name="Total 2 4 5 3 2" xfId="25017" xr:uid="{00000000-0005-0000-0000-0000A3730000}"/>
    <cellStyle name="Total 2 4 5 4" xfId="7184" xr:uid="{00000000-0005-0000-0000-0000A4730000}"/>
    <cellStyle name="Total 2 4 5 4 2" xfId="22292" xr:uid="{00000000-0005-0000-0000-0000A5730000}"/>
    <cellStyle name="Total 2 4 5 5" xfId="18635" xr:uid="{00000000-0005-0000-0000-0000A6730000}"/>
    <cellStyle name="Total 2 4 6" xfId="3833" xr:uid="{00000000-0005-0000-0000-0000A7730000}"/>
    <cellStyle name="Total 2 4 6 2" xfId="6470" xr:uid="{00000000-0005-0000-0000-0000A8730000}"/>
    <cellStyle name="Total 2 4 6 2 2" xfId="12781" xr:uid="{00000000-0005-0000-0000-0000A9730000}"/>
    <cellStyle name="Total 2 4 6 2 2 2" xfId="27889" xr:uid="{00000000-0005-0000-0000-0000AA730000}"/>
    <cellStyle name="Total 2 4 6 2 3" xfId="14163" xr:uid="{00000000-0005-0000-0000-0000AB730000}"/>
    <cellStyle name="Total 2 4 6 2 3 2" xfId="29271" xr:uid="{00000000-0005-0000-0000-0000AC730000}"/>
    <cellStyle name="Total 2 4 6 2 4" xfId="21578" xr:uid="{00000000-0005-0000-0000-0000AD730000}"/>
    <cellStyle name="Total 2 4 6 3" xfId="10215" xr:uid="{00000000-0005-0000-0000-0000AE730000}"/>
    <cellStyle name="Total 2 4 6 3 2" xfId="25323" xr:uid="{00000000-0005-0000-0000-0000AF730000}"/>
    <cellStyle name="Total 2 4 6 4" xfId="9203" xr:uid="{00000000-0005-0000-0000-0000B0730000}"/>
    <cellStyle name="Total 2 4 6 4 2" xfId="24311" xr:uid="{00000000-0005-0000-0000-0000B1730000}"/>
    <cellStyle name="Total 2 4 6 5" xfId="18941" xr:uid="{00000000-0005-0000-0000-0000B2730000}"/>
    <cellStyle name="Total 2 4 7" xfId="4215" xr:uid="{00000000-0005-0000-0000-0000B3730000}"/>
    <cellStyle name="Total 2 4 7 2" xfId="6852" xr:uid="{00000000-0005-0000-0000-0000B4730000}"/>
    <cellStyle name="Total 2 4 7 2 2" xfId="13163" xr:uid="{00000000-0005-0000-0000-0000B5730000}"/>
    <cellStyle name="Total 2 4 7 2 2 2" xfId="28271" xr:uid="{00000000-0005-0000-0000-0000B6730000}"/>
    <cellStyle name="Total 2 4 7 2 3" xfId="16832" xr:uid="{00000000-0005-0000-0000-0000B7730000}"/>
    <cellStyle name="Total 2 4 7 2 3 2" xfId="31940" xr:uid="{00000000-0005-0000-0000-0000B8730000}"/>
    <cellStyle name="Total 2 4 7 2 4" xfId="21960" xr:uid="{00000000-0005-0000-0000-0000B9730000}"/>
    <cellStyle name="Total 2 4 7 3" xfId="10597" xr:uid="{00000000-0005-0000-0000-0000BA730000}"/>
    <cellStyle name="Total 2 4 7 3 2" xfId="25705" xr:uid="{00000000-0005-0000-0000-0000BB730000}"/>
    <cellStyle name="Total 2 4 7 4" xfId="8263" xr:uid="{00000000-0005-0000-0000-0000BC730000}"/>
    <cellStyle name="Total 2 4 7 4 2" xfId="23371" xr:uid="{00000000-0005-0000-0000-0000BD730000}"/>
    <cellStyle name="Total 2 4 7 5" xfId="19323" xr:uid="{00000000-0005-0000-0000-0000BE730000}"/>
    <cellStyle name="Total 2 4 8" xfId="4780" xr:uid="{00000000-0005-0000-0000-0000BF730000}"/>
    <cellStyle name="Total 2 4 8 2" xfId="11162" xr:uid="{00000000-0005-0000-0000-0000C0730000}"/>
    <cellStyle name="Total 2 4 8 2 2" xfId="26270" xr:uid="{00000000-0005-0000-0000-0000C1730000}"/>
    <cellStyle name="Total 2 4 8 3" xfId="13868" xr:uid="{00000000-0005-0000-0000-0000C2730000}"/>
    <cellStyle name="Total 2 4 8 3 2" xfId="28976" xr:uid="{00000000-0005-0000-0000-0000C3730000}"/>
    <cellStyle name="Total 2 4 8 4" xfId="19888" xr:uid="{00000000-0005-0000-0000-0000C4730000}"/>
    <cellStyle name="Total 2 4 9" xfId="8641" xr:uid="{00000000-0005-0000-0000-0000C5730000}"/>
    <cellStyle name="Total 2 4 9 2" xfId="23749" xr:uid="{00000000-0005-0000-0000-0000C6730000}"/>
    <cellStyle name="Total 2 5" xfId="2158" xr:uid="{00000000-0005-0000-0000-0000C7730000}"/>
    <cellStyle name="Total 2 5 10" xfId="16197" xr:uid="{00000000-0005-0000-0000-0000C8730000}"/>
    <cellStyle name="Total 2 5 10 2" xfId="31305" xr:uid="{00000000-0005-0000-0000-0000C9730000}"/>
    <cellStyle name="Total 2 5 11" xfId="17383" xr:uid="{00000000-0005-0000-0000-0000CA730000}"/>
    <cellStyle name="Total 2 5 2" xfId="2913" xr:uid="{00000000-0005-0000-0000-0000CB730000}"/>
    <cellStyle name="Total 2 5 2 2" xfId="5550" xr:uid="{00000000-0005-0000-0000-0000CC730000}"/>
    <cellStyle name="Total 2 5 2 2 2" xfId="11861" xr:uid="{00000000-0005-0000-0000-0000CD730000}"/>
    <cellStyle name="Total 2 5 2 2 2 2" xfId="26969" xr:uid="{00000000-0005-0000-0000-0000CE730000}"/>
    <cellStyle name="Total 2 5 2 2 3" xfId="13965" xr:uid="{00000000-0005-0000-0000-0000CF730000}"/>
    <cellStyle name="Total 2 5 2 2 3 2" xfId="29073" xr:uid="{00000000-0005-0000-0000-0000D0730000}"/>
    <cellStyle name="Total 2 5 2 2 4" xfId="20658" xr:uid="{00000000-0005-0000-0000-0000D1730000}"/>
    <cellStyle name="Total 2 5 2 3" xfId="15726" xr:uid="{00000000-0005-0000-0000-0000D2730000}"/>
    <cellStyle name="Total 2 5 2 3 2" xfId="30834" xr:uid="{00000000-0005-0000-0000-0000D3730000}"/>
    <cellStyle name="Total 2 5 2 4" xfId="18021" xr:uid="{00000000-0005-0000-0000-0000D4730000}"/>
    <cellStyle name="Total 2 5 3" xfId="3216" xr:uid="{00000000-0005-0000-0000-0000D5730000}"/>
    <cellStyle name="Total 2 5 3 2" xfId="5853" xr:uid="{00000000-0005-0000-0000-0000D6730000}"/>
    <cellStyle name="Total 2 5 3 2 2" xfId="12164" xr:uid="{00000000-0005-0000-0000-0000D7730000}"/>
    <cellStyle name="Total 2 5 3 2 2 2" xfId="27272" xr:uid="{00000000-0005-0000-0000-0000D8730000}"/>
    <cellStyle name="Total 2 5 3 2 3" xfId="16129" xr:uid="{00000000-0005-0000-0000-0000D9730000}"/>
    <cellStyle name="Total 2 5 3 2 3 2" xfId="31237" xr:uid="{00000000-0005-0000-0000-0000DA730000}"/>
    <cellStyle name="Total 2 5 3 2 4" xfId="20961" xr:uid="{00000000-0005-0000-0000-0000DB730000}"/>
    <cellStyle name="Total 2 5 3 3" xfId="9598" xr:uid="{00000000-0005-0000-0000-0000DC730000}"/>
    <cellStyle name="Total 2 5 3 3 2" xfId="24706" xr:uid="{00000000-0005-0000-0000-0000DD730000}"/>
    <cellStyle name="Total 2 5 3 4" xfId="13859" xr:uid="{00000000-0005-0000-0000-0000DE730000}"/>
    <cellStyle name="Total 2 5 3 4 2" xfId="28967" xr:uid="{00000000-0005-0000-0000-0000DF730000}"/>
    <cellStyle name="Total 2 5 3 5" xfId="18324" xr:uid="{00000000-0005-0000-0000-0000E0730000}"/>
    <cellStyle name="Total 2 5 4" xfId="3542" xr:uid="{00000000-0005-0000-0000-0000E1730000}"/>
    <cellStyle name="Total 2 5 4 2" xfId="6179" xr:uid="{00000000-0005-0000-0000-0000E2730000}"/>
    <cellStyle name="Total 2 5 4 2 2" xfId="12490" xr:uid="{00000000-0005-0000-0000-0000E3730000}"/>
    <cellStyle name="Total 2 5 4 2 2 2" xfId="27598" xr:uid="{00000000-0005-0000-0000-0000E4730000}"/>
    <cellStyle name="Total 2 5 4 2 3" xfId="14118" xr:uid="{00000000-0005-0000-0000-0000E5730000}"/>
    <cellStyle name="Total 2 5 4 2 3 2" xfId="29226" xr:uid="{00000000-0005-0000-0000-0000E6730000}"/>
    <cellStyle name="Total 2 5 4 2 4" xfId="21287" xr:uid="{00000000-0005-0000-0000-0000E7730000}"/>
    <cellStyle name="Total 2 5 4 3" xfId="9924" xr:uid="{00000000-0005-0000-0000-0000E8730000}"/>
    <cellStyle name="Total 2 5 4 3 2" xfId="25032" xr:uid="{00000000-0005-0000-0000-0000E9730000}"/>
    <cellStyle name="Total 2 5 4 4" xfId="15302" xr:uid="{00000000-0005-0000-0000-0000EA730000}"/>
    <cellStyle name="Total 2 5 4 4 2" xfId="30410" xr:uid="{00000000-0005-0000-0000-0000EB730000}"/>
    <cellStyle name="Total 2 5 4 5" xfId="18650" xr:uid="{00000000-0005-0000-0000-0000EC730000}"/>
    <cellStyle name="Total 2 5 5" xfId="3848" xr:uid="{00000000-0005-0000-0000-0000ED730000}"/>
    <cellStyle name="Total 2 5 5 2" xfId="6485" xr:uid="{00000000-0005-0000-0000-0000EE730000}"/>
    <cellStyle name="Total 2 5 5 2 2" xfId="12796" xr:uid="{00000000-0005-0000-0000-0000EF730000}"/>
    <cellStyle name="Total 2 5 5 2 2 2" xfId="27904" xr:uid="{00000000-0005-0000-0000-0000F0730000}"/>
    <cellStyle name="Total 2 5 5 2 3" xfId="13647" xr:uid="{00000000-0005-0000-0000-0000F1730000}"/>
    <cellStyle name="Total 2 5 5 2 3 2" xfId="28755" xr:uid="{00000000-0005-0000-0000-0000F2730000}"/>
    <cellStyle name="Total 2 5 5 2 4" xfId="21593" xr:uid="{00000000-0005-0000-0000-0000F3730000}"/>
    <cellStyle name="Total 2 5 5 3" xfId="10230" xr:uid="{00000000-0005-0000-0000-0000F4730000}"/>
    <cellStyle name="Total 2 5 5 3 2" xfId="25338" xr:uid="{00000000-0005-0000-0000-0000F5730000}"/>
    <cellStyle name="Total 2 5 5 4" xfId="11250" xr:uid="{00000000-0005-0000-0000-0000F6730000}"/>
    <cellStyle name="Total 2 5 5 4 2" xfId="26358" xr:uid="{00000000-0005-0000-0000-0000F7730000}"/>
    <cellStyle name="Total 2 5 5 5" xfId="18956" xr:uid="{00000000-0005-0000-0000-0000F8730000}"/>
    <cellStyle name="Total 2 5 6" xfId="4230" xr:uid="{00000000-0005-0000-0000-0000F9730000}"/>
    <cellStyle name="Total 2 5 6 2" xfId="6867" xr:uid="{00000000-0005-0000-0000-0000FA730000}"/>
    <cellStyle name="Total 2 5 6 2 2" xfId="13178" xr:uid="{00000000-0005-0000-0000-0000FB730000}"/>
    <cellStyle name="Total 2 5 6 2 2 2" xfId="28286" xr:uid="{00000000-0005-0000-0000-0000FC730000}"/>
    <cellStyle name="Total 2 5 6 2 3" xfId="16847" xr:uid="{00000000-0005-0000-0000-0000FD730000}"/>
    <cellStyle name="Total 2 5 6 2 3 2" xfId="31955" xr:uid="{00000000-0005-0000-0000-0000FE730000}"/>
    <cellStyle name="Total 2 5 6 2 4" xfId="21975" xr:uid="{00000000-0005-0000-0000-0000FF730000}"/>
    <cellStyle name="Total 2 5 6 3" xfId="10612" xr:uid="{00000000-0005-0000-0000-000000740000}"/>
    <cellStyle name="Total 2 5 6 3 2" xfId="25720" xr:uid="{00000000-0005-0000-0000-000001740000}"/>
    <cellStyle name="Total 2 5 6 4" xfId="7221" xr:uid="{00000000-0005-0000-0000-000002740000}"/>
    <cellStyle name="Total 2 5 6 4 2" xfId="22329" xr:uid="{00000000-0005-0000-0000-000003740000}"/>
    <cellStyle name="Total 2 5 6 5" xfId="19338" xr:uid="{00000000-0005-0000-0000-000004740000}"/>
    <cellStyle name="Total 2 5 7" xfId="4795" xr:uid="{00000000-0005-0000-0000-000005740000}"/>
    <cellStyle name="Total 2 5 7 2" xfId="11177" xr:uid="{00000000-0005-0000-0000-000006740000}"/>
    <cellStyle name="Total 2 5 7 2 2" xfId="26285" xr:uid="{00000000-0005-0000-0000-000007740000}"/>
    <cellStyle name="Total 2 5 7 3" xfId="9236" xr:uid="{00000000-0005-0000-0000-000008740000}"/>
    <cellStyle name="Total 2 5 7 3 2" xfId="24344" xr:uid="{00000000-0005-0000-0000-000009740000}"/>
    <cellStyle name="Total 2 5 7 4" xfId="19903" xr:uid="{00000000-0005-0000-0000-00000A740000}"/>
    <cellStyle name="Total 2 5 8" xfId="8656" xr:uid="{00000000-0005-0000-0000-00000B740000}"/>
    <cellStyle name="Total 2 5 8 2" xfId="23764" xr:uid="{00000000-0005-0000-0000-00000C740000}"/>
    <cellStyle name="Total 2 5 9" xfId="9228" xr:uid="{00000000-0005-0000-0000-00000D740000}"/>
    <cellStyle name="Total 2 5 9 2" xfId="24336" xr:uid="{00000000-0005-0000-0000-00000E740000}"/>
    <cellStyle name="Total 3" xfId="1782" xr:uid="{00000000-0005-0000-0000-00000F740000}"/>
    <cellStyle name="Total 3 2" xfId="1953" xr:uid="{00000000-0005-0000-0000-000010740000}"/>
    <cellStyle name="Total 3 2 10" xfId="8454" xr:uid="{00000000-0005-0000-0000-000011740000}"/>
    <cellStyle name="Total 3 2 10 2" xfId="23562" xr:uid="{00000000-0005-0000-0000-000012740000}"/>
    <cellStyle name="Total 3 2 11" xfId="7500" xr:uid="{00000000-0005-0000-0000-000013740000}"/>
    <cellStyle name="Total 3 2 11 2" xfId="22608" xr:uid="{00000000-0005-0000-0000-000014740000}"/>
    <cellStyle name="Total 3 2 12" xfId="15813" xr:uid="{00000000-0005-0000-0000-000015740000}"/>
    <cellStyle name="Total 3 2 12 2" xfId="30921" xr:uid="{00000000-0005-0000-0000-000016740000}"/>
    <cellStyle name="Total 3 2 13" xfId="17178" xr:uid="{00000000-0005-0000-0000-000017740000}"/>
    <cellStyle name="Total 3 2 2" xfId="2513" xr:uid="{00000000-0005-0000-0000-000018740000}"/>
    <cellStyle name="Total 3 2 2 2" xfId="5150" xr:uid="{00000000-0005-0000-0000-000019740000}"/>
    <cellStyle name="Total 3 2 2 2 2" xfId="11514" xr:uid="{00000000-0005-0000-0000-00001A740000}"/>
    <cellStyle name="Total 3 2 2 2 2 2" xfId="26622" xr:uid="{00000000-0005-0000-0000-00001B740000}"/>
    <cellStyle name="Total 3 2 2 2 3" xfId="13802" xr:uid="{00000000-0005-0000-0000-00001C740000}"/>
    <cellStyle name="Total 3 2 2 2 3 2" xfId="28910" xr:uid="{00000000-0005-0000-0000-00001D740000}"/>
    <cellStyle name="Total 3 2 2 2 4" xfId="20258" xr:uid="{00000000-0005-0000-0000-00001E740000}"/>
    <cellStyle name="Total 3 2 2 3" xfId="8980" xr:uid="{00000000-0005-0000-0000-00001F740000}"/>
    <cellStyle name="Total 3 2 2 3 2" xfId="24088" xr:uid="{00000000-0005-0000-0000-000020740000}"/>
    <cellStyle name="Total 3 2 3" xfId="2729" xr:uid="{00000000-0005-0000-0000-000021740000}"/>
    <cellStyle name="Total 3 2 3 2" xfId="5366" xr:uid="{00000000-0005-0000-0000-000022740000}"/>
    <cellStyle name="Total 3 2 3 2 2" xfId="11715" xr:uid="{00000000-0005-0000-0000-000023740000}"/>
    <cellStyle name="Total 3 2 3 2 2 2" xfId="26823" xr:uid="{00000000-0005-0000-0000-000024740000}"/>
    <cellStyle name="Total 3 2 3 2 3" xfId="16083" xr:uid="{00000000-0005-0000-0000-000025740000}"/>
    <cellStyle name="Total 3 2 3 2 3 2" xfId="31191" xr:uid="{00000000-0005-0000-0000-000026740000}"/>
    <cellStyle name="Total 3 2 3 2 4" xfId="20474" xr:uid="{00000000-0005-0000-0000-000027740000}"/>
    <cellStyle name="Total 3 2 3 3" xfId="14679" xr:uid="{00000000-0005-0000-0000-000028740000}"/>
    <cellStyle name="Total 3 2 3 3 2" xfId="29787" xr:uid="{00000000-0005-0000-0000-000029740000}"/>
    <cellStyle name="Total 3 2 3 4" xfId="17837" xr:uid="{00000000-0005-0000-0000-00002A740000}"/>
    <cellStyle name="Total 3 2 4" xfId="3032" xr:uid="{00000000-0005-0000-0000-00002B740000}"/>
    <cellStyle name="Total 3 2 4 2" xfId="5669" xr:uid="{00000000-0005-0000-0000-00002C740000}"/>
    <cellStyle name="Total 3 2 4 2 2" xfId="11980" xr:uid="{00000000-0005-0000-0000-00002D740000}"/>
    <cellStyle name="Total 3 2 4 2 2 2" xfId="27088" xr:uid="{00000000-0005-0000-0000-00002E740000}"/>
    <cellStyle name="Total 3 2 4 2 3" xfId="7910" xr:uid="{00000000-0005-0000-0000-00002F740000}"/>
    <cellStyle name="Total 3 2 4 2 3 2" xfId="23018" xr:uid="{00000000-0005-0000-0000-000030740000}"/>
    <cellStyle name="Total 3 2 4 2 4" xfId="20777" xr:uid="{00000000-0005-0000-0000-000031740000}"/>
    <cellStyle name="Total 3 2 4 3" xfId="9414" xr:uid="{00000000-0005-0000-0000-000032740000}"/>
    <cellStyle name="Total 3 2 4 3 2" xfId="24522" xr:uid="{00000000-0005-0000-0000-000033740000}"/>
    <cellStyle name="Total 3 2 4 4" xfId="14413" xr:uid="{00000000-0005-0000-0000-000034740000}"/>
    <cellStyle name="Total 3 2 4 4 2" xfId="29521" xr:uid="{00000000-0005-0000-0000-000035740000}"/>
    <cellStyle name="Total 3 2 4 5" xfId="18140" xr:uid="{00000000-0005-0000-0000-000036740000}"/>
    <cellStyle name="Total 3 2 5" xfId="3358" xr:uid="{00000000-0005-0000-0000-000037740000}"/>
    <cellStyle name="Total 3 2 5 2" xfId="5995" xr:uid="{00000000-0005-0000-0000-000038740000}"/>
    <cellStyle name="Total 3 2 5 2 2" xfId="12306" xr:uid="{00000000-0005-0000-0000-000039740000}"/>
    <cellStyle name="Total 3 2 5 2 2 2" xfId="27414" xr:uid="{00000000-0005-0000-0000-00003A740000}"/>
    <cellStyle name="Total 3 2 5 2 3" xfId="8125" xr:uid="{00000000-0005-0000-0000-00003B740000}"/>
    <cellStyle name="Total 3 2 5 2 3 2" xfId="23233" xr:uid="{00000000-0005-0000-0000-00003C740000}"/>
    <cellStyle name="Total 3 2 5 2 4" xfId="21103" xr:uid="{00000000-0005-0000-0000-00003D740000}"/>
    <cellStyle name="Total 3 2 5 3" xfId="9740" xr:uid="{00000000-0005-0000-0000-00003E740000}"/>
    <cellStyle name="Total 3 2 5 3 2" xfId="24848" xr:uid="{00000000-0005-0000-0000-00003F740000}"/>
    <cellStyle name="Total 3 2 5 4" xfId="13909" xr:uid="{00000000-0005-0000-0000-000040740000}"/>
    <cellStyle name="Total 3 2 5 4 2" xfId="29017" xr:uid="{00000000-0005-0000-0000-000041740000}"/>
    <cellStyle name="Total 3 2 5 5" xfId="18466" xr:uid="{00000000-0005-0000-0000-000042740000}"/>
    <cellStyle name="Total 3 2 6" xfId="3664" xr:uid="{00000000-0005-0000-0000-000043740000}"/>
    <cellStyle name="Total 3 2 6 2" xfId="6301" xr:uid="{00000000-0005-0000-0000-000044740000}"/>
    <cellStyle name="Total 3 2 6 2 2" xfId="12612" xr:uid="{00000000-0005-0000-0000-000045740000}"/>
    <cellStyle name="Total 3 2 6 2 2 2" xfId="27720" xr:uid="{00000000-0005-0000-0000-000046740000}"/>
    <cellStyle name="Total 3 2 6 2 3" xfId="7679" xr:uid="{00000000-0005-0000-0000-000047740000}"/>
    <cellStyle name="Total 3 2 6 2 3 2" xfId="22787" xr:uid="{00000000-0005-0000-0000-000048740000}"/>
    <cellStyle name="Total 3 2 6 2 4" xfId="21409" xr:uid="{00000000-0005-0000-0000-000049740000}"/>
    <cellStyle name="Total 3 2 6 3" xfId="10046" xr:uid="{00000000-0005-0000-0000-00004A740000}"/>
    <cellStyle name="Total 3 2 6 3 2" xfId="25154" xr:uid="{00000000-0005-0000-0000-00004B740000}"/>
    <cellStyle name="Total 3 2 6 4" xfId="13446" xr:uid="{00000000-0005-0000-0000-00004C740000}"/>
    <cellStyle name="Total 3 2 6 4 2" xfId="28554" xr:uid="{00000000-0005-0000-0000-00004D740000}"/>
    <cellStyle name="Total 3 2 6 5" xfId="18772" xr:uid="{00000000-0005-0000-0000-00004E740000}"/>
    <cellStyle name="Total 3 2 7" xfId="4025" xr:uid="{00000000-0005-0000-0000-00004F740000}"/>
    <cellStyle name="Total 3 2 7 2" xfId="6662" xr:uid="{00000000-0005-0000-0000-000050740000}"/>
    <cellStyle name="Total 3 2 7 2 2" xfId="12973" xr:uid="{00000000-0005-0000-0000-000051740000}"/>
    <cellStyle name="Total 3 2 7 2 2 2" xfId="28081" xr:uid="{00000000-0005-0000-0000-000052740000}"/>
    <cellStyle name="Total 3 2 7 2 3" xfId="16663" xr:uid="{00000000-0005-0000-0000-000053740000}"/>
    <cellStyle name="Total 3 2 7 2 3 2" xfId="31771" xr:uid="{00000000-0005-0000-0000-000054740000}"/>
    <cellStyle name="Total 3 2 7 2 4" xfId="21770" xr:uid="{00000000-0005-0000-0000-000055740000}"/>
    <cellStyle name="Total 3 2 7 3" xfId="10407" xr:uid="{00000000-0005-0000-0000-000056740000}"/>
    <cellStyle name="Total 3 2 7 3 2" xfId="25515" xr:uid="{00000000-0005-0000-0000-000057740000}"/>
    <cellStyle name="Total 3 2 7 4" xfId="7926" xr:uid="{00000000-0005-0000-0000-000058740000}"/>
    <cellStyle name="Total 3 2 7 4 2" xfId="23034" xr:uid="{00000000-0005-0000-0000-000059740000}"/>
    <cellStyle name="Total 3 2 7 5" xfId="19133" xr:uid="{00000000-0005-0000-0000-00005A740000}"/>
    <cellStyle name="Total 3 2 8" xfId="4338" xr:uid="{00000000-0005-0000-0000-00005B740000}"/>
    <cellStyle name="Total 3 2 8 2" xfId="6975" xr:uid="{00000000-0005-0000-0000-00005C740000}"/>
    <cellStyle name="Total 3 2 8 2 2" xfId="13286" xr:uid="{00000000-0005-0000-0000-00005D740000}"/>
    <cellStyle name="Total 3 2 8 2 2 2" xfId="28394" xr:uid="{00000000-0005-0000-0000-00005E740000}"/>
    <cellStyle name="Total 3 2 8 2 3" xfId="16950" xr:uid="{00000000-0005-0000-0000-00005F740000}"/>
    <cellStyle name="Total 3 2 8 2 3 2" xfId="32058" xr:uid="{00000000-0005-0000-0000-000060740000}"/>
    <cellStyle name="Total 3 2 8 2 4" xfId="22083" xr:uid="{00000000-0005-0000-0000-000061740000}"/>
    <cellStyle name="Total 3 2 8 3" xfId="10720" xr:uid="{00000000-0005-0000-0000-000062740000}"/>
    <cellStyle name="Total 3 2 8 3 2" xfId="25828" xr:uid="{00000000-0005-0000-0000-000063740000}"/>
    <cellStyle name="Total 3 2 8 4" xfId="9224" xr:uid="{00000000-0005-0000-0000-000064740000}"/>
    <cellStyle name="Total 3 2 8 4 2" xfId="24332" xr:uid="{00000000-0005-0000-0000-000065740000}"/>
    <cellStyle name="Total 3 2 8 5" xfId="19446" xr:uid="{00000000-0005-0000-0000-000066740000}"/>
    <cellStyle name="Total 3 2 9" xfId="4590" xr:uid="{00000000-0005-0000-0000-000067740000}"/>
    <cellStyle name="Total 3 2 9 2" xfId="10972" xr:uid="{00000000-0005-0000-0000-000068740000}"/>
    <cellStyle name="Total 3 2 9 2 2" xfId="26080" xr:uid="{00000000-0005-0000-0000-000069740000}"/>
    <cellStyle name="Total 3 2 9 3" xfId="14401" xr:uid="{00000000-0005-0000-0000-00006A740000}"/>
    <cellStyle name="Total 3 2 9 3 2" xfId="29509" xr:uid="{00000000-0005-0000-0000-00006B740000}"/>
    <cellStyle name="Total 3 2 9 4" xfId="19698" xr:uid="{00000000-0005-0000-0000-00006C740000}"/>
    <cellStyle name="Total 3 3" xfId="1982" xr:uid="{00000000-0005-0000-0000-00006D740000}"/>
    <cellStyle name="Total 3 3 10" xfId="8480" xr:uid="{00000000-0005-0000-0000-00006E740000}"/>
    <cellStyle name="Total 3 3 10 2" xfId="23588" xr:uid="{00000000-0005-0000-0000-00006F740000}"/>
    <cellStyle name="Total 3 3 11" xfId="11662" xr:uid="{00000000-0005-0000-0000-000070740000}"/>
    <cellStyle name="Total 3 3 11 2" xfId="26770" xr:uid="{00000000-0005-0000-0000-000071740000}"/>
    <cellStyle name="Total 3 3 12" xfId="15173" xr:uid="{00000000-0005-0000-0000-000072740000}"/>
    <cellStyle name="Total 3 3 12 2" xfId="30281" xr:uid="{00000000-0005-0000-0000-000073740000}"/>
    <cellStyle name="Total 3 3 13" xfId="17207" xr:uid="{00000000-0005-0000-0000-000074740000}"/>
    <cellStyle name="Total 3 3 2" xfId="2542" xr:uid="{00000000-0005-0000-0000-000075740000}"/>
    <cellStyle name="Total 3 3 2 2" xfId="5179" xr:uid="{00000000-0005-0000-0000-000076740000}"/>
    <cellStyle name="Total 3 3 2 2 2" xfId="11543" xr:uid="{00000000-0005-0000-0000-000077740000}"/>
    <cellStyle name="Total 3 3 2 2 2 2" xfId="26651" xr:uid="{00000000-0005-0000-0000-000078740000}"/>
    <cellStyle name="Total 3 3 2 2 3" xfId="13524" xr:uid="{00000000-0005-0000-0000-000079740000}"/>
    <cellStyle name="Total 3 3 2 2 3 2" xfId="28632" xr:uid="{00000000-0005-0000-0000-00007A740000}"/>
    <cellStyle name="Total 3 3 2 2 4" xfId="20287" xr:uid="{00000000-0005-0000-0000-00007B740000}"/>
    <cellStyle name="Total 3 3 2 3" xfId="9009" xr:uid="{00000000-0005-0000-0000-00007C740000}"/>
    <cellStyle name="Total 3 3 2 3 2" xfId="24117" xr:uid="{00000000-0005-0000-0000-00007D740000}"/>
    <cellStyle name="Total 3 3 3" xfId="2744" xr:uid="{00000000-0005-0000-0000-00007E740000}"/>
    <cellStyle name="Total 3 3 3 2" xfId="5381" xr:uid="{00000000-0005-0000-0000-00007F740000}"/>
    <cellStyle name="Total 3 3 3 2 2" xfId="11730" xr:uid="{00000000-0005-0000-0000-000080740000}"/>
    <cellStyle name="Total 3 3 3 2 2 2" xfId="26838" xr:uid="{00000000-0005-0000-0000-000081740000}"/>
    <cellStyle name="Total 3 3 3 2 3" xfId="13943" xr:uid="{00000000-0005-0000-0000-000082740000}"/>
    <cellStyle name="Total 3 3 3 2 3 2" xfId="29051" xr:uid="{00000000-0005-0000-0000-000083740000}"/>
    <cellStyle name="Total 3 3 3 2 4" xfId="20489" xr:uid="{00000000-0005-0000-0000-000084740000}"/>
    <cellStyle name="Total 3 3 3 3" xfId="16095" xr:uid="{00000000-0005-0000-0000-000085740000}"/>
    <cellStyle name="Total 3 3 3 3 2" xfId="31203" xr:uid="{00000000-0005-0000-0000-000086740000}"/>
    <cellStyle name="Total 3 3 3 4" xfId="17852" xr:uid="{00000000-0005-0000-0000-000087740000}"/>
    <cellStyle name="Total 3 3 4" xfId="3047" xr:uid="{00000000-0005-0000-0000-000088740000}"/>
    <cellStyle name="Total 3 3 4 2" xfId="5684" xr:uid="{00000000-0005-0000-0000-000089740000}"/>
    <cellStyle name="Total 3 3 4 2 2" xfId="11995" xr:uid="{00000000-0005-0000-0000-00008A740000}"/>
    <cellStyle name="Total 3 3 4 2 2 2" xfId="27103" xr:uid="{00000000-0005-0000-0000-00008B740000}"/>
    <cellStyle name="Total 3 3 4 2 3" xfId="13692" xr:uid="{00000000-0005-0000-0000-00008C740000}"/>
    <cellStyle name="Total 3 3 4 2 3 2" xfId="28800" xr:uid="{00000000-0005-0000-0000-00008D740000}"/>
    <cellStyle name="Total 3 3 4 2 4" xfId="20792" xr:uid="{00000000-0005-0000-0000-00008E740000}"/>
    <cellStyle name="Total 3 3 4 3" xfId="9429" xr:uid="{00000000-0005-0000-0000-00008F740000}"/>
    <cellStyle name="Total 3 3 4 3 2" xfId="24537" xr:uid="{00000000-0005-0000-0000-000090740000}"/>
    <cellStyle name="Total 3 3 4 4" xfId="7468" xr:uid="{00000000-0005-0000-0000-000091740000}"/>
    <cellStyle name="Total 3 3 4 4 2" xfId="22576" xr:uid="{00000000-0005-0000-0000-000092740000}"/>
    <cellStyle name="Total 3 3 4 5" xfId="18155" xr:uid="{00000000-0005-0000-0000-000093740000}"/>
    <cellStyle name="Total 3 3 5" xfId="3373" xr:uid="{00000000-0005-0000-0000-000094740000}"/>
    <cellStyle name="Total 3 3 5 2" xfId="6010" xr:uid="{00000000-0005-0000-0000-000095740000}"/>
    <cellStyle name="Total 3 3 5 2 2" xfId="12321" xr:uid="{00000000-0005-0000-0000-000096740000}"/>
    <cellStyle name="Total 3 3 5 2 2 2" xfId="27429" xr:uid="{00000000-0005-0000-0000-000097740000}"/>
    <cellStyle name="Total 3 3 5 2 3" xfId="15672" xr:uid="{00000000-0005-0000-0000-000098740000}"/>
    <cellStyle name="Total 3 3 5 2 3 2" xfId="30780" xr:uid="{00000000-0005-0000-0000-000099740000}"/>
    <cellStyle name="Total 3 3 5 2 4" xfId="21118" xr:uid="{00000000-0005-0000-0000-00009A740000}"/>
    <cellStyle name="Total 3 3 5 3" xfId="9755" xr:uid="{00000000-0005-0000-0000-00009B740000}"/>
    <cellStyle name="Total 3 3 5 3 2" xfId="24863" xr:uid="{00000000-0005-0000-0000-00009C740000}"/>
    <cellStyle name="Total 3 3 5 4" xfId="16311" xr:uid="{00000000-0005-0000-0000-00009D740000}"/>
    <cellStyle name="Total 3 3 5 4 2" xfId="31419" xr:uid="{00000000-0005-0000-0000-00009E740000}"/>
    <cellStyle name="Total 3 3 5 5" xfId="18481" xr:uid="{00000000-0005-0000-0000-00009F740000}"/>
    <cellStyle name="Total 3 3 6" xfId="3679" xr:uid="{00000000-0005-0000-0000-0000A0740000}"/>
    <cellStyle name="Total 3 3 6 2" xfId="6316" xr:uid="{00000000-0005-0000-0000-0000A1740000}"/>
    <cellStyle name="Total 3 3 6 2 2" xfId="12627" xr:uid="{00000000-0005-0000-0000-0000A2740000}"/>
    <cellStyle name="Total 3 3 6 2 2 2" xfId="27735" xr:uid="{00000000-0005-0000-0000-0000A3740000}"/>
    <cellStyle name="Total 3 3 6 2 3" xfId="16357" xr:uid="{00000000-0005-0000-0000-0000A4740000}"/>
    <cellStyle name="Total 3 3 6 2 3 2" xfId="31465" xr:uid="{00000000-0005-0000-0000-0000A5740000}"/>
    <cellStyle name="Total 3 3 6 2 4" xfId="21424" xr:uid="{00000000-0005-0000-0000-0000A6740000}"/>
    <cellStyle name="Total 3 3 6 3" xfId="10061" xr:uid="{00000000-0005-0000-0000-0000A7740000}"/>
    <cellStyle name="Total 3 3 6 3 2" xfId="25169" xr:uid="{00000000-0005-0000-0000-0000A8740000}"/>
    <cellStyle name="Total 3 3 6 4" xfId="13813" xr:uid="{00000000-0005-0000-0000-0000A9740000}"/>
    <cellStyle name="Total 3 3 6 4 2" xfId="28921" xr:uid="{00000000-0005-0000-0000-0000AA740000}"/>
    <cellStyle name="Total 3 3 6 5" xfId="18787" xr:uid="{00000000-0005-0000-0000-0000AB740000}"/>
    <cellStyle name="Total 3 3 7" xfId="4054" xr:uid="{00000000-0005-0000-0000-0000AC740000}"/>
    <cellStyle name="Total 3 3 7 2" xfId="6691" xr:uid="{00000000-0005-0000-0000-0000AD740000}"/>
    <cellStyle name="Total 3 3 7 2 2" xfId="13002" xr:uid="{00000000-0005-0000-0000-0000AE740000}"/>
    <cellStyle name="Total 3 3 7 2 2 2" xfId="28110" xr:uid="{00000000-0005-0000-0000-0000AF740000}"/>
    <cellStyle name="Total 3 3 7 2 3" xfId="16678" xr:uid="{00000000-0005-0000-0000-0000B0740000}"/>
    <cellStyle name="Total 3 3 7 2 3 2" xfId="31786" xr:uid="{00000000-0005-0000-0000-0000B1740000}"/>
    <cellStyle name="Total 3 3 7 2 4" xfId="21799" xr:uid="{00000000-0005-0000-0000-0000B2740000}"/>
    <cellStyle name="Total 3 3 7 3" xfId="10436" xr:uid="{00000000-0005-0000-0000-0000B3740000}"/>
    <cellStyle name="Total 3 3 7 3 2" xfId="25544" xr:uid="{00000000-0005-0000-0000-0000B4740000}"/>
    <cellStyle name="Total 3 3 7 4" xfId="7225" xr:uid="{00000000-0005-0000-0000-0000B5740000}"/>
    <cellStyle name="Total 3 3 7 4 2" xfId="22333" xr:uid="{00000000-0005-0000-0000-0000B6740000}"/>
    <cellStyle name="Total 3 3 7 5" xfId="19162" xr:uid="{00000000-0005-0000-0000-0000B7740000}"/>
    <cellStyle name="Total 3 3 8" xfId="4353" xr:uid="{00000000-0005-0000-0000-0000B8740000}"/>
    <cellStyle name="Total 3 3 8 2" xfId="6990" xr:uid="{00000000-0005-0000-0000-0000B9740000}"/>
    <cellStyle name="Total 3 3 8 2 2" xfId="13301" xr:uid="{00000000-0005-0000-0000-0000BA740000}"/>
    <cellStyle name="Total 3 3 8 2 2 2" xfId="28409" xr:uid="{00000000-0005-0000-0000-0000BB740000}"/>
    <cellStyle name="Total 3 3 8 2 3" xfId="16965" xr:uid="{00000000-0005-0000-0000-0000BC740000}"/>
    <cellStyle name="Total 3 3 8 2 3 2" xfId="32073" xr:uid="{00000000-0005-0000-0000-0000BD740000}"/>
    <cellStyle name="Total 3 3 8 2 4" xfId="22098" xr:uid="{00000000-0005-0000-0000-0000BE740000}"/>
    <cellStyle name="Total 3 3 8 3" xfId="10735" xr:uid="{00000000-0005-0000-0000-0000BF740000}"/>
    <cellStyle name="Total 3 3 8 3 2" xfId="25843" xr:uid="{00000000-0005-0000-0000-0000C0740000}"/>
    <cellStyle name="Total 3 3 8 4" xfId="7137" xr:uid="{00000000-0005-0000-0000-0000C1740000}"/>
    <cellStyle name="Total 3 3 8 4 2" xfId="22245" xr:uid="{00000000-0005-0000-0000-0000C2740000}"/>
    <cellStyle name="Total 3 3 8 5" xfId="19461" xr:uid="{00000000-0005-0000-0000-0000C3740000}"/>
    <cellStyle name="Total 3 3 9" xfId="4619" xr:uid="{00000000-0005-0000-0000-0000C4740000}"/>
    <cellStyle name="Total 3 3 9 2" xfId="11001" xr:uid="{00000000-0005-0000-0000-0000C5740000}"/>
    <cellStyle name="Total 3 3 9 2 2" xfId="26109" xr:uid="{00000000-0005-0000-0000-0000C6740000}"/>
    <cellStyle name="Total 3 3 9 3" xfId="13607" xr:uid="{00000000-0005-0000-0000-0000C7740000}"/>
    <cellStyle name="Total 3 3 9 3 2" xfId="28715" xr:uid="{00000000-0005-0000-0000-0000C8740000}"/>
    <cellStyle name="Total 3 3 9 4" xfId="19727" xr:uid="{00000000-0005-0000-0000-0000C9740000}"/>
    <cellStyle name="Total 3 4" xfId="2144" xr:uid="{00000000-0005-0000-0000-0000CA740000}"/>
    <cellStyle name="Total 3 4 10" xfId="7329" xr:uid="{00000000-0005-0000-0000-0000CB740000}"/>
    <cellStyle name="Total 3 4 10 2" xfId="22437" xr:uid="{00000000-0005-0000-0000-0000CC740000}"/>
    <cellStyle name="Total 3 4 11" xfId="14592" xr:uid="{00000000-0005-0000-0000-0000CD740000}"/>
    <cellStyle name="Total 3 4 11 2" xfId="29700" xr:uid="{00000000-0005-0000-0000-0000CE740000}"/>
    <cellStyle name="Total 3 4 12" xfId="17369" xr:uid="{00000000-0005-0000-0000-0000CF740000}"/>
    <cellStyle name="Total 3 4 2" xfId="2634" xr:uid="{00000000-0005-0000-0000-0000D0740000}"/>
    <cellStyle name="Total 3 4 2 2" xfId="5271" xr:uid="{00000000-0005-0000-0000-0000D1740000}"/>
    <cellStyle name="Total 3 4 2 2 2" xfId="11635" xr:uid="{00000000-0005-0000-0000-0000D2740000}"/>
    <cellStyle name="Total 3 4 2 2 2 2" xfId="26743" xr:uid="{00000000-0005-0000-0000-0000D3740000}"/>
    <cellStyle name="Total 3 4 2 2 3" xfId="14383" xr:uid="{00000000-0005-0000-0000-0000D4740000}"/>
    <cellStyle name="Total 3 4 2 2 3 2" xfId="29491" xr:uid="{00000000-0005-0000-0000-0000D5740000}"/>
    <cellStyle name="Total 3 4 2 2 4" xfId="20379" xr:uid="{00000000-0005-0000-0000-0000D6740000}"/>
    <cellStyle name="Total 3 4 2 3" xfId="9101" xr:uid="{00000000-0005-0000-0000-0000D7740000}"/>
    <cellStyle name="Total 3 4 2 3 2" xfId="24209" xr:uid="{00000000-0005-0000-0000-0000D8740000}"/>
    <cellStyle name="Total 3 4 2 4" xfId="7891" xr:uid="{00000000-0005-0000-0000-0000D9740000}"/>
    <cellStyle name="Total 3 4 2 4 2" xfId="22999" xr:uid="{00000000-0005-0000-0000-0000DA740000}"/>
    <cellStyle name="Total 3 4 2 5" xfId="14253" xr:uid="{00000000-0005-0000-0000-0000DB740000}"/>
    <cellStyle name="Total 3 4 2 5 2" xfId="29361" xr:uid="{00000000-0005-0000-0000-0000DC740000}"/>
    <cellStyle name="Total 3 4 2 6" xfId="17742" xr:uid="{00000000-0005-0000-0000-0000DD740000}"/>
    <cellStyle name="Total 3 4 3" xfId="2899" xr:uid="{00000000-0005-0000-0000-0000DE740000}"/>
    <cellStyle name="Total 3 4 3 2" xfId="5536" xr:uid="{00000000-0005-0000-0000-0000DF740000}"/>
    <cellStyle name="Total 3 4 3 2 2" xfId="11847" xr:uid="{00000000-0005-0000-0000-0000E0740000}"/>
    <cellStyle name="Total 3 4 3 2 2 2" xfId="26955" xr:uid="{00000000-0005-0000-0000-0000E1740000}"/>
    <cellStyle name="Total 3 4 3 2 3" xfId="15190" xr:uid="{00000000-0005-0000-0000-0000E2740000}"/>
    <cellStyle name="Total 3 4 3 2 3 2" xfId="30298" xr:uid="{00000000-0005-0000-0000-0000E3740000}"/>
    <cellStyle name="Total 3 4 3 2 4" xfId="20644" xr:uid="{00000000-0005-0000-0000-0000E4740000}"/>
    <cellStyle name="Total 3 4 3 3" xfId="7561" xr:uid="{00000000-0005-0000-0000-0000E5740000}"/>
    <cellStyle name="Total 3 4 3 3 2" xfId="22669" xr:uid="{00000000-0005-0000-0000-0000E6740000}"/>
    <cellStyle name="Total 3 4 3 4" xfId="18007" xr:uid="{00000000-0005-0000-0000-0000E7740000}"/>
    <cellStyle name="Total 3 4 4" xfId="3202" xr:uid="{00000000-0005-0000-0000-0000E8740000}"/>
    <cellStyle name="Total 3 4 4 2" xfId="5839" xr:uid="{00000000-0005-0000-0000-0000E9740000}"/>
    <cellStyle name="Total 3 4 4 2 2" xfId="12150" xr:uid="{00000000-0005-0000-0000-0000EA740000}"/>
    <cellStyle name="Total 3 4 4 2 2 2" xfId="27258" xr:uid="{00000000-0005-0000-0000-0000EB740000}"/>
    <cellStyle name="Total 3 4 4 2 3" xfId="7751" xr:uid="{00000000-0005-0000-0000-0000EC740000}"/>
    <cellStyle name="Total 3 4 4 2 3 2" xfId="22859" xr:uid="{00000000-0005-0000-0000-0000ED740000}"/>
    <cellStyle name="Total 3 4 4 2 4" xfId="20947" xr:uid="{00000000-0005-0000-0000-0000EE740000}"/>
    <cellStyle name="Total 3 4 4 3" xfId="9584" xr:uid="{00000000-0005-0000-0000-0000EF740000}"/>
    <cellStyle name="Total 3 4 4 3 2" xfId="24692" xr:uid="{00000000-0005-0000-0000-0000F0740000}"/>
    <cellStyle name="Total 3 4 4 4" xfId="14430" xr:uid="{00000000-0005-0000-0000-0000F1740000}"/>
    <cellStyle name="Total 3 4 4 4 2" xfId="29538" xr:uid="{00000000-0005-0000-0000-0000F2740000}"/>
    <cellStyle name="Total 3 4 4 5" xfId="18310" xr:uid="{00000000-0005-0000-0000-0000F3740000}"/>
    <cellStyle name="Total 3 4 5" xfId="3528" xr:uid="{00000000-0005-0000-0000-0000F4740000}"/>
    <cellStyle name="Total 3 4 5 2" xfId="6165" xr:uid="{00000000-0005-0000-0000-0000F5740000}"/>
    <cellStyle name="Total 3 4 5 2 2" xfId="12476" xr:uid="{00000000-0005-0000-0000-0000F6740000}"/>
    <cellStyle name="Total 3 4 5 2 2 2" xfId="27584" xr:uid="{00000000-0005-0000-0000-0000F7740000}"/>
    <cellStyle name="Total 3 4 5 2 3" xfId="15943" xr:uid="{00000000-0005-0000-0000-0000F8740000}"/>
    <cellStyle name="Total 3 4 5 2 3 2" xfId="31051" xr:uid="{00000000-0005-0000-0000-0000F9740000}"/>
    <cellStyle name="Total 3 4 5 2 4" xfId="21273" xr:uid="{00000000-0005-0000-0000-0000FA740000}"/>
    <cellStyle name="Total 3 4 5 3" xfId="9910" xr:uid="{00000000-0005-0000-0000-0000FB740000}"/>
    <cellStyle name="Total 3 4 5 3 2" xfId="25018" xr:uid="{00000000-0005-0000-0000-0000FC740000}"/>
    <cellStyle name="Total 3 4 5 4" xfId="16176" xr:uid="{00000000-0005-0000-0000-0000FD740000}"/>
    <cellStyle name="Total 3 4 5 4 2" xfId="31284" xr:uid="{00000000-0005-0000-0000-0000FE740000}"/>
    <cellStyle name="Total 3 4 5 5" xfId="18636" xr:uid="{00000000-0005-0000-0000-0000FF740000}"/>
    <cellStyle name="Total 3 4 6" xfId="3834" xr:uid="{00000000-0005-0000-0000-000000750000}"/>
    <cellStyle name="Total 3 4 6 2" xfId="6471" xr:uid="{00000000-0005-0000-0000-000001750000}"/>
    <cellStyle name="Total 3 4 6 2 2" xfId="12782" xr:uid="{00000000-0005-0000-0000-000002750000}"/>
    <cellStyle name="Total 3 4 6 2 2 2" xfId="27890" xr:uid="{00000000-0005-0000-0000-000003750000}"/>
    <cellStyle name="Total 3 4 6 2 3" xfId="16424" xr:uid="{00000000-0005-0000-0000-000004750000}"/>
    <cellStyle name="Total 3 4 6 2 3 2" xfId="31532" xr:uid="{00000000-0005-0000-0000-000005750000}"/>
    <cellStyle name="Total 3 4 6 2 4" xfId="21579" xr:uid="{00000000-0005-0000-0000-000006750000}"/>
    <cellStyle name="Total 3 4 6 3" xfId="10216" xr:uid="{00000000-0005-0000-0000-000007750000}"/>
    <cellStyle name="Total 3 4 6 3 2" xfId="25324" xr:uid="{00000000-0005-0000-0000-000008750000}"/>
    <cellStyle name="Total 3 4 6 4" xfId="8195" xr:uid="{00000000-0005-0000-0000-000009750000}"/>
    <cellStyle name="Total 3 4 6 4 2" xfId="23303" xr:uid="{00000000-0005-0000-0000-00000A750000}"/>
    <cellStyle name="Total 3 4 6 5" xfId="18942" xr:uid="{00000000-0005-0000-0000-00000B750000}"/>
    <cellStyle name="Total 3 4 7" xfId="4216" xr:uid="{00000000-0005-0000-0000-00000C750000}"/>
    <cellStyle name="Total 3 4 7 2" xfId="6853" xr:uid="{00000000-0005-0000-0000-00000D750000}"/>
    <cellStyle name="Total 3 4 7 2 2" xfId="13164" xr:uid="{00000000-0005-0000-0000-00000E750000}"/>
    <cellStyle name="Total 3 4 7 2 2 2" xfId="28272" xr:uid="{00000000-0005-0000-0000-00000F750000}"/>
    <cellStyle name="Total 3 4 7 2 3" xfId="16833" xr:uid="{00000000-0005-0000-0000-000010750000}"/>
    <cellStyle name="Total 3 4 7 2 3 2" xfId="31941" xr:uid="{00000000-0005-0000-0000-000011750000}"/>
    <cellStyle name="Total 3 4 7 2 4" xfId="21961" xr:uid="{00000000-0005-0000-0000-000012750000}"/>
    <cellStyle name="Total 3 4 7 3" xfId="10598" xr:uid="{00000000-0005-0000-0000-000013750000}"/>
    <cellStyle name="Total 3 4 7 3 2" xfId="25706" xr:uid="{00000000-0005-0000-0000-000014750000}"/>
    <cellStyle name="Total 3 4 7 4" xfId="14427" xr:uid="{00000000-0005-0000-0000-000015750000}"/>
    <cellStyle name="Total 3 4 7 4 2" xfId="29535" xr:uid="{00000000-0005-0000-0000-000016750000}"/>
    <cellStyle name="Total 3 4 7 5" xfId="19324" xr:uid="{00000000-0005-0000-0000-000017750000}"/>
    <cellStyle name="Total 3 4 8" xfId="4781" xr:uid="{00000000-0005-0000-0000-000018750000}"/>
    <cellStyle name="Total 3 4 8 2" xfId="11163" xr:uid="{00000000-0005-0000-0000-000019750000}"/>
    <cellStyle name="Total 3 4 8 2 2" xfId="26271" xr:uid="{00000000-0005-0000-0000-00001A750000}"/>
    <cellStyle name="Total 3 4 8 3" xfId="7840" xr:uid="{00000000-0005-0000-0000-00001B750000}"/>
    <cellStyle name="Total 3 4 8 3 2" xfId="22948" xr:uid="{00000000-0005-0000-0000-00001C750000}"/>
    <cellStyle name="Total 3 4 8 4" xfId="19889" xr:uid="{00000000-0005-0000-0000-00001D750000}"/>
    <cellStyle name="Total 3 4 9" xfId="8642" xr:uid="{00000000-0005-0000-0000-00001E750000}"/>
    <cellStyle name="Total 3 4 9 2" xfId="23750" xr:uid="{00000000-0005-0000-0000-00001F750000}"/>
    <cellStyle name="Total 3 5" xfId="2159" xr:uid="{00000000-0005-0000-0000-000020750000}"/>
    <cellStyle name="Total 3 5 10" xfId="8192" xr:uid="{00000000-0005-0000-0000-000021750000}"/>
    <cellStyle name="Total 3 5 10 2" xfId="23300" xr:uid="{00000000-0005-0000-0000-000022750000}"/>
    <cellStyle name="Total 3 5 11" xfId="17384" xr:uid="{00000000-0005-0000-0000-000023750000}"/>
    <cellStyle name="Total 3 5 2" xfId="2914" xr:uid="{00000000-0005-0000-0000-000024750000}"/>
    <cellStyle name="Total 3 5 2 2" xfId="5551" xr:uid="{00000000-0005-0000-0000-000025750000}"/>
    <cellStyle name="Total 3 5 2 2 2" xfId="11862" xr:uid="{00000000-0005-0000-0000-000026750000}"/>
    <cellStyle name="Total 3 5 2 2 2 2" xfId="26970" xr:uid="{00000000-0005-0000-0000-000027750000}"/>
    <cellStyle name="Total 3 5 2 2 3" xfId="9281" xr:uid="{00000000-0005-0000-0000-000028750000}"/>
    <cellStyle name="Total 3 5 2 2 3 2" xfId="24389" xr:uid="{00000000-0005-0000-0000-000029750000}"/>
    <cellStyle name="Total 3 5 2 2 4" xfId="20659" xr:uid="{00000000-0005-0000-0000-00002A750000}"/>
    <cellStyle name="Total 3 5 2 3" xfId="14799" xr:uid="{00000000-0005-0000-0000-00002B750000}"/>
    <cellStyle name="Total 3 5 2 3 2" xfId="29907" xr:uid="{00000000-0005-0000-0000-00002C750000}"/>
    <cellStyle name="Total 3 5 2 4" xfId="18022" xr:uid="{00000000-0005-0000-0000-00002D750000}"/>
    <cellStyle name="Total 3 5 3" xfId="3217" xr:uid="{00000000-0005-0000-0000-00002E750000}"/>
    <cellStyle name="Total 3 5 3 2" xfId="5854" xr:uid="{00000000-0005-0000-0000-00002F750000}"/>
    <cellStyle name="Total 3 5 3 2 2" xfId="12165" xr:uid="{00000000-0005-0000-0000-000030750000}"/>
    <cellStyle name="Total 3 5 3 2 2 2" xfId="27273" xr:uid="{00000000-0005-0000-0000-000031750000}"/>
    <cellStyle name="Total 3 5 3 2 3" xfId="15984" xr:uid="{00000000-0005-0000-0000-000032750000}"/>
    <cellStyle name="Total 3 5 3 2 3 2" xfId="31092" xr:uid="{00000000-0005-0000-0000-000033750000}"/>
    <cellStyle name="Total 3 5 3 2 4" xfId="20962" xr:uid="{00000000-0005-0000-0000-000034750000}"/>
    <cellStyle name="Total 3 5 3 3" xfId="9599" xr:uid="{00000000-0005-0000-0000-000035750000}"/>
    <cellStyle name="Total 3 5 3 3 2" xfId="24707" xr:uid="{00000000-0005-0000-0000-000036750000}"/>
    <cellStyle name="Total 3 5 3 4" xfId="11237" xr:uid="{00000000-0005-0000-0000-000037750000}"/>
    <cellStyle name="Total 3 5 3 4 2" xfId="26345" xr:uid="{00000000-0005-0000-0000-000038750000}"/>
    <cellStyle name="Total 3 5 3 5" xfId="18325" xr:uid="{00000000-0005-0000-0000-000039750000}"/>
    <cellStyle name="Total 3 5 4" xfId="3543" xr:uid="{00000000-0005-0000-0000-00003A750000}"/>
    <cellStyle name="Total 3 5 4 2" xfId="6180" xr:uid="{00000000-0005-0000-0000-00003B750000}"/>
    <cellStyle name="Total 3 5 4 2 2" xfId="12491" xr:uid="{00000000-0005-0000-0000-00003C750000}"/>
    <cellStyle name="Total 3 5 4 2 2 2" xfId="27599" xr:uid="{00000000-0005-0000-0000-00003D750000}"/>
    <cellStyle name="Total 3 5 4 2 3" xfId="7432" xr:uid="{00000000-0005-0000-0000-00003E750000}"/>
    <cellStyle name="Total 3 5 4 2 3 2" xfId="22540" xr:uid="{00000000-0005-0000-0000-00003F750000}"/>
    <cellStyle name="Total 3 5 4 2 4" xfId="21288" xr:uid="{00000000-0005-0000-0000-000040750000}"/>
    <cellStyle name="Total 3 5 4 3" xfId="9925" xr:uid="{00000000-0005-0000-0000-000041750000}"/>
    <cellStyle name="Total 3 5 4 3 2" xfId="25033" xr:uid="{00000000-0005-0000-0000-000042750000}"/>
    <cellStyle name="Total 3 5 4 4" xfId="7286" xr:uid="{00000000-0005-0000-0000-000043750000}"/>
    <cellStyle name="Total 3 5 4 4 2" xfId="22394" xr:uid="{00000000-0005-0000-0000-000044750000}"/>
    <cellStyle name="Total 3 5 4 5" xfId="18651" xr:uid="{00000000-0005-0000-0000-000045750000}"/>
    <cellStyle name="Total 3 5 5" xfId="3849" xr:uid="{00000000-0005-0000-0000-000046750000}"/>
    <cellStyle name="Total 3 5 5 2" xfId="6486" xr:uid="{00000000-0005-0000-0000-000047750000}"/>
    <cellStyle name="Total 3 5 5 2 2" xfId="12797" xr:uid="{00000000-0005-0000-0000-000048750000}"/>
    <cellStyle name="Total 3 5 5 2 2 2" xfId="27905" xr:uid="{00000000-0005-0000-0000-000049750000}"/>
    <cellStyle name="Total 3 5 5 2 3" xfId="15842" xr:uid="{00000000-0005-0000-0000-00004A750000}"/>
    <cellStyle name="Total 3 5 5 2 3 2" xfId="30950" xr:uid="{00000000-0005-0000-0000-00004B750000}"/>
    <cellStyle name="Total 3 5 5 2 4" xfId="21594" xr:uid="{00000000-0005-0000-0000-00004C750000}"/>
    <cellStyle name="Total 3 5 5 3" xfId="10231" xr:uid="{00000000-0005-0000-0000-00004D750000}"/>
    <cellStyle name="Total 3 5 5 3 2" xfId="25339" xr:uid="{00000000-0005-0000-0000-00004E750000}"/>
    <cellStyle name="Total 3 5 5 4" xfId="14432" xr:uid="{00000000-0005-0000-0000-00004F750000}"/>
    <cellStyle name="Total 3 5 5 4 2" xfId="29540" xr:uid="{00000000-0005-0000-0000-000050750000}"/>
    <cellStyle name="Total 3 5 5 5" xfId="18957" xr:uid="{00000000-0005-0000-0000-000051750000}"/>
    <cellStyle name="Total 3 5 6" xfId="4231" xr:uid="{00000000-0005-0000-0000-000052750000}"/>
    <cellStyle name="Total 3 5 6 2" xfId="6868" xr:uid="{00000000-0005-0000-0000-000053750000}"/>
    <cellStyle name="Total 3 5 6 2 2" xfId="13179" xr:uid="{00000000-0005-0000-0000-000054750000}"/>
    <cellStyle name="Total 3 5 6 2 2 2" xfId="28287" xr:uid="{00000000-0005-0000-0000-000055750000}"/>
    <cellStyle name="Total 3 5 6 2 3" xfId="16848" xr:uid="{00000000-0005-0000-0000-000056750000}"/>
    <cellStyle name="Total 3 5 6 2 3 2" xfId="31956" xr:uid="{00000000-0005-0000-0000-000057750000}"/>
    <cellStyle name="Total 3 5 6 2 4" xfId="21976" xr:uid="{00000000-0005-0000-0000-000058750000}"/>
    <cellStyle name="Total 3 5 6 3" xfId="10613" xr:uid="{00000000-0005-0000-0000-000059750000}"/>
    <cellStyle name="Total 3 5 6 3 2" xfId="25721" xr:uid="{00000000-0005-0000-0000-00005A750000}"/>
    <cellStyle name="Total 3 5 6 4" xfId="9239" xr:uid="{00000000-0005-0000-0000-00005B750000}"/>
    <cellStyle name="Total 3 5 6 4 2" xfId="24347" xr:uid="{00000000-0005-0000-0000-00005C750000}"/>
    <cellStyle name="Total 3 5 6 5" xfId="19339" xr:uid="{00000000-0005-0000-0000-00005D750000}"/>
    <cellStyle name="Total 3 5 7" xfId="4796" xr:uid="{00000000-0005-0000-0000-00005E750000}"/>
    <cellStyle name="Total 3 5 7 2" xfId="11178" xr:uid="{00000000-0005-0000-0000-00005F750000}"/>
    <cellStyle name="Total 3 5 7 2 2" xfId="26286" xr:uid="{00000000-0005-0000-0000-000060750000}"/>
    <cellStyle name="Total 3 5 7 3" xfId="7320" xr:uid="{00000000-0005-0000-0000-000061750000}"/>
    <cellStyle name="Total 3 5 7 3 2" xfId="22428" xr:uid="{00000000-0005-0000-0000-000062750000}"/>
    <cellStyle name="Total 3 5 7 4" xfId="19904" xr:uid="{00000000-0005-0000-0000-000063750000}"/>
    <cellStyle name="Total 3 5 8" xfId="8657" xr:uid="{00000000-0005-0000-0000-000064750000}"/>
    <cellStyle name="Total 3 5 8 2" xfId="23765" xr:uid="{00000000-0005-0000-0000-000065750000}"/>
    <cellStyle name="Total 3 5 9" xfId="13429" xr:uid="{00000000-0005-0000-0000-000066750000}"/>
    <cellStyle name="Total 3 5 9 2" xfId="28537" xr:uid="{00000000-0005-0000-0000-000067750000}"/>
    <cellStyle name="Total 4" xfId="1783" xr:uid="{00000000-0005-0000-0000-000068750000}"/>
    <cellStyle name="Total 4 2" xfId="1954" xr:uid="{00000000-0005-0000-0000-000069750000}"/>
    <cellStyle name="Total 4 2 10" xfId="8455" xr:uid="{00000000-0005-0000-0000-00006A750000}"/>
    <cellStyle name="Total 4 2 10 2" xfId="23563" xr:uid="{00000000-0005-0000-0000-00006B750000}"/>
    <cellStyle name="Total 4 2 11" xfId="8242" xr:uid="{00000000-0005-0000-0000-00006C750000}"/>
    <cellStyle name="Total 4 2 11 2" xfId="23350" xr:uid="{00000000-0005-0000-0000-00006D750000}"/>
    <cellStyle name="Total 4 2 12" xfId="8196" xr:uid="{00000000-0005-0000-0000-00006E750000}"/>
    <cellStyle name="Total 4 2 12 2" xfId="23304" xr:uid="{00000000-0005-0000-0000-00006F750000}"/>
    <cellStyle name="Total 4 2 13" xfId="17179" xr:uid="{00000000-0005-0000-0000-000070750000}"/>
    <cellStyle name="Total 4 2 2" xfId="2514" xr:uid="{00000000-0005-0000-0000-000071750000}"/>
    <cellStyle name="Total 4 2 2 2" xfId="5151" xr:uid="{00000000-0005-0000-0000-000072750000}"/>
    <cellStyle name="Total 4 2 2 2 2" xfId="11515" xr:uid="{00000000-0005-0000-0000-000073750000}"/>
    <cellStyle name="Total 4 2 2 2 2 2" xfId="26623" xr:uid="{00000000-0005-0000-0000-000074750000}"/>
    <cellStyle name="Total 4 2 2 2 3" xfId="15618" xr:uid="{00000000-0005-0000-0000-000075750000}"/>
    <cellStyle name="Total 4 2 2 2 3 2" xfId="30726" xr:uid="{00000000-0005-0000-0000-000076750000}"/>
    <cellStyle name="Total 4 2 2 2 4" xfId="20259" xr:uid="{00000000-0005-0000-0000-000077750000}"/>
    <cellStyle name="Total 4 2 2 3" xfId="8981" xr:uid="{00000000-0005-0000-0000-000078750000}"/>
    <cellStyle name="Total 4 2 2 3 2" xfId="24089" xr:uid="{00000000-0005-0000-0000-000079750000}"/>
    <cellStyle name="Total 4 2 3" xfId="2730" xr:uid="{00000000-0005-0000-0000-00007A750000}"/>
    <cellStyle name="Total 4 2 3 2" xfId="5367" xr:uid="{00000000-0005-0000-0000-00007B750000}"/>
    <cellStyle name="Total 4 2 3 2 2" xfId="11716" xr:uid="{00000000-0005-0000-0000-00007C750000}"/>
    <cellStyle name="Total 4 2 3 2 2 2" xfId="26824" xr:uid="{00000000-0005-0000-0000-00007D750000}"/>
    <cellStyle name="Total 4 2 3 2 3" xfId="13554" xr:uid="{00000000-0005-0000-0000-00007E750000}"/>
    <cellStyle name="Total 4 2 3 2 3 2" xfId="28662" xr:uid="{00000000-0005-0000-0000-00007F750000}"/>
    <cellStyle name="Total 4 2 3 2 4" xfId="20475" xr:uid="{00000000-0005-0000-0000-000080750000}"/>
    <cellStyle name="Total 4 2 3 3" xfId="13596" xr:uid="{00000000-0005-0000-0000-000081750000}"/>
    <cellStyle name="Total 4 2 3 3 2" xfId="28704" xr:uid="{00000000-0005-0000-0000-000082750000}"/>
    <cellStyle name="Total 4 2 3 4" xfId="17838" xr:uid="{00000000-0005-0000-0000-000083750000}"/>
    <cellStyle name="Total 4 2 4" xfId="3033" xr:uid="{00000000-0005-0000-0000-000084750000}"/>
    <cellStyle name="Total 4 2 4 2" xfId="5670" xr:uid="{00000000-0005-0000-0000-000085750000}"/>
    <cellStyle name="Total 4 2 4 2 2" xfId="11981" xr:uid="{00000000-0005-0000-0000-000086750000}"/>
    <cellStyle name="Total 4 2 4 2 2 2" xfId="27089" xr:uid="{00000000-0005-0000-0000-000087750000}"/>
    <cellStyle name="Total 4 2 4 2 3" xfId="16432" xr:uid="{00000000-0005-0000-0000-000088750000}"/>
    <cellStyle name="Total 4 2 4 2 3 2" xfId="31540" xr:uid="{00000000-0005-0000-0000-000089750000}"/>
    <cellStyle name="Total 4 2 4 2 4" xfId="20778" xr:uid="{00000000-0005-0000-0000-00008A750000}"/>
    <cellStyle name="Total 4 2 4 3" xfId="9415" xr:uid="{00000000-0005-0000-0000-00008B750000}"/>
    <cellStyle name="Total 4 2 4 3 2" xfId="24523" xr:uid="{00000000-0005-0000-0000-00008C750000}"/>
    <cellStyle name="Total 4 2 4 4" xfId="7841" xr:uid="{00000000-0005-0000-0000-00008D750000}"/>
    <cellStyle name="Total 4 2 4 4 2" xfId="22949" xr:uid="{00000000-0005-0000-0000-00008E750000}"/>
    <cellStyle name="Total 4 2 4 5" xfId="18141" xr:uid="{00000000-0005-0000-0000-00008F750000}"/>
    <cellStyle name="Total 4 2 5" xfId="3359" xr:uid="{00000000-0005-0000-0000-000090750000}"/>
    <cellStyle name="Total 4 2 5 2" xfId="5996" xr:uid="{00000000-0005-0000-0000-000091750000}"/>
    <cellStyle name="Total 4 2 5 2 2" xfId="12307" xr:uid="{00000000-0005-0000-0000-000092750000}"/>
    <cellStyle name="Total 4 2 5 2 2 2" xfId="27415" xr:uid="{00000000-0005-0000-0000-000093750000}"/>
    <cellStyle name="Total 4 2 5 2 3" xfId="15585" xr:uid="{00000000-0005-0000-0000-000094750000}"/>
    <cellStyle name="Total 4 2 5 2 3 2" xfId="30693" xr:uid="{00000000-0005-0000-0000-000095750000}"/>
    <cellStyle name="Total 4 2 5 2 4" xfId="21104" xr:uid="{00000000-0005-0000-0000-000096750000}"/>
    <cellStyle name="Total 4 2 5 3" xfId="9741" xr:uid="{00000000-0005-0000-0000-000097750000}"/>
    <cellStyle name="Total 4 2 5 3 2" xfId="24849" xr:uid="{00000000-0005-0000-0000-000098750000}"/>
    <cellStyle name="Total 4 2 5 4" xfId="14129" xr:uid="{00000000-0005-0000-0000-000099750000}"/>
    <cellStyle name="Total 4 2 5 4 2" xfId="29237" xr:uid="{00000000-0005-0000-0000-00009A750000}"/>
    <cellStyle name="Total 4 2 5 5" xfId="18467" xr:uid="{00000000-0005-0000-0000-00009B750000}"/>
    <cellStyle name="Total 4 2 6" xfId="3665" xr:uid="{00000000-0005-0000-0000-00009C750000}"/>
    <cellStyle name="Total 4 2 6 2" xfId="6302" xr:uid="{00000000-0005-0000-0000-00009D750000}"/>
    <cellStyle name="Total 4 2 6 2 2" xfId="12613" xr:uid="{00000000-0005-0000-0000-00009E750000}"/>
    <cellStyle name="Total 4 2 6 2 2 2" xfId="27721" xr:uid="{00000000-0005-0000-0000-00009F750000}"/>
    <cellStyle name="Total 4 2 6 2 3" xfId="7982" xr:uid="{00000000-0005-0000-0000-0000A0750000}"/>
    <cellStyle name="Total 4 2 6 2 3 2" xfId="23090" xr:uid="{00000000-0005-0000-0000-0000A1750000}"/>
    <cellStyle name="Total 4 2 6 2 4" xfId="21410" xr:uid="{00000000-0005-0000-0000-0000A2750000}"/>
    <cellStyle name="Total 4 2 6 3" xfId="10047" xr:uid="{00000000-0005-0000-0000-0000A3750000}"/>
    <cellStyle name="Total 4 2 6 3 2" xfId="25155" xr:uid="{00000000-0005-0000-0000-0000A4750000}"/>
    <cellStyle name="Total 4 2 6 4" xfId="13586" xr:uid="{00000000-0005-0000-0000-0000A5750000}"/>
    <cellStyle name="Total 4 2 6 4 2" xfId="28694" xr:uid="{00000000-0005-0000-0000-0000A6750000}"/>
    <cellStyle name="Total 4 2 6 5" xfId="18773" xr:uid="{00000000-0005-0000-0000-0000A7750000}"/>
    <cellStyle name="Total 4 2 7" xfId="4026" xr:uid="{00000000-0005-0000-0000-0000A8750000}"/>
    <cellStyle name="Total 4 2 7 2" xfId="6663" xr:uid="{00000000-0005-0000-0000-0000A9750000}"/>
    <cellStyle name="Total 4 2 7 2 2" xfId="12974" xr:uid="{00000000-0005-0000-0000-0000AA750000}"/>
    <cellStyle name="Total 4 2 7 2 2 2" xfId="28082" xr:uid="{00000000-0005-0000-0000-0000AB750000}"/>
    <cellStyle name="Total 4 2 7 2 3" xfId="16664" xr:uid="{00000000-0005-0000-0000-0000AC750000}"/>
    <cellStyle name="Total 4 2 7 2 3 2" xfId="31772" xr:uid="{00000000-0005-0000-0000-0000AD750000}"/>
    <cellStyle name="Total 4 2 7 2 4" xfId="21771" xr:uid="{00000000-0005-0000-0000-0000AE750000}"/>
    <cellStyle name="Total 4 2 7 3" xfId="10408" xr:uid="{00000000-0005-0000-0000-0000AF750000}"/>
    <cellStyle name="Total 4 2 7 3 2" xfId="25516" xr:uid="{00000000-0005-0000-0000-0000B0750000}"/>
    <cellStyle name="Total 4 2 7 4" xfId="9145" xr:uid="{00000000-0005-0000-0000-0000B1750000}"/>
    <cellStyle name="Total 4 2 7 4 2" xfId="24253" xr:uid="{00000000-0005-0000-0000-0000B2750000}"/>
    <cellStyle name="Total 4 2 7 5" xfId="19134" xr:uid="{00000000-0005-0000-0000-0000B3750000}"/>
    <cellStyle name="Total 4 2 8" xfId="4339" xr:uid="{00000000-0005-0000-0000-0000B4750000}"/>
    <cellStyle name="Total 4 2 8 2" xfId="6976" xr:uid="{00000000-0005-0000-0000-0000B5750000}"/>
    <cellStyle name="Total 4 2 8 2 2" xfId="13287" xr:uid="{00000000-0005-0000-0000-0000B6750000}"/>
    <cellStyle name="Total 4 2 8 2 2 2" xfId="28395" xr:uid="{00000000-0005-0000-0000-0000B7750000}"/>
    <cellStyle name="Total 4 2 8 2 3" xfId="16951" xr:uid="{00000000-0005-0000-0000-0000B8750000}"/>
    <cellStyle name="Total 4 2 8 2 3 2" xfId="32059" xr:uid="{00000000-0005-0000-0000-0000B9750000}"/>
    <cellStyle name="Total 4 2 8 2 4" xfId="22084" xr:uid="{00000000-0005-0000-0000-0000BA750000}"/>
    <cellStyle name="Total 4 2 8 3" xfId="10721" xr:uid="{00000000-0005-0000-0000-0000BB750000}"/>
    <cellStyle name="Total 4 2 8 3 2" xfId="25829" xr:uid="{00000000-0005-0000-0000-0000BC750000}"/>
    <cellStyle name="Total 4 2 8 4" xfId="7835" xr:uid="{00000000-0005-0000-0000-0000BD750000}"/>
    <cellStyle name="Total 4 2 8 4 2" xfId="22943" xr:uid="{00000000-0005-0000-0000-0000BE750000}"/>
    <cellStyle name="Total 4 2 8 5" xfId="19447" xr:uid="{00000000-0005-0000-0000-0000BF750000}"/>
    <cellStyle name="Total 4 2 9" xfId="4591" xr:uid="{00000000-0005-0000-0000-0000C0750000}"/>
    <cellStyle name="Total 4 2 9 2" xfId="10973" xr:uid="{00000000-0005-0000-0000-0000C1750000}"/>
    <cellStyle name="Total 4 2 9 2 2" xfId="26081" xr:uid="{00000000-0005-0000-0000-0000C2750000}"/>
    <cellStyle name="Total 4 2 9 3" xfId="7114" xr:uid="{00000000-0005-0000-0000-0000C3750000}"/>
    <cellStyle name="Total 4 2 9 3 2" xfId="22222" xr:uid="{00000000-0005-0000-0000-0000C4750000}"/>
    <cellStyle name="Total 4 2 9 4" xfId="19699" xr:uid="{00000000-0005-0000-0000-0000C5750000}"/>
    <cellStyle name="Total 4 3" xfId="1983" xr:uid="{00000000-0005-0000-0000-0000C6750000}"/>
    <cellStyle name="Total 4 3 10" xfId="8481" xr:uid="{00000000-0005-0000-0000-0000C7750000}"/>
    <cellStyle name="Total 4 3 10 2" xfId="23589" xr:uid="{00000000-0005-0000-0000-0000C8750000}"/>
    <cellStyle name="Total 4 3 11" xfId="7198" xr:uid="{00000000-0005-0000-0000-0000C9750000}"/>
    <cellStyle name="Total 4 3 11 2" xfId="22306" xr:uid="{00000000-0005-0000-0000-0000CA750000}"/>
    <cellStyle name="Total 4 3 12" xfId="15770" xr:uid="{00000000-0005-0000-0000-0000CB750000}"/>
    <cellStyle name="Total 4 3 12 2" xfId="30878" xr:uid="{00000000-0005-0000-0000-0000CC750000}"/>
    <cellStyle name="Total 4 3 13" xfId="17208" xr:uid="{00000000-0005-0000-0000-0000CD750000}"/>
    <cellStyle name="Total 4 3 2" xfId="2543" xr:uid="{00000000-0005-0000-0000-0000CE750000}"/>
    <cellStyle name="Total 4 3 2 2" xfId="5180" xr:uid="{00000000-0005-0000-0000-0000CF750000}"/>
    <cellStyle name="Total 4 3 2 2 2" xfId="11544" xr:uid="{00000000-0005-0000-0000-0000D0750000}"/>
    <cellStyle name="Total 4 3 2 2 2 2" xfId="26652" xr:uid="{00000000-0005-0000-0000-0000D1750000}"/>
    <cellStyle name="Total 4 3 2 2 3" xfId="14819" xr:uid="{00000000-0005-0000-0000-0000D2750000}"/>
    <cellStyle name="Total 4 3 2 2 3 2" xfId="29927" xr:uid="{00000000-0005-0000-0000-0000D3750000}"/>
    <cellStyle name="Total 4 3 2 2 4" xfId="20288" xr:uid="{00000000-0005-0000-0000-0000D4750000}"/>
    <cellStyle name="Total 4 3 2 3" xfId="9010" xr:uid="{00000000-0005-0000-0000-0000D5750000}"/>
    <cellStyle name="Total 4 3 2 3 2" xfId="24118" xr:uid="{00000000-0005-0000-0000-0000D6750000}"/>
    <cellStyle name="Total 4 3 3" xfId="2745" xr:uid="{00000000-0005-0000-0000-0000D7750000}"/>
    <cellStyle name="Total 4 3 3 2" xfId="5382" xr:uid="{00000000-0005-0000-0000-0000D8750000}"/>
    <cellStyle name="Total 4 3 3 2 2" xfId="11731" xr:uid="{00000000-0005-0000-0000-0000D9750000}"/>
    <cellStyle name="Total 4 3 3 2 2 2" xfId="26839" xr:uid="{00000000-0005-0000-0000-0000DA750000}"/>
    <cellStyle name="Total 4 3 3 2 3" xfId="7327" xr:uid="{00000000-0005-0000-0000-0000DB750000}"/>
    <cellStyle name="Total 4 3 3 2 3 2" xfId="22435" xr:uid="{00000000-0005-0000-0000-0000DC750000}"/>
    <cellStyle name="Total 4 3 3 2 4" xfId="20490" xr:uid="{00000000-0005-0000-0000-0000DD750000}"/>
    <cellStyle name="Total 4 3 3 3" xfId="16093" xr:uid="{00000000-0005-0000-0000-0000DE750000}"/>
    <cellStyle name="Total 4 3 3 3 2" xfId="31201" xr:uid="{00000000-0005-0000-0000-0000DF750000}"/>
    <cellStyle name="Total 4 3 3 4" xfId="17853" xr:uid="{00000000-0005-0000-0000-0000E0750000}"/>
    <cellStyle name="Total 4 3 4" xfId="3048" xr:uid="{00000000-0005-0000-0000-0000E1750000}"/>
    <cellStyle name="Total 4 3 4 2" xfId="5685" xr:uid="{00000000-0005-0000-0000-0000E2750000}"/>
    <cellStyle name="Total 4 3 4 2 2" xfId="11996" xr:uid="{00000000-0005-0000-0000-0000E3750000}"/>
    <cellStyle name="Total 4 3 4 2 2 2" xfId="27104" xr:uid="{00000000-0005-0000-0000-0000E4750000}"/>
    <cellStyle name="Total 4 3 4 2 3" xfId="7228" xr:uid="{00000000-0005-0000-0000-0000E5750000}"/>
    <cellStyle name="Total 4 3 4 2 3 2" xfId="22336" xr:uid="{00000000-0005-0000-0000-0000E6750000}"/>
    <cellStyle name="Total 4 3 4 2 4" xfId="20793" xr:uid="{00000000-0005-0000-0000-0000E7750000}"/>
    <cellStyle name="Total 4 3 4 3" xfId="9430" xr:uid="{00000000-0005-0000-0000-0000E8750000}"/>
    <cellStyle name="Total 4 3 4 3 2" xfId="24538" xr:uid="{00000000-0005-0000-0000-0000E9750000}"/>
    <cellStyle name="Total 4 3 4 4" xfId="9260" xr:uid="{00000000-0005-0000-0000-0000EA750000}"/>
    <cellStyle name="Total 4 3 4 4 2" xfId="24368" xr:uid="{00000000-0005-0000-0000-0000EB750000}"/>
    <cellStyle name="Total 4 3 4 5" xfId="18156" xr:uid="{00000000-0005-0000-0000-0000EC750000}"/>
    <cellStyle name="Total 4 3 5" xfId="3374" xr:uid="{00000000-0005-0000-0000-0000ED750000}"/>
    <cellStyle name="Total 4 3 5 2" xfId="6011" xr:uid="{00000000-0005-0000-0000-0000EE750000}"/>
    <cellStyle name="Total 4 3 5 2 2" xfId="12322" xr:uid="{00000000-0005-0000-0000-0000EF750000}"/>
    <cellStyle name="Total 4 3 5 2 2 2" xfId="27430" xr:uid="{00000000-0005-0000-0000-0000F0750000}"/>
    <cellStyle name="Total 4 3 5 2 3" xfId="15712" xr:uid="{00000000-0005-0000-0000-0000F1750000}"/>
    <cellStyle name="Total 4 3 5 2 3 2" xfId="30820" xr:uid="{00000000-0005-0000-0000-0000F2750000}"/>
    <cellStyle name="Total 4 3 5 2 4" xfId="21119" xr:uid="{00000000-0005-0000-0000-0000F3750000}"/>
    <cellStyle name="Total 4 3 5 3" xfId="9756" xr:uid="{00000000-0005-0000-0000-0000F4750000}"/>
    <cellStyle name="Total 4 3 5 3 2" xfId="24864" xr:uid="{00000000-0005-0000-0000-0000F5750000}"/>
    <cellStyle name="Total 4 3 5 4" xfId="14467" xr:uid="{00000000-0005-0000-0000-0000F6750000}"/>
    <cellStyle name="Total 4 3 5 4 2" xfId="29575" xr:uid="{00000000-0005-0000-0000-0000F7750000}"/>
    <cellStyle name="Total 4 3 5 5" xfId="18482" xr:uid="{00000000-0005-0000-0000-0000F8750000}"/>
    <cellStyle name="Total 4 3 6" xfId="3680" xr:uid="{00000000-0005-0000-0000-0000F9750000}"/>
    <cellStyle name="Total 4 3 6 2" xfId="6317" xr:uid="{00000000-0005-0000-0000-0000FA750000}"/>
    <cellStyle name="Total 4 3 6 2 2" xfId="12628" xr:uid="{00000000-0005-0000-0000-0000FB750000}"/>
    <cellStyle name="Total 4 3 6 2 2 2" xfId="27736" xr:uid="{00000000-0005-0000-0000-0000FC750000}"/>
    <cellStyle name="Total 4 3 6 2 3" xfId="14468" xr:uid="{00000000-0005-0000-0000-0000FD750000}"/>
    <cellStyle name="Total 4 3 6 2 3 2" xfId="29576" xr:uid="{00000000-0005-0000-0000-0000FE750000}"/>
    <cellStyle name="Total 4 3 6 2 4" xfId="21425" xr:uid="{00000000-0005-0000-0000-0000FF750000}"/>
    <cellStyle name="Total 4 3 6 3" xfId="10062" xr:uid="{00000000-0005-0000-0000-000000760000}"/>
    <cellStyle name="Total 4 3 6 3 2" xfId="25170" xr:uid="{00000000-0005-0000-0000-000001760000}"/>
    <cellStyle name="Total 4 3 6 4" xfId="9258" xr:uid="{00000000-0005-0000-0000-000002760000}"/>
    <cellStyle name="Total 4 3 6 4 2" xfId="24366" xr:uid="{00000000-0005-0000-0000-000003760000}"/>
    <cellStyle name="Total 4 3 6 5" xfId="18788" xr:uid="{00000000-0005-0000-0000-000004760000}"/>
    <cellStyle name="Total 4 3 7" xfId="4055" xr:uid="{00000000-0005-0000-0000-000005760000}"/>
    <cellStyle name="Total 4 3 7 2" xfId="6692" xr:uid="{00000000-0005-0000-0000-000006760000}"/>
    <cellStyle name="Total 4 3 7 2 2" xfId="13003" xr:uid="{00000000-0005-0000-0000-000007760000}"/>
    <cellStyle name="Total 4 3 7 2 2 2" xfId="28111" xr:uid="{00000000-0005-0000-0000-000008760000}"/>
    <cellStyle name="Total 4 3 7 2 3" xfId="16679" xr:uid="{00000000-0005-0000-0000-000009760000}"/>
    <cellStyle name="Total 4 3 7 2 3 2" xfId="31787" xr:uid="{00000000-0005-0000-0000-00000A760000}"/>
    <cellStyle name="Total 4 3 7 2 4" xfId="21800" xr:uid="{00000000-0005-0000-0000-00000B760000}"/>
    <cellStyle name="Total 4 3 7 3" xfId="10437" xr:uid="{00000000-0005-0000-0000-00000C760000}"/>
    <cellStyle name="Total 4 3 7 3 2" xfId="25545" xr:uid="{00000000-0005-0000-0000-00000D760000}"/>
    <cellStyle name="Total 4 3 7 4" xfId="16350" xr:uid="{00000000-0005-0000-0000-00000E760000}"/>
    <cellStyle name="Total 4 3 7 4 2" xfId="31458" xr:uid="{00000000-0005-0000-0000-00000F760000}"/>
    <cellStyle name="Total 4 3 7 5" xfId="19163" xr:uid="{00000000-0005-0000-0000-000010760000}"/>
    <cellStyle name="Total 4 3 8" xfId="4354" xr:uid="{00000000-0005-0000-0000-000011760000}"/>
    <cellStyle name="Total 4 3 8 2" xfId="6991" xr:uid="{00000000-0005-0000-0000-000012760000}"/>
    <cellStyle name="Total 4 3 8 2 2" xfId="13302" xr:uid="{00000000-0005-0000-0000-000013760000}"/>
    <cellStyle name="Total 4 3 8 2 2 2" xfId="28410" xr:uid="{00000000-0005-0000-0000-000014760000}"/>
    <cellStyle name="Total 4 3 8 2 3" xfId="16966" xr:uid="{00000000-0005-0000-0000-000015760000}"/>
    <cellStyle name="Total 4 3 8 2 3 2" xfId="32074" xr:uid="{00000000-0005-0000-0000-000016760000}"/>
    <cellStyle name="Total 4 3 8 2 4" xfId="22099" xr:uid="{00000000-0005-0000-0000-000017760000}"/>
    <cellStyle name="Total 4 3 8 3" xfId="10736" xr:uid="{00000000-0005-0000-0000-000018760000}"/>
    <cellStyle name="Total 4 3 8 3 2" xfId="25844" xr:uid="{00000000-0005-0000-0000-000019760000}"/>
    <cellStyle name="Total 4 3 8 4" xfId="16509" xr:uid="{00000000-0005-0000-0000-00001A760000}"/>
    <cellStyle name="Total 4 3 8 4 2" xfId="31617" xr:uid="{00000000-0005-0000-0000-00001B760000}"/>
    <cellStyle name="Total 4 3 8 5" xfId="19462" xr:uid="{00000000-0005-0000-0000-00001C760000}"/>
    <cellStyle name="Total 4 3 9" xfId="4620" xr:uid="{00000000-0005-0000-0000-00001D760000}"/>
    <cellStyle name="Total 4 3 9 2" xfId="11002" xr:uid="{00000000-0005-0000-0000-00001E760000}"/>
    <cellStyle name="Total 4 3 9 2 2" xfId="26110" xr:uid="{00000000-0005-0000-0000-00001F760000}"/>
    <cellStyle name="Total 4 3 9 3" xfId="7367" xr:uid="{00000000-0005-0000-0000-000020760000}"/>
    <cellStyle name="Total 4 3 9 3 2" xfId="22475" xr:uid="{00000000-0005-0000-0000-000021760000}"/>
    <cellStyle name="Total 4 3 9 4" xfId="19728" xr:uid="{00000000-0005-0000-0000-000022760000}"/>
    <cellStyle name="Total 4 4" xfId="2145" xr:uid="{00000000-0005-0000-0000-000023760000}"/>
    <cellStyle name="Total 4 4 10" xfId="11219" xr:uid="{00000000-0005-0000-0000-000024760000}"/>
    <cellStyle name="Total 4 4 10 2" xfId="26327" xr:uid="{00000000-0005-0000-0000-000025760000}"/>
    <cellStyle name="Total 4 4 11" xfId="16289" xr:uid="{00000000-0005-0000-0000-000026760000}"/>
    <cellStyle name="Total 4 4 11 2" xfId="31397" xr:uid="{00000000-0005-0000-0000-000027760000}"/>
    <cellStyle name="Total 4 4 12" xfId="17370" xr:uid="{00000000-0005-0000-0000-000028760000}"/>
    <cellStyle name="Total 4 4 2" xfId="2635" xr:uid="{00000000-0005-0000-0000-000029760000}"/>
    <cellStyle name="Total 4 4 2 2" xfId="5272" xr:uid="{00000000-0005-0000-0000-00002A760000}"/>
    <cellStyle name="Total 4 4 2 2 2" xfId="11636" xr:uid="{00000000-0005-0000-0000-00002B760000}"/>
    <cellStyle name="Total 4 4 2 2 2 2" xfId="26744" xr:uid="{00000000-0005-0000-0000-00002C760000}"/>
    <cellStyle name="Total 4 4 2 2 3" xfId="13755" xr:uid="{00000000-0005-0000-0000-00002D760000}"/>
    <cellStyle name="Total 4 4 2 2 3 2" xfId="28863" xr:uid="{00000000-0005-0000-0000-00002E760000}"/>
    <cellStyle name="Total 4 4 2 2 4" xfId="20380" xr:uid="{00000000-0005-0000-0000-00002F760000}"/>
    <cellStyle name="Total 4 4 2 3" xfId="9102" xr:uid="{00000000-0005-0000-0000-000030760000}"/>
    <cellStyle name="Total 4 4 2 3 2" xfId="24210" xr:uid="{00000000-0005-0000-0000-000031760000}"/>
    <cellStyle name="Total 4 4 2 4" xfId="15379" xr:uid="{00000000-0005-0000-0000-000032760000}"/>
    <cellStyle name="Total 4 4 2 4 2" xfId="30487" xr:uid="{00000000-0005-0000-0000-000033760000}"/>
    <cellStyle name="Total 4 4 2 5" xfId="7911" xr:uid="{00000000-0005-0000-0000-000034760000}"/>
    <cellStyle name="Total 4 4 2 5 2" xfId="23019" xr:uid="{00000000-0005-0000-0000-000035760000}"/>
    <cellStyle name="Total 4 4 2 6" xfId="17743" xr:uid="{00000000-0005-0000-0000-000036760000}"/>
    <cellStyle name="Total 4 4 3" xfId="2900" xr:uid="{00000000-0005-0000-0000-000037760000}"/>
    <cellStyle name="Total 4 4 3 2" xfId="5537" xr:uid="{00000000-0005-0000-0000-000038760000}"/>
    <cellStyle name="Total 4 4 3 2 2" xfId="11848" xr:uid="{00000000-0005-0000-0000-000039760000}"/>
    <cellStyle name="Total 4 4 3 2 2 2" xfId="26956" xr:uid="{00000000-0005-0000-0000-00003A760000}"/>
    <cellStyle name="Total 4 4 3 2 3" xfId="15490" xr:uid="{00000000-0005-0000-0000-00003B760000}"/>
    <cellStyle name="Total 4 4 3 2 3 2" xfId="30598" xr:uid="{00000000-0005-0000-0000-00003C760000}"/>
    <cellStyle name="Total 4 4 3 2 4" xfId="20645" xr:uid="{00000000-0005-0000-0000-00003D760000}"/>
    <cellStyle name="Total 4 4 3 3" xfId="8071" xr:uid="{00000000-0005-0000-0000-00003E760000}"/>
    <cellStyle name="Total 4 4 3 3 2" xfId="23179" xr:uid="{00000000-0005-0000-0000-00003F760000}"/>
    <cellStyle name="Total 4 4 3 4" xfId="18008" xr:uid="{00000000-0005-0000-0000-000040760000}"/>
    <cellStyle name="Total 4 4 4" xfId="3203" xr:uid="{00000000-0005-0000-0000-000041760000}"/>
    <cellStyle name="Total 4 4 4 2" xfId="5840" xr:uid="{00000000-0005-0000-0000-000042760000}"/>
    <cellStyle name="Total 4 4 4 2 2" xfId="12151" xr:uid="{00000000-0005-0000-0000-000043760000}"/>
    <cellStyle name="Total 4 4 4 2 2 2" xfId="27259" xr:uid="{00000000-0005-0000-0000-000044760000}"/>
    <cellStyle name="Total 4 4 4 2 3" xfId="14258" xr:uid="{00000000-0005-0000-0000-000045760000}"/>
    <cellStyle name="Total 4 4 4 2 3 2" xfId="29366" xr:uid="{00000000-0005-0000-0000-000046760000}"/>
    <cellStyle name="Total 4 4 4 2 4" xfId="20948" xr:uid="{00000000-0005-0000-0000-000047760000}"/>
    <cellStyle name="Total 4 4 4 3" xfId="9585" xr:uid="{00000000-0005-0000-0000-000048760000}"/>
    <cellStyle name="Total 4 4 4 3 2" xfId="24693" xr:uid="{00000000-0005-0000-0000-000049760000}"/>
    <cellStyle name="Total 4 4 4 4" xfId="7047" xr:uid="{00000000-0005-0000-0000-00004A760000}"/>
    <cellStyle name="Total 4 4 4 4 2" xfId="22155" xr:uid="{00000000-0005-0000-0000-00004B760000}"/>
    <cellStyle name="Total 4 4 4 5" xfId="18311" xr:uid="{00000000-0005-0000-0000-00004C760000}"/>
    <cellStyle name="Total 4 4 5" xfId="3529" xr:uid="{00000000-0005-0000-0000-00004D760000}"/>
    <cellStyle name="Total 4 4 5 2" xfId="6166" xr:uid="{00000000-0005-0000-0000-00004E760000}"/>
    <cellStyle name="Total 4 4 5 2 2" xfId="12477" xr:uid="{00000000-0005-0000-0000-00004F760000}"/>
    <cellStyle name="Total 4 4 5 2 2 2" xfId="27585" xr:uid="{00000000-0005-0000-0000-000050760000}"/>
    <cellStyle name="Total 4 4 5 2 3" xfId="13751" xr:uid="{00000000-0005-0000-0000-000051760000}"/>
    <cellStyle name="Total 4 4 5 2 3 2" xfId="28859" xr:uid="{00000000-0005-0000-0000-000052760000}"/>
    <cellStyle name="Total 4 4 5 2 4" xfId="21274" xr:uid="{00000000-0005-0000-0000-000053760000}"/>
    <cellStyle name="Total 4 4 5 3" xfId="9911" xr:uid="{00000000-0005-0000-0000-000054760000}"/>
    <cellStyle name="Total 4 4 5 3 2" xfId="25019" xr:uid="{00000000-0005-0000-0000-000055760000}"/>
    <cellStyle name="Total 4 4 5 4" xfId="13772" xr:uid="{00000000-0005-0000-0000-000056760000}"/>
    <cellStyle name="Total 4 4 5 4 2" xfId="28880" xr:uid="{00000000-0005-0000-0000-000057760000}"/>
    <cellStyle name="Total 4 4 5 5" xfId="18637" xr:uid="{00000000-0005-0000-0000-000058760000}"/>
    <cellStyle name="Total 4 4 6" xfId="3835" xr:uid="{00000000-0005-0000-0000-000059760000}"/>
    <cellStyle name="Total 4 4 6 2" xfId="6472" xr:uid="{00000000-0005-0000-0000-00005A760000}"/>
    <cellStyle name="Total 4 4 6 2 2" xfId="12783" xr:uid="{00000000-0005-0000-0000-00005B760000}"/>
    <cellStyle name="Total 4 4 6 2 2 2" xfId="27891" xr:uid="{00000000-0005-0000-0000-00005C760000}"/>
    <cellStyle name="Total 4 4 6 2 3" xfId="16047" xr:uid="{00000000-0005-0000-0000-00005D760000}"/>
    <cellStyle name="Total 4 4 6 2 3 2" xfId="31155" xr:uid="{00000000-0005-0000-0000-00005E760000}"/>
    <cellStyle name="Total 4 4 6 2 4" xfId="21580" xr:uid="{00000000-0005-0000-0000-00005F760000}"/>
    <cellStyle name="Total 4 4 6 3" xfId="10217" xr:uid="{00000000-0005-0000-0000-000060760000}"/>
    <cellStyle name="Total 4 4 6 3 2" xfId="25325" xr:uid="{00000000-0005-0000-0000-000061760000}"/>
    <cellStyle name="Total 4 4 6 4" xfId="13648" xr:uid="{00000000-0005-0000-0000-000062760000}"/>
    <cellStyle name="Total 4 4 6 4 2" xfId="28756" xr:uid="{00000000-0005-0000-0000-000063760000}"/>
    <cellStyle name="Total 4 4 6 5" xfId="18943" xr:uid="{00000000-0005-0000-0000-000064760000}"/>
    <cellStyle name="Total 4 4 7" xfId="4217" xr:uid="{00000000-0005-0000-0000-000065760000}"/>
    <cellStyle name="Total 4 4 7 2" xfId="6854" xr:uid="{00000000-0005-0000-0000-000066760000}"/>
    <cellStyle name="Total 4 4 7 2 2" xfId="13165" xr:uid="{00000000-0005-0000-0000-000067760000}"/>
    <cellStyle name="Total 4 4 7 2 2 2" xfId="28273" xr:uid="{00000000-0005-0000-0000-000068760000}"/>
    <cellStyle name="Total 4 4 7 2 3" xfId="16834" xr:uid="{00000000-0005-0000-0000-000069760000}"/>
    <cellStyle name="Total 4 4 7 2 3 2" xfId="31942" xr:uid="{00000000-0005-0000-0000-00006A760000}"/>
    <cellStyle name="Total 4 4 7 2 4" xfId="21962" xr:uid="{00000000-0005-0000-0000-00006B760000}"/>
    <cellStyle name="Total 4 4 7 3" xfId="10599" xr:uid="{00000000-0005-0000-0000-00006C760000}"/>
    <cellStyle name="Total 4 4 7 3 2" xfId="25707" xr:uid="{00000000-0005-0000-0000-00006D760000}"/>
    <cellStyle name="Total 4 4 7 4" xfId="7839" xr:uid="{00000000-0005-0000-0000-00006E760000}"/>
    <cellStyle name="Total 4 4 7 4 2" xfId="22947" xr:uid="{00000000-0005-0000-0000-00006F760000}"/>
    <cellStyle name="Total 4 4 7 5" xfId="19325" xr:uid="{00000000-0005-0000-0000-000070760000}"/>
    <cellStyle name="Total 4 4 8" xfId="4782" xr:uid="{00000000-0005-0000-0000-000071760000}"/>
    <cellStyle name="Total 4 4 8 2" xfId="11164" xr:uid="{00000000-0005-0000-0000-000072760000}"/>
    <cellStyle name="Total 4 4 8 2 2" xfId="26272" xr:uid="{00000000-0005-0000-0000-000073760000}"/>
    <cellStyle name="Total 4 4 8 3" xfId="15382" xr:uid="{00000000-0005-0000-0000-000074760000}"/>
    <cellStyle name="Total 4 4 8 3 2" xfId="30490" xr:uid="{00000000-0005-0000-0000-000075760000}"/>
    <cellStyle name="Total 4 4 8 4" xfId="19890" xr:uid="{00000000-0005-0000-0000-000076760000}"/>
    <cellStyle name="Total 4 4 9" xfId="8643" xr:uid="{00000000-0005-0000-0000-000077760000}"/>
    <cellStyle name="Total 4 4 9 2" xfId="23751" xr:uid="{00000000-0005-0000-0000-000078760000}"/>
    <cellStyle name="Total 4 5" xfId="2160" xr:uid="{00000000-0005-0000-0000-000079760000}"/>
    <cellStyle name="Total 4 5 10" xfId="15903" xr:uid="{00000000-0005-0000-0000-00007A760000}"/>
    <cellStyle name="Total 4 5 10 2" xfId="31011" xr:uid="{00000000-0005-0000-0000-00007B760000}"/>
    <cellStyle name="Total 4 5 11" xfId="17385" xr:uid="{00000000-0005-0000-0000-00007C760000}"/>
    <cellStyle name="Total 4 5 2" xfId="2915" xr:uid="{00000000-0005-0000-0000-00007D760000}"/>
    <cellStyle name="Total 4 5 2 2" xfId="5552" xr:uid="{00000000-0005-0000-0000-00007E760000}"/>
    <cellStyle name="Total 4 5 2 2 2" xfId="11863" xr:uid="{00000000-0005-0000-0000-00007F760000}"/>
    <cellStyle name="Total 4 5 2 2 2 2" xfId="26971" xr:uid="{00000000-0005-0000-0000-000080760000}"/>
    <cellStyle name="Total 4 5 2 2 3" xfId="13810" xr:uid="{00000000-0005-0000-0000-000081760000}"/>
    <cellStyle name="Total 4 5 2 2 3 2" xfId="28918" xr:uid="{00000000-0005-0000-0000-000082760000}"/>
    <cellStyle name="Total 4 5 2 2 4" xfId="20660" xr:uid="{00000000-0005-0000-0000-000083760000}"/>
    <cellStyle name="Total 4 5 2 3" xfId="14905" xr:uid="{00000000-0005-0000-0000-000084760000}"/>
    <cellStyle name="Total 4 5 2 3 2" xfId="30013" xr:uid="{00000000-0005-0000-0000-000085760000}"/>
    <cellStyle name="Total 4 5 2 4" xfId="18023" xr:uid="{00000000-0005-0000-0000-000086760000}"/>
    <cellStyle name="Total 4 5 3" xfId="3218" xr:uid="{00000000-0005-0000-0000-000087760000}"/>
    <cellStyle name="Total 4 5 3 2" xfId="5855" xr:uid="{00000000-0005-0000-0000-000088760000}"/>
    <cellStyle name="Total 4 5 3 2 2" xfId="12166" xr:uid="{00000000-0005-0000-0000-000089760000}"/>
    <cellStyle name="Total 4 5 3 2 2 2" xfId="27274" xr:uid="{00000000-0005-0000-0000-00008A760000}"/>
    <cellStyle name="Total 4 5 3 2 3" xfId="7701" xr:uid="{00000000-0005-0000-0000-00008B760000}"/>
    <cellStyle name="Total 4 5 3 2 3 2" xfId="22809" xr:uid="{00000000-0005-0000-0000-00008C760000}"/>
    <cellStyle name="Total 4 5 3 2 4" xfId="20963" xr:uid="{00000000-0005-0000-0000-00008D760000}"/>
    <cellStyle name="Total 4 5 3 3" xfId="9600" xr:uid="{00000000-0005-0000-0000-00008E760000}"/>
    <cellStyle name="Total 4 5 3 3 2" xfId="24708" xr:uid="{00000000-0005-0000-0000-00008F760000}"/>
    <cellStyle name="Total 4 5 3 4" xfId="7579" xr:uid="{00000000-0005-0000-0000-000090760000}"/>
    <cellStyle name="Total 4 5 3 4 2" xfId="22687" xr:uid="{00000000-0005-0000-0000-000091760000}"/>
    <cellStyle name="Total 4 5 3 5" xfId="18326" xr:uid="{00000000-0005-0000-0000-000092760000}"/>
    <cellStyle name="Total 4 5 4" xfId="3544" xr:uid="{00000000-0005-0000-0000-000093760000}"/>
    <cellStyle name="Total 4 5 4 2" xfId="6181" xr:uid="{00000000-0005-0000-0000-000094760000}"/>
    <cellStyle name="Total 4 5 4 2 2" xfId="12492" xr:uid="{00000000-0005-0000-0000-000095760000}"/>
    <cellStyle name="Total 4 5 4 2 2 2" xfId="27600" xr:uid="{00000000-0005-0000-0000-000096760000}"/>
    <cellStyle name="Total 4 5 4 2 3" xfId="13695" xr:uid="{00000000-0005-0000-0000-000097760000}"/>
    <cellStyle name="Total 4 5 4 2 3 2" xfId="28803" xr:uid="{00000000-0005-0000-0000-000098760000}"/>
    <cellStyle name="Total 4 5 4 2 4" xfId="21289" xr:uid="{00000000-0005-0000-0000-000099760000}"/>
    <cellStyle name="Total 4 5 4 3" xfId="9926" xr:uid="{00000000-0005-0000-0000-00009A760000}"/>
    <cellStyle name="Total 4 5 4 3 2" xfId="25034" xr:uid="{00000000-0005-0000-0000-00009B760000}"/>
    <cellStyle name="Total 4 5 4 4" xfId="15156" xr:uid="{00000000-0005-0000-0000-00009C760000}"/>
    <cellStyle name="Total 4 5 4 4 2" xfId="30264" xr:uid="{00000000-0005-0000-0000-00009D760000}"/>
    <cellStyle name="Total 4 5 4 5" xfId="18652" xr:uid="{00000000-0005-0000-0000-00009E760000}"/>
    <cellStyle name="Total 4 5 5" xfId="3850" xr:uid="{00000000-0005-0000-0000-00009F760000}"/>
    <cellStyle name="Total 4 5 5 2" xfId="6487" xr:uid="{00000000-0005-0000-0000-0000A0760000}"/>
    <cellStyle name="Total 4 5 5 2 2" xfId="12798" xr:uid="{00000000-0005-0000-0000-0000A1760000}"/>
    <cellStyle name="Total 4 5 5 2 2 2" xfId="27906" xr:uid="{00000000-0005-0000-0000-0000A2760000}"/>
    <cellStyle name="Total 4 5 5 2 3" xfId="13933" xr:uid="{00000000-0005-0000-0000-0000A3760000}"/>
    <cellStyle name="Total 4 5 5 2 3 2" xfId="29041" xr:uid="{00000000-0005-0000-0000-0000A4760000}"/>
    <cellStyle name="Total 4 5 5 2 4" xfId="21595" xr:uid="{00000000-0005-0000-0000-0000A5760000}"/>
    <cellStyle name="Total 4 5 5 3" xfId="10232" xr:uid="{00000000-0005-0000-0000-0000A6760000}"/>
    <cellStyle name="Total 4 5 5 3 2" xfId="25340" xr:uid="{00000000-0005-0000-0000-0000A7760000}"/>
    <cellStyle name="Total 4 5 5 4" xfId="8184" xr:uid="{00000000-0005-0000-0000-0000A8760000}"/>
    <cellStyle name="Total 4 5 5 4 2" xfId="23292" xr:uid="{00000000-0005-0000-0000-0000A9760000}"/>
    <cellStyle name="Total 4 5 5 5" xfId="18958" xr:uid="{00000000-0005-0000-0000-0000AA760000}"/>
    <cellStyle name="Total 4 5 6" xfId="4232" xr:uid="{00000000-0005-0000-0000-0000AB760000}"/>
    <cellStyle name="Total 4 5 6 2" xfId="6869" xr:uid="{00000000-0005-0000-0000-0000AC760000}"/>
    <cellStyle name="Total 4 5 6 2 2" xfId="13180" xr:uid="{00000000-0005-0000-0000-0000AD760000}"/>
    <cellStyle name="Total 4 5 6 2 2 2" xfId="28288" xr:uid="{00000000-0005-0000-0000-0000AE760000}"/>
    <cellStyle name="Total 4 5 6 2 3" xfId="16849" xr:uid="{00000000-0005-0000-0000-0000AF760000}"/>
    <cellStyle name="Total 4 5 6 2 3 2" xfId="31957" xr:uid="{00000000-0005-0000-0000-0000B0760000}"/>
    <cellStyle name="Total 4 5 6 2 4" xfId="21977" xr:uid="{00000000-0005-0000-0000-0000B1760000}"/>
    <cellStyle name="Total 4 5 6 3" xfId="10614" xr:uid="{00000000-0005-0000-0000-0000B2760000}"/>
    <cellStyle name="Total 4 5 6 3 2" xfId="25722" xr:uid="{00000000-0005-0000-0000-0000B3760000}"/>
    <cellStyle name="Total 4 5 6 4" xfId="8140" xr:uid="{00000000-0005-0000-0000-0000B4760000}"/>
    <cellStyle name="Total 4 5 6 4 2" xfId="23248" xr:uid="{00000000-0005-0000-0000-0000B5760000}"/>
    <cellStyle name="Total 4 5 6 5" xfId="19340" xr:uid="{00000000-0005-0000-0000-0000B6760000}"/>
    <cellStyle name="Total 4 5 7" xfId="4797" xr:uid="{00000000-0005-0000-0000-0000B7760000}"/>
    <cellStyle name="Total 4 5 7 2" xfId="11179" xr:uid="{00000000-0005-0000-0000-0000B8760000}"/>
    <cellStyle name="Total 4 5 7 2 2" xfId="26287" xr:uid="{00000000-0005-0000-0000-0000B9760000}"/>
    <cellStyle name="Total 4 5 7 3" xfId="7123" xr:uid="{00000000-0005-0000-0000-0000BA760000}"/>
    <cellStyle name="Total 4 5 7 3 2" xfId="22231" xr:uid="{00000000-0005-0000-0000-0000BB760000}"/>
    <cellStyle name="Total 4 5 7 4" xfId="19905" xr:uid="{00000000-0005-0000-0000-0000BC760000}"/>
    <cellStyle name="Total 4 5 8" xfId="8658" xr:uid="{00000000-0005-0000-0000-0000BD760000}"/>
    <cellStyle name="Total 4 5 8 2" xfId="23766" xr:uid="{00000000-0005-0000-0000-0000BE760000}"/>
    <cellStyle name="Total 4 5 9" xfId="11773" xr:uid="{00000000-0005-0000-0000-0000BF760000}"/>
    <cellStyle name="Total 4 5 9 2" xfId="26881" xr:uid="{00000000-0005-0000-0000-0000C0760000}"/>
    <cellStyle name="Total 5" xfId="1784" xr:uid="{00000000-0005-0000-0000-0000C1760000}"/>
    <cellStyle name="Total 5 2" xfId="1955" xr:uid="{00000000-0005-0000-0000-0000C2760000}"/>
    <cellStyle name="Total 5 2 10" xfId="8456" xr:uid="{00000000-0005-0000-0000-0000C3760000}"/>
    <cellStyle name="Total 5 2 10 2" xfId="23564" xr:uid="{00000000-0005-0000-0000-0000C4760000}"/>
    <cellStyle name="Total 5 2 11" xfId="16002" xr:uid="{00000000-0005-0000-0000-0000C5760000}"/>
    <cellStyle name="Total 5 2 11 2" xfId="31110" xr:uid="{00000000-0005-0000-0000-0000C6760000}"/>
    <cellStyle name="Total 5 2 12" xfId="7955" xr:uid="{00000000-0005-0000-0000-0000C7760000}"/>
    <cellStyle name="Total 5 2 12 2" xfId="23063" xr:uid="{00000000-0005-0000-0000-0000C8760000}"/>
    <cellStyle name="Total 5 2 13" xfId="17180" xr:uid="{00000000-0005-0000-0000-0000C9760000}"/>
    <cellStyle name="Total 5 2 2" xfId="2515" xr:uid="{00000000-0005-0000-0000-0000CA760000}"/>
    <cellStyle name="Total 5 2 2 2" xfId="5152" xr:uid="{00000000-0005-0000-0000-0000CB760000}"/>
    <cellStyle name="Total 5 2 2 2 2" xfId="11516" xr:uid="{00000000-0005-0000-0000-0000CC760000}"/>
    <cellStyle name="Total 5 2 2 2 2 2" xfId="26624" xr:uid="{00000000-0005-0000-0000-0000CD760000}"/>
    <cellStyle name="Total 5 2 2 2 3" xfId="14818" xr:uid="{00000000-0005-0000-0000-0000CE760000}"/>
    <cellStyle name="Total 5 2 2 2 3 2" xfId="29926" xr:uid="{00000000-0005-0000-0000-0000CF760000}"/>
    <cellStyle name="Total 5 2 2 2 4" xfId="20260" xr:uid="{00000000-0005-0000-0000-0000D0760000}"/>
    <cellStyle name="Total 5 2 2 3" xfId="8982" xr:uid="{00000000-0005-0000-0000-0000D1760000}"/>
    <cellStyle name="Total 5 2 2 3 2" xfId="24090" xr:uid="{00000000-0005-0000-0000-0000D2760000}"/>
    <cellStyle name="Total 5 2 3" xfId="2731" xr:uid="{00000000-0005-0000-0000-0000D3760000}"/>
    <cellStyle name="Total 5 2 3 2" xfId="5368" xr:uid="{00000000-0005-0000-0000-0000D4760000}"/>
    <cellStyle name="Total 5 2 3 2 2" xfId="11717" xr:uid="{00000000-0005-0000-0000-0000D5760000}"/>
    <cellStyle name="Total 5 2 3 2 2 2" xfId="26825" xr:uid="{00000000-0005-0000-0000-0000D6760000}"/>
    <cellStyle name="Total 5 2 3 2 3" xfId="15351" xr:uid="{00000000-0005-0000-0000-0000D7760000}"/>
    <cellStyle name="Total 5 2 3 2 3 2" xfId="30459" xr:uid="{00000000-0005-0000-0000-0000D8760000}"/>
    <cellStyle name="Total 5 2 3 2 4" xfId="20476" xr:uid="{00000000-0005-0000-0000-0000D9760000}"/>
    <cellStyle name="Total 5 2 3 3" xfId="16447" xr:uid="{00000000-0005-0000-0000-0000DA760000}"/>
    <cellStyle name="Total 5 2 3 3 2" xfId="31555" xr:uid="{00000000-0005-0000-0000-0000DB760000}"/>
    <cellStyle name="Total 5 2 3 4" xfId="17839" xr:uid="{00000000-0005-0000-0000-0000DC760000}"/>
    <cellStyle name="Total 5 2 4" xfId="3034" xr:uid="{00000000-0005-0000-0000-0000DD760000}"/>
    <cellStyle name="Total 5 2 4 2" xfId="5671" xr:uid="{00000000-0005-0000-0000-0000DE760000}"/>
    <cellStyle name="Total 5 2 4 2 2" xfId="11982" xr:uid="{00000000-0005-0000-0000-0000DF760000}"/>
    <cellStyle name="Total 5 2 4 2 2 2" xfId="27090" xr:uid="{00000000-0005-0000-0000-0000E0760000}"/>
    <cellStyle name="Total 5 2 4 2 3" xfId="14462" xr:uid="{00000000-0005-0000-0000-0000E1760000}"/>
    <cellStyle name="Total 5 2 4 2 3 2" xfId="29570" xr:uid="{00000000-0005-0000-0000-0000E2760000}"/>
    <cellStyle name="Total 5 2 4 2 4" xfId="20779" xr:uid="{00000000-0005-0000-0000-0000E3760000}"/>
    <cellStyle name="Total 5 2 4 3" xfId="9416" xr:uid="{00000000-0005-0000-0000-0000E4760000}"/>
    <cellStyle name="Total 5 2 4 3 2" xfId="24524" xr:uid="{00000000-0005-0000-0000-0000E5760000}"/>
    <cellStyle name="Total 5 2 4 4" xfId="8727" xr:uid="{00000000-0005-0000-0000-0000E6760000}"/>
    <cellStyle name="Total 5 2 4 4 2" xfId="23835" xr:uid="{00000000-0005-0000-0000-0000E7760000}"/>
    <cellStyle name="Total 5 2 4 5" xfId="18142" xr:uid="{00000000-0005-0000-0000-0000E8760000}"/>
    <cellStyle name="Total 5 2 5" xfId="3360" xr:uid="{00000000-0005-0000-0000-0000E9760000}"/>
    <cellStyle name="Total 5 2 5 2" xfId="5997" xr:uid="{00000000-0005-0000-0000-0000EA760000}"/>
    <cellStyle name="Total 5 2 5 2 2" xfId="12308" xr:uid="{00000000-0005-0000-0000-0000EB760000}"/>
    <cellStyle name="Total 5 2 5 2 2 2" xfId="27416" xr:uid="{00000000-0005-0000-0000-0000EC760000}"/>
    <cellStyle name="Total 5 2 5 2 3" xfId="14668" xr:uid="{00000000-0005-0000-0000-0000ED760000}"/>
    <cellStyle name="Total 5 2 5 2 3 2" xfId="29776" xr:uid="{00000000-0005-0000-0000-0000EE760000}"/>
    <cellStyle name="Total 5 2 5 2 4" xfId="21105" xr:uid="{00000000-0005-0000-0000-0000EF760000}"/>
    <cellStyle name="Total 5 2 5 3" xfId="9742" xr:uid="{00000000-0005-0000-0000-0000F0760000}"/>
    <cellStyle name="Total 5 2 5 3 2" xfId="24850" xr:uid="{00000000-0005-0000-0000-0000F1760000}"/>
    <cellStyle name="Total 5 2 5 4" xfId="7912" xr:uid="{00000000-0005-0000-0000-0000F2760000}"/>
    <cellStyle name="Total 5 2 5 4 2" xfId="23020" xr:uid="{00000000-0005-0000-0000-0000F3760000}"/>
    <cellStyle name="Total 5 2 5 5" xfId="18468" xr:uid="{00000000-0005-0000-0000-0000F4760000}"/>
    <cellStyle name="Total 5 2 6" xfId="3666" xr:uid="{00000000-0005-0000-0000-0000F5760000}"/>
    <cellStyle name="Total 5 2 6 2" xfId="6303" xr:uid="{00000000-0005-0000-0000-0000F6760000}"/>
    <cellStyle name="Total 5 2 6 2 2" xfId="12614" xr:uid="{00000000-0005-0000-0000-0000F7760000}"/>
    <cellStyle name="Total 5 2 6 2 2 2" xfId="27722" xr:uid="{00000000-0005-0000-0000-0000F8760000}"/>
    <cellStyle name="Total 5 2 6 2 3" xfId="14107" xr:uid="{00000000-0005-0000-0000-0000F9760000}"/>
    <cellStyle name="Total 5 2 6 2 3 2" xfId="29215" xr:uid="{00000000-0005-0000-0000-0000FA760000}"/>
    <cellStyle name="Total 5 2 6 2 4" xfId="21411" xr:uid="{00000000-0005-0000-0000-0000FB760000}"/>
    <cellStyle name="Total 5 2 6 3" xfId="10048" xr:uid="{00000000-0005-0000-0000-0000FC760000}"/>
    <cellStyle name="Total 5 2 6 3 2" xfId="25156" xr:uid="{00000000-0005-0000-0000-0000FD760000}"/>
    <cellStyle name="Total 5 2 6 4" xfId="11245" xr:uid="{00000000-0005-0000-0000-0000FE760000}"/>
    <cellStyle name="Total 5 2 6 4 2" xfId="26353" xr:uid="{00000000-0005-0000-0000-0000FF760000}"/>
    <cellStyle name="Total 5 2 6 5" xfId="18774" xr:uid="{00000000-0005-0000-0000-000000770000}"/>
    <cellStyle name="Total 5 2 7" xfId="4027" xr:uid="{00000000-0005-0000-0000-000001770000}"/>
    <cellStyle name="Total 5 2 7 2" xfId="6664" xr:uid="{00000000-0005-0000-0000-000002770000}"/>
    <cellStyle name="Total 5 2 7 2 2" xfId="12975" xr:uid="{00000000-0005-0000-0000-000003770000}"/>
    <cellStyle name="Total 5 2 7 2 2 2" xfId="28083" xr:uid="{00000000-0005-0000-0000-000004770000}"/>
    <cellStyle name="Total 5 2 7 2 3" xfId="16665" xr:uid="{00000000-0005-0000-0000-000005770000}"/>
    <cellStyle name="Total 5 2 7 2 3 2" xfId="31773" xr:uid="{00000000-0005-0000-0000-000006770000}"/>
    <cellStyle name="Total 5 2 7 2 4" xfId="21772" xr:uid="{00000000-0005-0000-0000-000007770000}"/>
    <cellStyle name="Total 5 2 7 3" xfId="10409" xr:uid="{00000000-0005-0000-0000-000008770000}"/>
    <cellStyle name="Total 5 2 7 3 2" xfId="25517" xr:uid="{00000000-0005-0000-0000-000009770000}"/>
    <cellStyle name="Total 5 2 7 4" xfId="14672" xr:uid="{00000000-0005-0000-0000-00000A770000}"/>
    <cellStyle name="Total 5 2 7 4 2" xfId="29780" xr:uid="{00000000-0005-0000-0000-00000B770000}"/>
    <cellStyle name="Total 5 2 7 5" xfId="19135" xr:uid="{00000000-0005-0000-0000-00000C770000}"/>
    <cellStyle name="Total 5 2 8" xfId="4340" xr:uid="{00000000-0005-0000-0000-00000D770000}"/>
    <cellStyle name="Total 5 2 8 2" xfId="6977" xr:uid="{00000000-0005-0000-0000-00000E770000}"/>
    <cellStyle name="Total 5 2 8 2 2" xfId="13288" xr:uid="{00000000-0005-0000-0000-00000F770000}"/>
    <cellStyle name="Total 5 2 8 2 2 2" xfId="28396" xr:uid="{00000000-0005-0000-0000-000010770000}"/>
    <cellStyle name="Total 5 2 8 2 3" xfId="16952" xr:uid="{00000000-0005-0000-0000-000011770000}"/>
    <cellStyle name="Total 5 2 8 2 3 2" xfId="32060" xr:uid="{00000000-0005-0000-0000-000012770000}"/>
    <cellStyle name="Total 5 2 8 2 4" xfId="22085" xr:uid="{00000000-0005-0000-0000-000013770000}"/>
    <cellStyle name="Total 5 2 8 3" xfId="10722" xr:uid="{00000000-0005-0000-0000-000014770000}"/>
    <cellStyle name="Total 5 2 8 3 2" xfId="25830" xr:uid="{00000000-0005-0000-0000-000015770000}"/>
    <cellStyle name="Total 5 2 8 4" xfId="14771" xr:uid="{00000000-0005-0000-0000-000016770000}"/>
    <cellStyle name="Total 5 2 8 4 2" xfId="29879" xr:uid="{00000000-0005-0000-0000-000017770000}"/>
    <cellStyle name="Total 5 2 8 5" xfId="19448" xr:uid="{00000000-0005-0000-0000-000018770000}"/>
    <cellStyle name="Total 5 2 9" xfId="4592" xr:uid="{00000000-0005-0000-0000-000019770000}"/>
    <cellStyle name="Total 5 2 9 2" xfId="10974" xr:uid="{00000000-0005-0000-0000-00001A770000}"/>
    <cellStyle name="Total 5 2 9 2 2" xfId="26082" xr:uid="{00000000-0005-0000-0000-00001B770000}"/>
    <cellStyle name="Total 5 2 9 3" xfId="8255" xr:uid="{00000000-0005-0000-0000-00001C770000}"/>
    <cellStyle name="Total 5 2 9 3 2" xfId="23363" xr:uid="{00000000-0005-0000-0000-00001D770000}"/>
    <cellStyle name="Total 5 2 9 4" xfId="19700" xr:uid="{00000000-0005-0000-0000-00001E770000}"/>
    <cellStyle name="Total 5 3" xfId="1984" xr:uid="{00000000-0005-0000-0000-00001F770000}"/>
    <cellStyle name="Total 5 3 10" xfId="8482" xr:uid="{00000000-0005-0000-0000-000020770000}"/>
    <cellStyle name="Total 5 3 10 2" xfId="23590" xr:uid="{00000000-0005-0000-0000-000021770000}"/>
    <cellStyle name="Total 5 3 11" xfId="14271" xr:uid="{00000000-0005-0000-0000-000022770000}"/>
    <cellStyle name="Total 5 3 11 2" xfId="29379" xr:uid="{00000000-0005-0000-0000-000023770000}"/>
    <cellStyle name="Total 5 3 12" xfId="15905" xr:uid="{00000000-0005-0000-0000-000024770000}"/>
    <cellStyle name="Total 5 3 12 2" xfId="31013" xr:uid="{00000000-0005-0000-0000-000025770000}"/>
    <cellStyle name="Total 5 3 13" xfId="17209" xr:uid="{00000000-0005-0000-0000-000026770000}"/>
    <cellStyle name="Total 5 3 2" xfId="2544" xr:uid="{00000000-0005-0000-0000-000027770000}"/>
    <cellStyle name="Total 5 3 2 2" xfId="5181" xr:uid="{00000000-0005-0000-0000-000028770000}"/>
    <cellStyle name="Total 5 3 2 2 2" xfId="11545" xr:uid="{00000000-0005-0000-0000-000029770000}"/>
    <cellStyle name="Total 5 3 2 2 2 2" xfId="26653" xr:uid="{00000000-0005-0000-0000-00002A770000}"/>
    <cellStyle name="Total 5 3 2 2 3" xfId="13602" xr:uid="{00000000-0005-0000-0000-00002B770000}"/>
    <cellStyle name="Total 5 3 2 2 3 2" xfId="28710" xr:uid="{00000000-0005-0000-0000-00002C770000}"/>
    <cellStyle name="Total 5 3 2 2 4" xfId="20289" xr:uid="{00000000-0005-0000-0000-00002D770000}"/>
    <cellStyle name="Total 5 3 2 3" xfId="9011" xr:uid="{00000000-0005-0000-0000-00002E770000}"/>
    <cellStyle name="Total 5 3 2 3 2" xfId="24119" xr:uid="{00000000-0005-0000-0000-00002F770000}"/>
    <cellStyle name="Total 5 3 3" xfId="2746" xr:uid="{00000000-0005-0000-0000-000030770000}"/>
    <cellStyle name="Total 5 3 3 2" xfId="5383" xr:uid="{00000000-0005-0000-0000-000031770000}"/>
    <cellStyle name="Total 5 3 3 2 2" xfId="11732" xr:uid="{00000000-0005-0000-0000-000032770000}"/>
    <cellStyle name="Total 5 3 3 2 2 2" xfId="26840" xr:uid="{00000000-0005-0000-0000-000033770000}"/>
    <cellStyle name="Total 5 3 3 2 3" xfId="7190" xr:uid="{00000000-0005-0000-0000-000034770000}"/>
    <cellStyle name="Total 5 3 3 2 3 2" xfId="22298" xr:uid="{00000000-0005-0000-0000-000035770000}"/>
    <cellStyle name="Total 5 3 3 2 4" xfId="20491" xr:uid="{00000000-0005-0000-0000-000036770000}"/>
    <cellStyle name="Total 5 3 3 3" xfId="11769" xr:uid="{00000000-0005-0000-0000-000037770000}"/>
    <cellStyle name="Total 5 3 3 3 2" xfId="26877" xr:uid="{00000000-0005-0000-0000-000038770000}"/>
    <cellStyle name="Total 5 3 3 4" xfId="17854" xr:uid="{00000000-0005-0000-0000-000039770000}"/>
    <cellStyle name="Total 5 3 4" xfId="3049" xr:uid="{00000000-0005-0000-0000-00003A770000}"/>
    <cellStyle name="Total 5 3 4 2" xfId="5686" xr:uid="{00000000-0005-0000-0000-00003B770000}"/>
    <cellStyle name="Total 5 3 4 2 2" xfId="11997" xr:uid="{00000000-0005-0000-0000-00003C770000}"/>
    <cellStyle name="Total 5 3 4 2 2 2" xfId="27105" xr:uid="{00000000-0005-0000-0000-00003D770000}"/>
    <cellStyle name="Total 5 3 4 2 3" xfId="13723" xr:uid="{00000000-0005-0000-0000-00003E770000}"/>
    <cellStyle name="Total 5 3 4 2 3 2" xfId="28831" xr:uid="{00000000-0005-0000-0000-00003F770000}"/>
    <cellStyle name="Total 5 3 4 2 4" xfId="20794" xr:uid="{00000000-0005-0000-0000-000040770000}"/>
    <cellStyle name="Total 5 3 4 3" xfId="9431" xr:uid="{00000000-0005-0000-0000-000041770000}"/>
    <cellStyle name="Total 5 3 4 3 2" xfId="24539" xr:uid="{00000000-0005-0000-0000-000042770000}"/>
    <cellStyle name="Total 5 3 4 4" xfId="13731" xr:uid="{00000000-0005-0000-0000-000043770000}"/>
    <cellStyle name="Total 5 3 4 4 2" xfId="28839" xr:uid="{00000000-0005-0000-0000-000044770000}"/>
    <cellStyle name="Total 5 3 4 5" xfId="18157" xr:uid="{00000000-0005-0000-0000-000045770000}"/>
    <cellStyle name="Total 5 3 5" xfId="3375" xr:uid="{00000000-0005-0000-0000-000046770000}"/>
    <cellStyle name="Total 5 3 5 2" xfId="6012" xr:uid="{00000000-0005-0000-0000-000047770000}"/>
    <cellStyle name="Total 5 3 5 2 2" xfId="12323" xr:uid="{00000000-0005-0000-0000-000048770000}"/>
    <cellStyle name="Total 5 3 5 2 2 2" xfId="27431" xr:uid="{00000000-0005-0000-0000-000049770000}"/>
    <cellStyle name="Total 5 3 5 2 3" xfId="15468" xr:uid="{00000000-0005-0000-0000-00004A770000}"/>
    <cellStyle name="Total 5 3 5 2 3 2" xfId="30576" xr:uid="{00000000-0005-0000-0000-00004B770000}"/>
    <cellStyle name="Total 5 3 5 2 4" xfId="21120" xr:uid="{00000000-0005-0000-0000-00004C770000}"/>
    <cellStyle name="Total 5 3 5 3" xfId="9757" xr:uid="{00000000-0005-0000-0000-00004D770000}"/>
    <cellStyle name="Total 5 3 5 3 2" xfId="24865" xr:uid="{00000000-0005-0000-0000-00004E770000}"/>
    <cellStyle name="Total 5 3 5 4" xfId="8734" xr:uid="{00000000-0005-0000-0000-00004F770000}"/>
    <cellStyle name="Total 5 3 5 4 2" xfId="23842" xr:uid="{00000000-0005-0000-0000-000050770000}"/>
    <cellStyle name="Total 5 3 5 5" xfId="18483" xr:uid="{00000000-0005-0000-0000-000051770000}"/>
    <cellStyle name="Total 5 3 6" xfId="3681" xr:uid="{00000000-0005-0000-0000-000052770000}"/>
    <cellStyle name="Total 5 3 6 2" xfId="6318" xr:uid="{00000000-0005-0000-0000-000053770000}"/>
    <cellStyle name="Total 5 3 6 2 2" xfId="12629" xr:uid="{00000000-0005-0000-0000-000054770000}"/>
    <cellStyle name="Total 5 3 6 2 2 2" xfId="27737" xr:uid="{00000000-0005-0000-0000-000055770000}"/>
    <cellStyle name="Total 5 3 6 2 3" xfId="15160" xr:uid="{00000000-0005-0000-0000-000056770000}"/>
    <cellStyle name="Total 5 3 6 2 3 2" xfId="30268" xr:uid="{00000000-0005-0000-0000-000057770000}"/>
    <cellStyle name="Total 5 3 6 2 4" xfId="21426" xr:uid="{00000000-0005-0000-0000-000058770000}"/>
    <cellStyle name="Total 5 3 6 3" xfId="10063" xr:uid="{00000000-0005-0000-0000-000059770000}"/>
    <cellStyle name="Total 5 3 6 3 2" xfId="25171" xr:uid="{00000000-0005-0000-0000-00005A770000}"/>
    <cellStyle name="Total 5 3 6 4" xfId="14609" xr:uid="{00000000-0005-0000-0000-00005B770000}"/>
    <cellStyle name="Total 5 3 6 4 2" xfId="29717" xr:uid="{00000000-0005-0000-0000-00005C770000}"/>
    <cellStyle name="Total 5 3 6 5" xfId="18789" xr:uid="{00000000-0005-0000-0000-00005D770000}"/>
    <cellStyle name="Total 5 3 7" xfId="4056" xr:uid="{00000000-0005-0000-0000-00005E770000}"/>
    <cellStyle name="Total 5 3 7 2" xfId="6693" xr:uid="{00000000-0005-0000-0000-00005F770000}"/>
    <cellStyle name="Total 5 3 7 2 2" xfId="13004" xr:uid="{00000000-0005-0000-0000-000060770000}"/>
    <cellStyle name="Total 5 3 7 2 2 2" xfId="28112" xr:uid="{00000000-0005-0000-0000-000061770000}"/>
    <cellStyle name="Total 5 3 7 2 3" xfId="16680" xr:uid="{00000000-0005-0000-0000-000062770000}"/>
    <cellStyle name="Total 5 3 7 2 3 2" xfId="31788" xr:uid="{00000000-0005-0000-0000-000063770000}"/>
    <cellStyle name="Total 5 3 7 2 4" xfId="21801" xr:uid="{00000000-0005-0000-0000-000064770000}"/>
    <cellStyle name="Total 5 3 7 3" xfId="10438" xr:uid="{00000000-0005-0000-0000-000065770000}"/>
    <cellStyle name="Total 5 3 7 3 2" xfId="25546" xr:uid="{00000000-0005-0000-0000-000066770000}"/>
    <cellStyle name="Total 5 3 7 4" xfId="15276" xr:uid="{00000000-0005-0000-0000-000067770000}"/>
    <cellStyle name="Total 5 3 7 4 2" xfId="30384" xr:uid="{00000000-0005-0000-0000-000068770000}"/>
    <cellStyle name="Total 5 3 7 5" xfId="19164" xr:uid="{00000000-0005-0000-0000-000069770000}"/>
    <cellStyle name="Total 5 3 8" xfId="4355" xr:uid="{00000000-0005-0000-0000-00006A770000}"/>
    <cellStyle name="Total 5 3 8 2" xfId="6992" xr:uid="{00000000-0005-0000-0000-00006B770000}"/>
    <cellStyle name="Total 5 3 8 2 2" xfId="13303" xr:uid="{00000000-0005-0000-0000-00006C770000}"/>
    <cellStyle name="Total 5 3 8 2 2 2" xfId="28411" xr:uid="{00000000-0005-0000-0000-00006D770000}"/>
    <cellStyle name="Total 5 3 8 2 3" xfId="16967" xr:uid="{00000000-0005-0000-0000-00006E770000}"/>
    <cellStyle name="Total 5 3 8 2 3 2" xfId="32075" xr:uid="{00000000-0005-0000-0000-00006F770000}"/>
    <cellStyle name="Total 5 3 8 2 4" xfId="22100" xr:uid="{00000000-0005-0000-0000-000070770000}"/>
    <cellStyle name="Total 5 3 8 3" xfId="10737" xr:uid="{00000000-0005-0000-0000-000071770000}"/>
    <cellStyle name="Total 5 3 8 3 2" xfId="25845" xr:uid="{00000000-0005-0000-0000-000072770000}"/>
    <cellStyle name="Total 5 3 8 4" xfId="9238" xr:uid="{00000000-0005-0000-0000-000073770000}"/>
    <cellStyle name="Total 5 3 8 4 2" xfId="24346" xr:uid="{00000000-0005-0000-0000-000074770000}"/>
    <cellStyle name="Total 5 3 8 5" xfId="19463" xr:uid="{00000000-0005-0000-0000-000075770000}"/>
    <cellStyle name="Total 5 3 9" xfId="4621" xr:uid="{00000000-0005-0000-0000-000076770000}"/>
    <cellStyle name="Total 5 3 9 2" xfId="11003" xr:uid="{00000000-0005-0000-0000-000077770000}"/>
    <cellStyle name="Total 5 3 9 2 2" xfId="26111" xr:uid="{00000000-0005-0000-0000-000078770000}"/>
    <cellStyle name="Total 5 3 9 3" xfId="8174" xr:uid="{00000000-0005-0000-0000-000079770000}"/>
    <cellStyle name="Total 5 3 9 3 2" xfId="23282" xr:uid="{00000000-0005-0000-0000-00007A770000}"/>
    <cellStyle name="Total 5 3 9 4" xfId="19729" xr:uid="{00000000-0005-0000-0000-00007B770000}"/>
    <cellStyle name="Total 5 4" xfId="2146" xr:uid="{00000000-0005-0000-0000-00007C770000}"/>
    <cellStyle name="Total 5 4 10" xfId="14988" xr:uid="{00000000-0005-0000-0000-00007D770000}"/>
    <cellStyle name="Total 5 4 10 2" xfId="30096" xr:uid="{00000000-0005-0000-0000-00007E770000}"/>
    <cellStyle name="Total 5 4 11" xfId="14967" xr:uid="{00000000-0005-0000-0000-00007F770000}"/>
    <cellStyle name="Total 5 4 11 2" xfId="30075" xr:uid="{00000000-0005-0000-0000-000080770000}"/>
    <cellStyle name="Total 5 4 12" xfId="17371" xr:uid="{00000000-0005-0000-0000-000081770000}"/>
    <cellStyle name="Total 5 4 2" xfId="2636" xr:uid="{00000000-0005-0000-0000-000082770000}"/>
    <cellStyle name="Total 5 4 2 2" xfId="5273" xr:uid="{00000000-0005-0000-0000-000083770000}"/>
    <cellStyle name="Total 5 4 2 2 2" xfId="11637" xr:uid="{00000000-0005-0000-0000-000084770000}"/>
    <cellStyle name="Total 5 4 2 2 2 2" xfId="26745" xr:uid="{00000000-0005-0000-0000-000085770000}"/>
    <cellStyle name="Total 5 4 2 2 3" xfId="15418" xr:uid="{00000000-0005-0000-0000-000086770000}"/>
    <cellStyle name="Total 5 4 2 2 3 2" xfId="30526" xr:uid="{00000000-0005-0000-0000-000087770000}"/>
    <cellStyle name="Total 5 4 2 2 4" xfId="20381" xr:uid="{00000000-0005-0000-0000-000088770000}"/>
    <cellStyle name="Total 5 4 2 3" xfId="9103" xr:uid="{00000000-0005-0000-0000-000089770000}"/>
    <cellStyle name="Total 5 4 2 3 2" xfId="24211" xr:uid="{00000000-0005-0000-0000-00008A770000}"/>
    <cellStyle name="Total 5 4 2 4" xfId="8240" xr:uid="{00000000-0005-0000-0000-00008B770000}"/>
    <cellStyle name="Total 5 4 2 4 2" xfId="23348" xr:uid="{00000000-0005-0000-0000-00008C770000}"/>
    <cellStyle name="Total 5 4 2 5" xfId="15889" xr:uid="{00000000-0005-0000-0000-00008D770000}"/>
    <cellStyle name="Total 5 4 2 5 2" xfId="30997" xr:uid="{00000000-0005-0000-0000-00008E770000}"/>
    <cellStyle name="Total 5 4 2 6" xfId="17744" xr:uid="{00000000-0005-0000-0000-00008F770000}"/>
    <cellStyle name="Total 5 4 3" xfId="2901" xr:uid="{00000000-0005-0000-0000-000090770000}"/>
    <cellStyle name="Total 5 4 3 2" xfId="5538" xr:uid="{00000000-0005-0000-0000-000091770000}"/>
    <cellStyle name="Total 5 4 3 2 2" xfId="11849" xr:uid="{00000000-0005-0000-0000-000092770000}"/>
    <cellStyle name="Total 5 4 3 2 2 2" xfId="26957" xr:uid="{00000000-0005-0000-0000-000093770000}"/>
    <cellStyle name="Total 5 4 3 2 3" xfId="8256" xr:uid="{00000000-0005-0000-0000-000094770000}"/>
    <cellStyle name="Total 5 4 3 2 3 2" xfId="23364" xr:uid="{00000000-0005-0000-0000-000095770000}"/>
    <cellStyle name="Total 5 4 3 2 4" xfId="20646" xr:uid="{00000000-0005-0000-0000-000096770000}"/>
    <cellStyle name="Total 5 4 3 3" xfId="11254" xr:uid="{00000000-0005-0000-0000-000097770000}"/>
    <cellStyle name="Total 5 4 3 3 2" xfId="26362" xr:uid="{00000000-0005-0000-0000-000098770000}"/>
    <cellStyle name="Total 5 4 3 4" xfId="18009" xr:uid="{00000000-0005-0000-0000-000099770000}"/>
    <cellStyle name="Total 5 4 4" xfId="3204" xr:uid="{00000000-0005-0000-0000-00009A770000}"/>
    <cellStyle name="Total 5 4 4 2" xfId="5841" xr:uid="{00000000-0005-0000-0000-00009B770000}"/>
    <cellStyle name="Total 5 4 4 2 2" xfId="12152" xr:uid="{00000000-0005-0000-0000-00009C770000}"/>
    <cellStyle name="Total 5 4 4 2 2 2" xfId="27260" xr:uid="{00000000-0005-0000-0000-00009D770000}"/>
    <cellStyle name="Total 5 4 4 2 3" xfId="7638" xr:uid="{00000000-0005-0000-0000-00009E770000}"/>
    <cellStyle name="Total 5 4 4 2 3 2" xfId="22746" xr:uid="{00000000-0005-0000-0000-00009F770000}"/>
    <cellStyle name="Total 5 4 4 2 4" xfId="20949" xr:uid="{00000000-0005-0000-0000-0000A0770000}"/>
    <cellStyle name="Total 5 4 4 3" xfId="9586" xr:uid="{00000000-0005-0000-0000-0000A1770000}"/>
    <cellStyle name="Total 5 4 4 3 2" xfId="24694" xr:uid="{00000000-0005-0000-0000-0000A2770000}"/>
    <cellStyle name="Total 5 4 4 4" xfId="15064" xr:uid="{00000000-0005-0000-0000-0000A3770000}"/>
    <cellStyle name="Total 5 4 4 4 2" xfId="30172" xr:uid="{00000000-0005-0000-0000-0000A4770000}"/>
    <cellStyle name="Total 5 4 4 5" xfId="18312" xr:uid="{00000000-0005-0000-0000-0000A5770000}"/>
    <cellStyle name="Total 5 4 5" xfId="3530" xr:uid="{00000000-0005-0000-0000-0000A6770000}"/>
    <cellStyle name="Total 5 4 5 2" xfId="6167" xr:uid="{00000000-0005-0000-0000-0000A7770000}"/>
    <cellStyle name="Total 5 4 5 2 2" xfId="12478" xr:uid="{00000000-0005-0000-0000-0000A8770000}"/>
    <cellStyle name="Total 5 4 5 2 2 2" xfId="27586" xr:uid="{00000000-0005-0000-0000-0000A9770000}"/>
    <cellStyle name="Total 5 4 5 2 3" xfId="7743" xr:uid="{00000000-0005-0000-0000-0000AA770000}"/>
    <cellStyle name="Total 5 4 5 2 3 2" xfId="22851" xr:uid="{00000000-0005-0000-0000-0000AB770000}"/>
    <cellStyle name="Total 5 4 5 2 4" xfId="21275" xr:uid="{00000000-0005-0000-0000-0000AC770000}"/>
    <cellStyle name="Total 5 4 5 3" xfId="9912" xr:uid="{00000000-0005-0000-0000-0000AD770000}"/>
    <cellStyle name="Total 5 4 5 3 2" xfId="25020" xr:uid="{00000000-0005-0000-0000-0000AE770000}"/>
    <cellStyle name="Total 5 4 5 4" xfId="14773" xr:uid="{00000000-0005-0000-0000-0000AF770000}"/>
    <cellStyle name="Total 5 4 5 4 2" xfId="29881" xr:uid="{00000000-0005-0000-0000-0000B0770000}"/>
    <cellStyle name="Total 5 4 5 5" xfId="18638" xr:uid="{00000000-0005-0000-0000-0000B1770000}"/>
    <cellStyle name="Total 5 4 6" xfId="3836" xr:uid="{00000000-0005-0000-0000-0000B2770000}"/>
    <cellStyle name="Total 5 4 6 2" xfId="6473" xr:uid="{00000000-0005-0000-0000-0000B3770000}"/>
    <cellStyle name="Total 5 4 6 2 2" xfId="12784" xr:uid="{00000000-0005-0000-0000-0000B4770000}"/>
    <cellStyle name="Total 5 4 6 2 2 2" xfId="27892" xr:uid="{00000000-0005-0000-0000-0000B5770000}"/>
    <cellStyle name="Total 5 4 6 2 3" xfId="16175" xr:uid="{00000000-0005-0000-0000-0000B6770000}"/>
    <cellStyle name="Total 5 4 6 2 3 2" xfId="31283" xr:uid="{00000000-0005-0000-0000-0000B7770000}"/>
    <cellStyle name="Total 5 4 6 2 4" xfId="21581" xr:uid="{00000000-0005-0000-0000-0000B8770000}"/>
    <cellStyle name="Total 5 4 6 3" xfId="10218" xr:uid="{00000000-0005-0000-0000-0000B9770000}"/>
    <cellStyle name="Total 5 4 6 3 2" xfId="25326" xr:uid="{00000000-0005-0000-0000-0000BA770000}"/>
    <cellStyle name="Total 5 4 6 4" xfId="7935" xr:uid="{00000000-0005-0000-0000-0000BB770000}"/>
    <cellStyle name="Total 5 4 6 4 2" xfId="23043" xr:uid="{00000000-0005-0000-0000-0000BC770000}"/>
    <cellStyle name="Total 5 4 6 5" xfId="18944" xr:uid="{00000000-0005-0000-0000-0000BD770000}"/>
    <cellStyle name="Total 5 4 7" xfId="4218" xr:uid="{00000000-0005-0000-0000-0000BE770000}"/>
    <cellStyle name="Total 5 4 7 2" xfId="6855" xr:uid="{00000000-0005-0000-0000-0000BF770000}"/>
    <cellStyle name="Total 5 4 7 2 2" xfId="13166" xr:uid="{00000000-0005-0000-0000-0000C0770000}"/>
    <cellStyle name="Total 5 4 7 2 2 2" xfId="28274" xr:uid="{00000000-0005-0000-0000-0000C1770000}"/>
    <cellStyle name="Total 5 4 7 2 3" xfId="16835" xr:uid="{00000000-0005-0000-0000-0000C2770000}"/>
    <cellStyle name="Total 5 4 7 2 3 2" xfId="31943" xr:uid="{00000000-0005-0000-0000-0000C3770000}"/>
    <cellStyle name="Total 5 4 7 2 4" xfId="21963" xr:uid="{00000000-0005-0000-0000-0000C4770000}"/>
    <cellStyle name="Total 5 4 7 3" xfId="10600" xr:uid="{00000000-0005-0000-0000-0000C5770000}"/>
    <cellStyle name="Total 5 4 7 3 2" xfId="25708" xr:uid="{00000000-0005-0000-0000-0000C6770000}"/>
    <cellStyle name="Total 5 4 7 4" xfId="14894" xr:uid="{00000000-0005-0000-0000-0000C7770000}"/>
    <cellStyle name="Total 5 4 7 4 2" xfId="30002" xr:uid="{00000000-0005-0000-0000-0000C8770000}"/>
    <cellStyle name="Total 5 4 7 5" xfId="19326" xr:uid="{00000000-0005-0000-0000-0000C9770000}"/>
    <cellStyle name="Total 5 4 8" xfId="4783" xr:uid="{00000000-0005-0000-0000-0000CA770000}"/>
    <cellStyle name="Total 5 4 8 2" xfId="11165" xr:uid="{00000000-0005-0000-0000-0000CB770000}"/>
    <cellStyle name="Total 5 4 8 2 2" xfId="26273" xr:uid="{00000000-0005-0000-0000-0000CC770000}"/>
    <cellStyle name="Total 5 4 8 3" xfId="13818" xr:uid="{00000000-0005-0000-0000-0000CD770000}"/>
    <cellStyle name="Total 5 4 8 3 2" xfId="28926" xr:uid="{00000000-0005-0000-0000-0000CE770000}"/>
    <cellStyle name="Total 5 4 8 4" xfId="19891" xr:uid="{00000000-0005-0000-0000-0000CF770000}"/>
    <cellStyle name="Total 5 4 9" xfId="8644" xr:uid="{00000000-0005-0000-0000-0000D0770000}"/>
    <cellStyle name="Total 5 4 9 2" xfId="23752" xr:uid="{00000000-0005-0000-0000-0000D1770000}"/>
    <cellStyle name="Total 5 5" xfId="2161" xr:uid="{00000000-0005-0000-0000-0000D2770000}"/>
    <cellStyle name="Total 5 5 10" xfId="15991" xr:uid="{00000000-0005-0000-0000-0000D3770000}"/>
    <cellStyle name="Total 5 5 10 2" xfId="31099" xr:uid="{00000000-0005-0000-0000-0000D4770000}"/>
    <cellStyle name="Total 5 5 11" xfId="17386" xr:uid="{00000000-0005-0000-0000-0000D5770000}"/>
    <cellStyle name="Total 5 5 2" xfId="2916" xr:uid="{00000000-0005-0000-0000-0000D6770000}"/>
    <cellStyle name="Total 5 5 2 2" xfId="5553" xr:uid="{00000000-0005-0000-0000-0000D7770000}"/>
    <cellStyle name="Total 5 5 2 2 2" xfId="11864" xr:uid="{00000000-0005-0000-0000-0000D8770000}"/>
    <cellStyle name="Total 5 5 2 2 2 2" xfId="26972" xr:uid="{00000000-0005-0000-0000-0000D9770000}"/>
    <cellStyle name="Total 5 5 2 2 3" xfId="14344" xr:uid="{00000000-0005-0000-0000-0000DA770000}"/>
    <cellStyle name="Total 5 5 2 2 3 2" xfId="29452" xr:uid="{00000000-0005-0000-0000-0000DB770000}"/>
    <cellStyle name="Total 5 5 2 2 4" xfId="20661" xr:uid="{00000000-0005-0000-0000-0000DC770000}"/>
    <cellStyle name="Total 5 5 2 3" xfId="7728" xr:uid="{00000000-0005-0000-0000-0000DD770000}"/>
    <cellStyle name="Total 5 5 2 3 2" xfId="22836" xr:uid="{00000000-0005-0000-0000-0000DE770000}"/>
    <cellStyle name="Total 5 5 2 4" xfId="18024" xr:uid="{00000000-0005-0000-0000-0000DF770000}"/>
    <cellStyle name="Total 5 5 3" xfId="3219" xr:uid="{00000000-0005-0000-0000-0000E0770000}"/>
    <cellStyle name="Total 5 5 3 2" xfId="5856" xr:uid="{00000000-0005-0000-0000-0000E1770000}"/>
    <cellStyle name="Total 5 5 3 2 2" xfId="12167" xr:uid="{00000000-0005-0000-0000-0000E2770000}"/>
    <cellStyle name="Total 5 5 3 2 2 2" xfId="27275" xr:uid="{00000000-0005-0000-0000-0000E3770000}"/>
    <cellStyle name="Total 5 5 3 2 3" xfId="7945" xr:uid="{00000000-0005-0000-0000-0000E4770000}"/>
    <cellStyle name="Total 5 5 3 2 3 2" xfId="23053" xr:uid="{00000000-0005-0000-0000-0000E5770000}"/>
    <cellStyle name="Total 5 5 3 2 4" xfId="20964" xr:uid="{00000000-0005-0000-0000-0000E6770000}"/>
    <cellStyle name="Total 5 5 3 3" xfId="9601" xr:uid="{00000000-0005-0000-0000-0000E7770000}"/>
    <cellStyle name="Total 5 5 3 3 2" xfId="24709" xr:uid="{00000000-0005-0000-0000-0000E8770000}"/>
    <cellStyle name="Total 5 5 3 4" xfId="13753" xr:uid="{00000000-0005-0000-0000-0000E9770000}"/>
    <cellStyle name="Total 5 5 3 4 2" xfId="28861" xr:uid="{00000000-0005-0000-0000-0000EA770000}"/>
    <cellStyle name="Total 5 5 3 5" xfId="18327" xr:uid="{00000000-0005-0000-0000-0000EB770000}"/>
    <cellStyle name="Total 5 5 4" xfId="3545" xr:uid="{00000000-0005-0000-0000-0000EC770000}"/>
    <cellStyle name="Total 5 5 4 2" xfId="6182" xr:uid="{00000000-0005-0000-0000-0000ED770000}"/>
    <cellStyle name="Total 5 5 4 2 2" xfId="12493" xr:uid="{00000000-0005-0000-0000-0000EE770000}"/>
    <cellStyle name="Total 5 5 4 2 2 2" xfId="27601" xr:uid="{00000000-0005-0000-0000-0000EF770000}"/>
    <cellStyle name="Total 5 5 4 2 3" xfId="13630" xr:uid="{00000000-0005-0000-0000-0000F0770000}"/>
    <cellStyle name="Total 5 5 4 2 3 2" xfId="28738" xr:uid="{00000000-0005-0000-0000-0000F1770000}"/>
    <cellStyle name="Total 5 5 4 2 4" xfId="21290" xr:uid="{00000000-0005-0000-0000-0000F2770000}"/>
    <cellStyle name="Total 5 5 4 3" xfId="9927" xr:uid="{00000000-0005-0000-0000-0000F3770000}"/>
    <cellStyle name="Total 5 5 4 3 2" xfId="25035" xr:uid="{00000000-0005-0000-0000-0000F4770000}"/>
    <cellStyle name="Total 5 5 4 4" xfId="7763" xr:uid="{00000000-0005-0000-0000-0000F5770000}"/>
    <cellStyle name="Total 5 5 4 4 2" xfId="22871" xr:uid="{00000000-0005-0000-0000-0000F6770000}"/>
    <cellStyle name="Total 5 5 4 5" xfId="18653" xr:uid="{00000000-0005-0000-0000-0000F7770000}"/>
    <cellStyle name="Total 5 5 5" xfId="3851" xr:uid="{00000000-0005-0000-0000-0000F8770000}"/>
    <cellStyle name="Total 5 5 5 2" xfId="6488" xr:uid="{00000000-0005-0000-0000-0000F9770000}"/>
    <cellStyle name="Total 5 5 5 2 2" xfId="12799" xr:uid="{00000000-0005-0000-0000-0000FA770000}"/>
    <cellStyle name="Total 5 5 5 2 2 2" xfId="27907" xr:uid="{00000000-0005-0000-0000-0000FB770000}"/>
    <cellStyle name="Total 5 5 5 2 3" xfId="8052" xr:uid="{00000000-0005-0000-0000-0000FC770000}"/>
    <cellStyle name="Total 5 5 5 2 3 2" xfId="23160" xr:uid="{00000000-0005-0000-0000-0000FD770000}"/>
    <cellStyle name="Total 5 5 5 2 4" xfId="21596" xr:uid="{00000000-0005-0000-0000-0000FE770000}"/>
    <cellStyle name="Total 5 5 5 3" xfId="10233" xr:uid="{00000000-0005-0000-0000-0000FF770000}"/>
    <cellStyle name="Total 5 5 5 3 2" xfId="25341" xr:uid="{00000000-0005-0000-0000-000000780000}"/>
    <cellStyle name="Total 5 5 5 4" xfId="14060" xr:uid="{00000000-0005-0000-0000-000001780000}"/>
    <cellStyle name="Total 5 5 5 4 2" xfId="29168" xr:uid="{00000000-0005-0000-0000-000002780000}"/>
    <cellStyle name="Total 5 5 5 5" xfId="18959" xr:uid="{00000000-0005-0000-0000-000003780000}"/>
    <cellStyle name="Total 5 5 6" xfId="4233" xr:uid="{00000000-0005-0000-0000-000004780000}"/>
    <cellStyle name="Total 5 5 6 2" xfId="6870" xr:uid="{00000000-0005-0000-0000-000005780000}"/>
    <cellStyle name="Total 5 5 6 2 2" xfId="13181" xr:uid="{00000000-0005-0000-0000-000006780000}"/>
    <cellStyle name="Total 5 5 6 2 2 2" xfId="28289" xr:uid="{00000000-0005-0000-0000-000007780000}"/>
    <cellStyle name="Total 5 5 6 2 3" xfId="16850" xr:uid="{00000000-0005-0000-0000-000008780000}"/>
    <cellStyle name="Total 5 5 6 2 3 2" xfId="31958" xr:uid="{00000000-0005-0000-0000-000009780000}"/>
    <cellStyle name="Total 5 5 6 2 4" xfId="21978" xr:uid="{00000000-0005-0000-0000-00000A780000}"/>
    <cellStyle name="Total 5 5 6 3" xfId="10615" xr:uid="{00000000-0005-0000-0000-00000B780000}"/>
    <cellStyle name="Total 5 5 6 3 2" xfId="25723" xr:uid="{00000000-0005-0000-0000-00000C780000}"/>
    <cellStyle name="Total 5 5 6 4" xfId="7308" xr:uid="{00000000-0005-0000-0000-00000D780000}"/>
    <cellStyle name="Total 5 5 6 4 2" xfId="22416" xr:uid="{00000000-0005-0000-0000-00000E780000}"/>
    <cellStyle name="Total 5 5 6 5" xfId="19341" xr:uid="{00000000-0005-0000-0000-00000F780000}"/>
    <cellStyle name="Total 5 5 7" xfId="4798" xr:uid="{00000000-0005-0000-0000-000010780000}"/>
    <cellStyle name="Total 5 5 7 2" xfId="11180" xr:uid="{00000000-0005-0000-0000-000011780000}"/>
    <cellStyle name="Total 5 5 7 2 2" xfId="26288" xr:uid="{00000000-0005-0000-0000-000012780000}"/>
    <cellStyle name="Total 5 5 7 3" xfId="8171" xr:uid="{00000000-0005-0000-0000-000013780000}"/>
    <cellStyle name="Total 5 5 7 3 2" xfId="23279" xr:uid="{00000000-0005-0000-0000-000014780000}"/>
    <cellStyle name="Total 5 5 7 4" xfId="19906" xr:uid="{00000000-0005-0000-0000-000015780000}"/>
    <cellStyle name="Total 5 5 8" xfId="8659" xr:uid="{00000000-0005-0000-0000-000016780000}"/>
    <cellStyle name="Total 5 5 8 2" xfId="23767" xr:uid="{00000000-0005-0000-0000-000017780000}"/>
    <cellStyle name="Total 5 5 9" xfId="7716" xr:uid="{00000000-0005-0000-0000-000018780000}"/>
    <cellStyle name="Total 5 5 9 2" xfId="22824" xr:uid="{00000000-0005-0000-0000-000019780000}"/>
    <cellStyle name="Total 6" xfId="1785" xr:uid="{00000000-0005-0000-0000-00001A780000}"/>
    <cellStyle name="Total 6 2" xfId="1956" xr:uid="{00000000-0005-0000-0000-00001B780000}"/>
    <cellStyle name="Total 6 2 10" xfId="8457" xr:uid="{00000000-0005-0000-0000-00001C780000}"/>
    <cellStyle name="Total 6 2 10 2" xfId="23565" xr:uid="{00000000-0005-0000-0000-00001D780000}"/>
    <cellStyle name="Total 6 2 11" xfId="15397" xr:uid="{00000000-0005-0000-0000-00001E780000}"/>
    <cellStyle name="Total 6 2 11 2" xfId="30505" xr:uid="{00000000-0005-0000-0000-00001F780000}"/>
    <cellStyle name="Total 6 2 12" xfId="13728" xr:uid="{00000000-0005-0000-0000-000020780000}"/>
    <cellStyle name="Total 6 2 12 2" xfId="28836" xr:uid="{00000000-0005-0000-0000-000021780000}"/>
    <cellStyle name="Total 6 2 13" xfId="17181" xr:uid="{00000000-0005-0000-0000-000022780000}"/>
    <cellStyle name="Total 6 2 2" xfId="2516" xr:uid="{00000000-0005-0000-0000-000023780000}"/>
    <cellStyle name="Total 6 2 2 2" xfId="5153" xr:uid="{00000000-0005-0000-0000-000024780000}"/>
    <cellStyle name="Total 6 2 2 2 2" xfId="11517" xr:uid="{00000000-0005-0000-0000-000025780000}"/>
    <cellStyle name="Total 6 2 2 2 2 2" xfId="26625" xr:uid="{00000000-0005-0000-0000-000026780000}"/>
    <cellStyle name="Total 6 2 2 2 3" xfId="13674" xr:uid="{00000000-0005-0000-0000-000027780000}"/>
    <cellStyle name="Total 6 2 2 2 3 2" xfId="28782" xr:uid="{00000000-0005-0000-0000-000028780000}"/>
    <cellStyle name="Total 6 2 2 2 4" xfId="20261" xr:uid="{00000000-0005-0000-0000-000029780000}"/>
    <cellStyle name="Total 6 2 2 3" xfId="8983" xr:uid="{00000000-0005-0000-0000-00002A780000}"/>
    <cellStyle name="Total 6 2 2 3 2" xfId="24091" xr:uid="{00000000-0005-0000-0000-00002B780000}"/>
    <cellStyle name="Total 6 2 3" xfId="2732" xr:uid="{00000000-0005-0000-0000-00002C780000}"/>
    <cellStyle name="Total 6 2 3 2" xfId="5369" xr:uid="{00000000-0005-0000-0000-00002D780000}"/>
    <cellStyle name="Total 6 2 3 2 2" xfId="11718" xr:uid="{00000000-0005-0000-0000-00002E780000}"/>
    <cellStyle name="Total 6 2 3 2 2 2" xfId="26826" xr:uid="{00000000-0005-0000-0000-00002F780000}"/>
    <cellStyle name="Total 6 2 3 2 3" xfId="14305" xr:uid="{00000000-0005-0000-0000-000030780000}"/>
    <cellStyle name="Total 6 2 3 2 3 2" xfId="29413" xr:uid="{00000000-0005-0000-0000-000031780000}"/>
    <cellStyle name="Total 6 2 3 2 4" xfId="20477" xr:uid="{00000000-0005-0000-0000-000032780000}"/>
    <cellStyle name="Total 6 2 3 3" xfId="8732" xr:uid="{00000000-0005-0000-0000-000033780000}"/>
    <cellStyle name="Total 6 2 3 3 2" xfId="23840" xr:uid="{00000000-0005-0000-0000-000034780000}"/>
    <cellStyle name="Total 6 2 3 4" xfId="17840" xr:uid="{00000000-0005-0000-0000-000035780000}"/>
    <cellStyle name="Total 6 2 4" xfId="3035" xr:uid="{00000000-0005-0000-0000-000036780000}"/>
    <cellStyle name="Total 6 2 4 2" xfId="5672" xr:uid="{00000000-0005-0000-0000-000037780000}"/>
    <cellStyle name="Total 6 2 4 2 2" xfId="11983" xr:uid="{00000000-0005-0000-0000-000038780000}"/>
    <cellStyle name="Total 6 2 4 2 2 2" xfId="27091" xr:uid="{00000000-0005-0000-0000-000039780000}"/>
    <cellStyle name="Total 6 2 4 2 3" xfId="15932" xr:uid="{00000000-0005-0000-0000-00003A780000}"/>
    <cellStyle name="Total 6 2 4 2 3 2" xfId="31040" xr:uid="{00000000-0005-0000-0000-00003B780000}"/>
    <cellStyle name="Total 6 2 4 2 4" xfId="20780" xr:uid="{00000000-0005-0000-0000-00003C780000}"/>
    <cellStyle name="Total 6 2 4 3" xfId="9417" xr:uid="{00000000-0005-0000-0000-00003D780000}"/>
    <cellStyle name="Total 6 2 4 3 2" xfId="24525" xr:uid="{00000000-0005-0000-0000-00003E780000}"/>
    <cellStyle name="Total 6 2 4 4" xfId="13520" xr:uid="{00000000-0005-0000-0000-00003F780000}"/>
    <cellStyle name="Total 6 2 4 4 2" xfId="28628" xr:uid="{00000000-0005-0000-0000-000040780000}"/>
    <cellStyle name="Total 6 2 4 5" xfId="18143" xr:uid="{00000000-0005-0000-0000-000041780000}"/>
    <cellStyle name="Total 6 2 5" xfId="3361" xr:uid="{00000000-0005-0000-0000-000042780000}"/>
    <cellStyle name="Total 6 2 5 2" xfId="5998" xr:uid="{00000000-0005-0000-0000-000043780000}"/>
    <cellStyle name="Total 6 2 5 2 2" xfId="12309" xr:uid="{00000000-0005-0000-0000-000044780000}"/>
    <cellStyle name="Total 6 2 5 2 2 2" xfId="27417" xr:uid="{00000000-0005-0000-0000-000045780000}"/>
    <cellStyle name="Total 6 2 5 2 3" xfId="14774" xr:uid="{00000000-0005-0000-0000-000046780000}"/>
    <cellStyle name="Total 6 2 5 2 3 2" xfId="29882" xr:uid="{00000000-0005-0000-0000-000047780000}"/>
    <cellStyle name="Total 6 2 5 2 4" xfId="21106" xr:uid="{00000000-0005-0000-0000-000048780000}"/>
    <cellStyle name="Total 6 2 5 3" xfId="9743" xr:uid="{00000000-0005-0000-0000-000049780000}"/>
    <cellStyle name="Total 6 2 5 3 2" xfId="24851" xr:uid="{00000000-0005-0000-0000-00004A780000}"/>
    <cellStyle name="Total 6 2 5 4" xfId="13518" xr:uid="{00000000-0005-0000-0000-00004B780000}"/>
    <cellStyle name="Total 6 2 5 4 2" xfId="28626" xr:uid="{00000000-0005-0000-0000-00004C780000}"/>
    <cellStyle name="Total 6 2 5 5" xfId="18469" xr:uid="{00000000-0005-0000-0000-00004D780000}"/>
    <cellStyle name="Total 6 2 6" xfId="3667" xr:uid="{00000000-0005-0000-0000-00004E780000}"/>
    <cellStyle name="Total 6 2 6 2" xfId="6304" xr:uid="{00000000-0005-0000-0000-00004F780000}"/>
    <cellStyle name="Total 6 2 6 2 2" xfId="12615" xr:uid="{00000000-0005-0000-0000-000050780000}"/>
    <cellStyle name="Total 6 2 6 2 2 2" xfId="27723" xr:uid="{00000000-0005-0000-0000-000051780000}"/>
    <cellStyle name="Total 6 2 6 2 3" xfId="13827" xr:uid="{00000000-0005-0000-0000-000052780000}"/>
    <cellStyle name="Total 6 2 6 2 3 2" xfId="28935" xr:uid="{00000000-0005-0000-0000-000053780000}"/>
    <cellStyle name="Total 6 2 6 2 4" xfId="21412" xr:uid="{00000000-0005-0000-0000-000054780000}"/>
    <cellStyle name="Total 6 2 6 3" xfId="10049" xr:uid="{00000000-0005-0000-0000-000055780000}"/>
    <cellStyle name="Total 6 2 6 3 2" xfId="25157" xr:uid="{00000000-0005-0000-0000-000056780000}"/>
    <cellStyle name="Total 6 2 6 4" xfId="15675" xr:uid="{00000000-0005-0000-0000-000057780000}"/>
    <cellStyle name="Total 6 2 6 4 2" xfId="30783" xr:uid="{00000000-0005-0000-0000-000058780000}"/>
    <cellStyle name="Total 6 2 6 5" xfId="18775" xr:uid="{00000000-0005-0000-0000-000059780000}"/>
    <cellStyle name="Total 6 2 7" xfId="4028" xr:uid="{00000000-0005-0000-0000-00005A780000}"/>
    <cellStyle name="Total 6 2 7 2" xfId="6665" xr:uid="{00000000-0005-0000-0000-00005B780000}"/>
    <cellStyle name="Total 6 2 7 2 2" xfId="12976" xr:uid="{00000000-0005-0000-0000-00005C780000}"/>
    <cellStyle name="Total 6 2 7 2 2 2" xfId="28084" xr:uid="{00000000-0005-0000-0000-00005D780000}"/>
    <cellStyle name="Total 6 2 7 2 3" xfId="16666" xr:uid="{00000000-0005-0000-0000-00005E780000}"/>
    <cellStyle name="Total 6 2 7 2 3 2" xfId="31774" xr:uid="{00000000-0005-0000-0000-00005F780000}"/>
    <cellStyle name="Total 6 2 7 2 4" xfId="21773" xr:uid="{00000000-0005-0000-0000-000060780000}"/>
    <cellStyle name="Total 6 2 7 3" xfId="10410" xr:uid="{00000000-0005-0000-0000-000061780000}"/>
    <cellStyle name="Total 6 2 7 3 2" xfId="25518" xr:uid="{00000000-0005-0000-0000-000062780000}"/>
    <cellStyle name="Total 6 2 7 4" xfId="8726" xr:uid="{00000000-0005-0000-0000-000063780000}"/>
    <cellStyle name="Total 6 2 7 4 2" xfId="23834" xr:uid="{00000000-0005-0000-0000-000064780000}"/>
    <cellStyle name="Total 6 2 7 5" xfId="19136" xr:uid="{00000000-0005-0000-0000-000065780000}"/>
    <cellStyle name="Total 6 2 8" xfId="4341" xr:uid="{00000000-0005-0000-0000-000066780000}"/>
    <cellStyle name="Total 6 2 8 2" xfId="6978" xr:uid="{00000000-0005-0000-0000-000067780000}"/>
    <cellStyle name="Total 6 2 8 2 2" xfId="13289" xr:uid="{00000000-0005-0000-0000-000068780000}"/>
    <cellStyle name="Total 6 2 8 2 2 2" xfId="28397" xr:uid="{00000000-0005-0000-0000-000069780000}"/>
    <cellStyle name="Total 6 2 8 2 3" xfId="16953" xr:uid="{00000000-0005-0000-0000-00006A780000}"/>
    <cellStyle name="Total 6 2 8 2 3 2" xfId="32061" xr:uid="{00000000-0005-0000-0000-00006B780000}"/>
    <cellStyle name="Total 6 2 8 2 4" xfId="22086" xr:uid="{00000000-0005-0000-0000-00006C780000}"/>
    <cellStyle name="Total 6 2 8 3" xfId="10723" xr:uid="{00000000-0005-0000-0000-00006D780000}"/>
    <cellStyle name="Total 6 2 8 3 2" xfId="25831" xr:uid="{00000000-0005-0000-0000-00006E780000}"/>
    <cellStyle name="Total 6 2 8 4" xfId="9277" xr:uid="{00000000-0005-0000-0000-00006F780000}"/>
    <cellStyle name="Total 6 2 8 4 2" xfId="24385" xr:uid="{00000000-0005-0000-0000-000070780000}"/>
    <cellStyle name="Total 6 2 8 5" xfId="19449" xr:uid="{00000000-0005-0000-0000-000071780000}"/>
    <cellStyle name="Total 6 2 9" xfId="4593" xr:uid="{00000000-0005-0000-0000-000072780000}"/>
    <cellStyle name="Total 6 2 9 2" xfId="10975" xr:uid="{00000000-0005-0000-0000-000073780000}"/>
    <cellStyle name="Total 6 2 9 2 2" xfId="26083" xr:uid="{00000000-0005-0000-0000-000074780000}"/>
    <cellStyle name="Total 6 2 9 3" xfId="14976" xr:uid="{00000000-0005-0000-0000-000075780000}"/>
    <cellStyle name="Total 6 2 9 3 2" xfId="30084" xr:uid="{00000000-0005-0000-0000-000076780000}"/>
    <cellStyle name="Total 6 2 9 4" xfId="19701" xr:uid="{00000000-0005-0000-0000-000077780000}"/>
    <cellStyle name="Total 6 3" xfId="1985" xr:uid="{00000000-0005-0000-0000-000078780000}"/>
    <cellStyle name="Total 6 3 10" xfId="8483" xr:uid="{00000000-0005-0000-0000-000079780000}"/>
    <cellStyle name="Total 6 3 10 2" xfId="23591" xr:uid="{00000000-0005-0000-0000-00007A780000}"/>
    <cellStyle name="Total 6 3 11" xfId="9219" xr:uid="{00000000-0005-0000-0000-00007B780000}"/>
    <cellStyle name="Total 6 3 11 2" xfId="24327" xr:uid="{00000000-0005-0000-0000-00007C780000}"/>
    <cellStyle name="Total 6 3 12" xfId="14389" xr:uid="{00000000-0005-0000-0000-00007D780000}"/>
    <cellStyle name="Total 6 3 12 2" xfId="29497" xr:uid="{00000000-0005-0000-0000-00007E780000}"/>
    <cellStyle name="Total 6 3 13" xfId="17210" xr:uid="{00000000-0005-0000-0000-00007F780000}"/>
    <cellStyle name="Total 6 3 2" xfId="2545" xr:uid="{00000000-0005-0000-0000-000080780000}"/>
    <cellStyle name="Total 6 3 2 2" xfId="5182" xr:uid="{00000000-0005-0000-0000-000081780000}"/>
    <cellStyle name="Total 6 3 2 2 2" xfId="11546" xr:uid="{00000000-0005-0000-0000-000082780000}"/>
    <cellStyle name="Total 6 3 2 2 2 2" xfId="26654" xr:uid="{00000000-0005-0000-0000-000083780000}"/>
    <cellStyle name="Total 6 3 2 2 3" xfId="14170" xr:uid="{00000000-0005-0000-0000-000084780000}"/>
    <cellStyle name="Total 6 3 2 2 3 2" xfId="29278" xr:uid="{00000000-0005-0000-0000-000085780000}"/>
    <cellStyle name="Total 6 3 2 2 4" xfId="20290" xr:uid="{00000000-0005-0000-0000-000086780000}"/>
    <cellStyle name="Total 6 3 2 3" xfId="9012" xr:uid="{00000000-0005-0000-0000-000087780000}"/>
    <cellStyle name="Total 6 3 2 3 2" xfId="24120" xr:uid="{00000000-0005-0000-0000-000088780000}"/>
    <cellStyle name="Total 6 3 3" xfId="2747" xr:uid="{00000000-0005-0000-0000-000089780000}"/>
    <cellStyle name="Total 6 3 3 2" xfId="5384" xr:uid="{00000000-0005-0000-0000-00008A780000}"/>
    <cellStyle name="Total 6 3 3 2 2" xfId="11733" xr:uid="{00000000-0005-0000-0000-00008B780000}"/>
    <cellStyle name="Total 6 3 3 2 2 2" xfId="26841" xr:uid="{00000000-0005-0000-0000-00008C780000}"/>
    <cellStyle name="Total 6 3 3 2 3" xfId="7606" xr:uid="{00000000-0005-0000-0000-00008D780000}"/>
    <cellStyle name="Total 6 3 3 2 3 2" xfId="22714" xr:uid="{00000000-0005-0000-0000-00008E780000}"/>
    <cellStyle name="Total 6 3 3 2 4" xfId="20492" xr:uid="{00000000-0005-0000-0000-00008F780000}"/>
    <cellStyle name="Total 6 3 3 3" xfId="9165" xr:uid="{00000000-0005-0000-0000-000090780000}"/>
    <cellStyle name="Total 6 3 3 3 2" xfId="24273" xr:uid="{00000000-0005-0000-0000-000091780000}"/>
    <cellStyle name="Total 6 3 3 4" xfId="17855" xr:uid="{00000000-0005-0000-0000-000092780000}"/>
    <cellStyle name="Total 6 3 4" xfId="3050" xr:uid="{00000000-0005-0000-0000-000093780000}"/>
    <cellStyle name="Total 6 3 4 2" xfId="5687" xr:uid="{00000000-0005-0000-0000-000094780000}"/>
    <cellStyle name="Total 6 3 4 2 2" xfId="11998" xr:uid="{00000000-0005-0000-0000-000095780000}"/>
    <cellStyle name="Total 6 3 4 2 2 2" xfId="27106" xr:uid="{00000000-0005-0000-0000-000096780000}"/>
    <cellStyle name="Total 6 3 4 2 3" xfId="9293" xr:uid="{00000000-0005-0000-0000-000097780000}"/>
    <cellStyle name="Total 6 3 4 2 3 2" xfId="24401" xr:uid="{00000000-0005-0000-0000-000098780000}"/>
    <cellStyle name="Total 6 3 4 2 4" xfId="20795" xr:uid="{00000000-0005-0000-0000-000099780000}"/>
    <cellStyle name="Total 6 3 4 3" xfId="9432" xr:uid="{00000000-0005-0000-0000-00009A780000}"/>
    <cellStyle name="Total 6 3 4 3 2" xfId="24540" xr:uid="{00000000-0005-0000-0000-00009B780000}"/>
    <cellStyle name="Total 6 3 4 4" xfId="16477" xr:uid="{00000000-0005-0000-0000-00009C780000}"/>
    <cellStyle name="Total 6 3 4 4 2" xfId="31585" xr:uid="{00000000-0005-0000-0000-00009D780000}"/>
    <cellStyle name="Total 6 3 4 5" xfId="18158" xr:uid="{00000000-0005-0000-0000-00009E780000}"/>
    <cellStyle name="Total 6 3 5" xfId="3376" xr:uid="{00000000-0005-0000-0000-00009F780000}"/>
    <cellStyle name="Total 6 3 5 2" xfId="6013" xr:uid="{00000000-0005-0000-0000-0000A0780000}"/>
    <cellStyle name="Total 6 3 5 2 2" xfId="12324" xr:uid="{00000000-0005-0000-0000-0000A1780000}"/>
    <cellStyle name="Total 6 3 5 2 2 2" xfId="27432" xr:uid="{00000000-0005-0000-0000-0000A2780000}"/>
    <cellStyle name="Total 6 3 5 2 3" xfId="8024" xr:uid="{00000000-0005-0000-0000-0000A3780000}"/>
    <cellStyle name="Total 6 3 5 2 3 2" xfId="23132" xr:uid="{00000000-0005-0000-0000-0000A4780000}"/>
    <cellStyle name="Total 6 3 5 2 4" xfId="21121" xr:uid="{00000000-0005-0000-0000-0000A5780000}"/>
    <cellStyle name="Total 6 3 5 3" xfId="9758" xr:uid="{00000000-0005-0000-0000-0000A6780000}"/>
    <cellStyle name="Total 6 3 5 3 2" xfId="24866" xr:uid="{00000000-0005-0000-0000-0000A7780000}"/>
    <cellStyle name="Total 6 3 5 4" xfId="15363" xr:uid="{00000000-0005-0000-0000-0000A8780000}"/>
    <cellStyle name="Total 6 3 5 4 2" xfId="30471" xr:uid="{00000000-0005-0000-0000-0000A9780000}"/>
    <cellStyle name="Total 6 3 5 5" xfId="18484" xr:uid="{00000000-0005-0000-0000-0000AA780000}"/>
    <cellStyle name="Total 6 3 6" xfId="3682" xr:uid="{00000000-0005-0000-0000-0000AB780000}"/>
    <cellStyle name="Total 6 3 6 2" xfId="6319" xr:uid="{00000000-0005-0000-0000-0000AC780000}"/>
    <cellStyle name="Total 6 3 6 2 2" xfId="12630" xr:uid="{00000000-0005-0000-0000-0000AD780000}"/>
    <cellStyle name="Total 6 3 6 2 2 2" xfId="27738" xr:uid="{00000000-0005-0000-0000-0000AE780000}"/>
    <cellStyle name="Total 6 3 6 2 3" xfId="7140" xr:uid="{00000000-0005-0000-0000-0000AF780000}"/>
    <cellStyle name="Total 6 3 6 2 3 2" xfId="22248" xr:uid="{00000000-0005-0000-0000-0000B0780000}"/>
    <cellStyle name="Total 6 3 6 2 4" xfId="21427" xr:uid="{00000000-0005-0000-0000-0000B1780000}"/>
    <cellStyle name="Total 6 3 6 3" xfId="10064" xr:uid="{00000000-0005-0000-0000-0000B2780000}"/>
    <cellStyle name="Total 6 3 6 3 2" xfId="25172" xr:uid="{00000000-0005-0000-0000-0000B3780000}"/>
    <cellStyle name="Total 6 3 6 4" xfId="16544" xr:uid="{00000000-0005-0000-0000-0000B4780000}"/>
    <cellStyle name="Total 6 3 6 4 2" xfId="31652" xr:uid="{00000000-0005-0000-0000-0000B5780000}"/>
    <cellStyle name="Total 6 3 6 5" xfId="18790" xr:uid="{00000000-0005-0000-0000-0000B6780000}"/>
    <cellStyle name="Total 6 3 7" xfId="4057" xr:uid="{00000000-0005-0000-0000-0000B7780000}"/>
    <cellStyle name="Total 6 3 7 2" xfId="6694" xr:uid="{00000000-0005-0000-0000-0000B8780000}"/>
    <cellStyle name="Total 6 3 7 2 2" xfId="13005" xr:uid="{00000000-0005-0000-0000-0000B9780000}"/>
    <cellStyle name="Total 6 3 7 2 2 2" xfId="28113" xr:uid="{00000000-0005-0000-0000-0000BA780000}"/>
    <cellStyle name="Total 6 3 7 2 3" xfId="16681" xr:uid="{00000000-0005-0000-0000-0000BB780000}"/>
    <cellStyle name="Total 6 3 7 2 3 2" xfId="31789" xr:uid="{00000000-0005-0000-0000-0000BC780000}"/>
    <cellStyle name="Total 6 3 7 2 4" xfId="21802" xr:uid="{00000000-0005-0000-0000-0000BD780000}"/>
    <cellStyle name="Total 6 3 7 3" xfId="10439" xr:uid="{00000000-0005-0000-0000-0000BE780000}"/>
    <cellStyle name="Total 6 3 7 3 2" xfId="25547" xr:uid="{00000000-0005-0000-0000-0000BF780000}"/>
    <cellStyle name="Total 6 3 7 4" xfId="15774" xr:uid="{00000000-0005-0000-0000-0000C0780000}"/>
    <cellStyle name="Total 6 3 7 4 2" xfId="30882" xr:uid="{00000000-0005-0000-0000-0000C1780000}"/>
    <cellStyle name="Total 6 3 7 5" xfId="19165" xr:uid="{00000000-0005-0000-0000-0000C2780000}"/>
    <cellStyle name="Total 6 3 8" xfId="4356" xr:uid="{00000000-0005-0000-0000-0000C3780000}"/>
    <cellStyle name="Total 6 3 8 2" xfId="6993" xr:uid="{00000000-0005-0000-0000-0000C4780000}"/>
    <cellStyle name="Total 6 3 8 2 2" xfId="13304" xr:uid="{00000000-0005-0000-0000-0000C5780000}"/>
    <cellStyle name="Total 6 3 8 2 2 2" xfId="28412" xr:uid="{00000000-0005-0000-0000-0000C6780000}"/>
    <cellStyle name="Total 6 3 8 2 3" xfId="16968" xr:uid="{00000000-0005-0000-0000-0000C7780000}"/>
    <cellStyle name="Total 6 3 8 2 3 2" xfId="32076" xr:uid="{00000000-0005-0000-0000-0000C8780000}"/>
    <cellStyle name="Total 6 3 8 2 4" xfId="22101" xr:uid="{00000000-0005-0000-0000-0000C9780000}"/>
    <cellStyle name="Total 6 3 8 3" xfId="10738" xr:uid="{00000000-0005-0000-0000-0000CA780000}"/>
    <cellStyle name="Total 6 3 8 3 2" xfId="25846" xr:uid="{00000000-0005-0000-0000-0000CB780000}"/>
    <cellStyle name="Total 6 3 8 4" xfId="14359" xr:uid="{00000000-0005-0000-0000-0000CC780000}"/>
    <cellStyle name="Total 6 3 8 4 2" xfId="29467" xr:uid="{00000000-0005-0000-0000-0000CD780000}"/>
    <cellStyle name="Total 6 3 8 5" xfId="19464" xr:uid="{00000000-0005-0000-0000-0000CE780000}"/>
    <cellStyle name="Total 6 3 9" xfId="4622" xr:uid="{00000000-0005-0000-0000-0000CF780000}"/>
    <cellStyle name="Total 6 3 9 2" xfId="11004" xr:uid="{00000000-0005-0000-0000-0000D0780000}"/>
    <cellStyle name="Total 6 3 9 2 2" xfId="26112" xr:uid="{00000000-0005-0000-0000-0000D1780000}"/>
    <cellStyle name="Total 6 3 9 3" xfId="16106" xr:uid="{00000000-0005-0000-0000-0000D2780000}"/>
    <cellStyle name="Total 6 3 9 3 2" xfId="31214" xr:uid="{00000000-0005-0000-0000-0000D3780000}"/>
    <cellStyle name="Total 6 3 9 4" xfId="19730" xr:uid="{00000000-0005-0000-0000-0000D4780000}"/>
    <cellStyle name="Total 6 4" xfId="2147" xr:uid="{00000000-0005-0000-0000-0000D5780000}"/>
    <cellStyle name="Total 6 4 10" xfId="15186" xr:uid="{00000000-0005-0000-0000-0000D6780000}"/>
    <cellStyle name="Total 6 4 10 2" xfId="30294" xr:uid="{00000000-0005-0000-0000-0000D7780000}"/>
    <cellStyle name="Total 6 4 11" xfId="16211" xr:uid="{00000000-0005-0000-0000-0000D8780000}"/>
    <cellStyle name="Total 6 4 11 2" xfId="31319" xr:uid="{00000000-0005-0000-0000-0000D9780000}"/>
    <cellStyle name="Total 6 4 12" xfId="17372" xr:uid="{00000000-0005-0000-0000-0000DA780000}"/>
    <cellStyle name="Total 6 4 2" xfId="2637" xr:uid="{00000000-0005-0000-0000-0000DB780000}"/>
    <cellStyle name="Total 6 4 2 2" xfId="5274" xr:uid="{00000000-0005-0000-0000-0000DC780000}"/>
    <cellStyle name="Total 6 4 2 2 2" xfId="11638" xr:uid="{00000000-0005-0000-0000-0000DD780000}"/>
    <cellStyle name="Total 6 4 2 2 2 2" xfId="26746" xr:uid="{00000000-0005-0000-0000-0000DE780000}"/>
    <cellStyle name="Total 6 4 2 2 3" xfId="15764" xr:uid="{00000000-0005-0000-0000-0000DF780000}"/>
    <cellStyle name="Total 6 4 2 2 3 2" xfId="30872" xr:uid="{00000000-0005-0000-0000-0000E0780000}"/>
    <cellStyle name="Total 6 4 2 2 4" xfId="20382" xr:uid="{00000000-0005-0000-0000-0000E1780000}"/>
    <cellStyle name="Total 6 4 2 3" xfId="9104" xr:uid="{00000000-0005-0000-0000-0000E2780000}"/>
    <cellStyle name="Total 6 4 2 3 2" xfId="24212" xr:uid="{00000000-0005-0000-0000-0000E3780000}"/>
    <cellStyle name="Total 6 4 2 4" xfId="7520" xr:uid="{00000000-0005-0000-0000-0000E4780000}"/>
    <cellStyle name="Total 6 4 2 4 2" xfId="22628" xr:uid="{00000000-0005-0000-0000-0000E5780000}"/>
    <cellStyle name="Total 6 4 2 5" xfId="13557" xr:uid="{00000000-0005-0000-0000-0000E6780000}"/>
    <cellStyle name="Total 6 4 2 5 2" xfId="28665" xr:uid="{00000000-0005-0000-0000-0000E7780000}"/>
    <cellStyle name="Total 6 4 2 6" xfId="17745" xr:uid="{00000000-0005-0000-0000-0000E8780000}"/>
    <cellStyle name="Total 6 4 3" xfId="2902" xr:uid="{00000000-0005-0000-0000-0000E9780000}"/>
    <cellStyle name="Total 6 4 3 2" xfId="5539" xr:uid="{00000000-0005-0000-0000-0000EA780000}"/>
    <cellStyle name="Total 6 4 3 2 2" xfId="11850" xr:uid="{00000000-0005-0000-0000-0000EB780000}"/>
    <cellStyle name="Total 6 4 3 2 2 2" xfId="26958" xr:uid="{00000000-0005-0000-0000-0000EC780000}"/>
    <cellStyle name="Total 6 4 3 2 3" xfId="8096" xr:uid="{00000000-0005-0000-0000-0000ED780000}"/>
    <cellStyle name="Total 6 4 3 2 3 2" xfId="23204" xr:uid="{00000000-0005-0000-0000-0000EE780000}"/>
    <cellStyle name="Total 6 4 3 2 4" xfId="20647" xr:uid="{00000000-0005-0000-0000-0000EF780000}"/>
    <cellStyle name="Total 6 4 3 3" xfId="15748" xr:uid="{00000000-0005-0000-0000-0000F0780000}"/>
    <cellStyle name="Total 6 4 3 3 2" xfId="30856" xr:uid="{00000000-0005-0000-0000-0000F1780000}"/>
    <cellStyle name="Total 6 4 3 4" xfId="18010" xr:uid="{00000000-0005-0000-0000-0000F2780000}"/>
    <cellStyle name="Total 6 4 4" xfId="3205" xr:uid="{00000000-0005-0000-0000-0000F3780000}"/>
    <cellStyle name="Total 6 4 4 2" xfId="5842" xr:uid="{00000000-0005-0000-0000-0000F4780000}"/>
    <cellStyle name="Total 6 4 4 2 2" xfId="12153" xr:uid="{00000000-0005-0000-0000-0000F5780000}"/>
    <cellStyle name="Total 6 4 4 2 2 2" xfId="27261" xr:uid="{00000000-0005-0000-0000-0000F6780000}"/>
    <cellStyle name="Total 6 4 4 2 3" xfId="13953" xr:uid="{00000000-0005-0000-0000-0000F7780000}"/>
    <cellStyle name="Total 6 4 4 2 3 2" xfId="29061" xr:uid="{00000000-0005-0000-0000-0000F8780000}"/>
    <cellStyle name="Total 6 4 4 2 4" xfId="20950" xr:uid="{00000000-0005-0000-0000-0000F9780000}"/>
    <cellStyle name="Total 6 4 4 3" xfId="9587" xr:uid="{00000000-0005-0000-0000-0000FA780000}"/>
    <cellStyle name="Total 6 4 4 3 2" xfId="24695" xr:uid="{00000000-0005-0000-0000-0000FB780000}"/>
    <cellStyle name="Total 6 4 4 4" xfId="11777" xr:uid="{00000000-0005-0000-0000-0000FC780000}"/>
    <cellStyle name="Total 6 4 4 4 2" xfId="26885" xr:uid="{00000000-0005-0000-0000-0000FD780000}"/>
    <cellStyle name="Total 6 4 4 5" xfId="18313" xr:uid="{00000000-0005-0000-0000-0000FE780000}"/>
    <cellStyle name="Total 6 4 5" xfId="3531" xr:uid="{00000000-0005-0000-0000-0000FF780000}"/>
    <cellStyle name="Total 6 4 5 2" xfId="6168" xr:uid="{00000000-0005-0000-0000-000000790000}"/>
    <cellStyle name="Total 6 4 5 2 2" xfId="12479" xr:uid="{00000000-0005-0000-0000-000001790000}"/>
    <cellStyle name="Total 6 4 5 2 2 2" xfId="27587" xr:uid="{00000000-0005-0000-0000-000002790000}"/>
    <cellStyle name="Total 6 4 5 2 3" xfId="16264" xr:uid="{00000000-0005-0000-0000-000003790000}"/>
    <cellStyle name="Total 6 4 5 2 3 2" xfId="31372" xr:uid="{00000000-0005-0000-0000-000004790000}"/>
    <cellStyle name="Total 6 4 5 2 4" xfId="21276" xr:uid="{00000000-0005-0000-0000-000005790000}"/>
    <cellStyle name="Total 6 4 5 3" xfId="9913" xr:uid="{00000000-0005-0000-0000-000006790000}"/>
    <cellStyle name="Total 6 4 5 3 2" xfId="25021" xr:uid="{00000000-0005-0000-0000-000007790000}"/>
    <cellStyle name="Total 6 4 5 4" xfId="7052" xr:uid="{00000000-0005-0000-0000-000008790000}"/>
    <cellStyle name="Total 6 4 5 4 2" xfId="22160" xr:uid="{00000000-0005-0000-0000-000009790000}"/>
    <cellStyle name="Total 6 4 5 5" xfId="18639" xr:uid="{00000000-0005-0000-0000-00000A790000}"/>
    <cellStyle name="Total 6 4 6" xfId="3837" xr:uid="{00000000-0005-0000-0000-00000B790000}"/>
    <cellStyle name="Total 6 4 6 2" xfId="6474" xr:uid="{00000000-0005-0000-0000-00000C790000}"/>
    <cellStyle name="Total 6 4 6 2 2" xfId="12785" xr:uid="{00000000-0005-0000-0000-00000D790000}"/>
    <cellStyle name="Total 6 4 6 2 2 2" xfId="27893" xr:uid="{00000000-0005-0000-0000-00000E790000}"/>
    <cellStyle name="Total 6 4 6 2 3" xfId="7242" xr:uid="{00000000-0005-0000-0000-00000F790000}"/>
    <cellStyle name="Total 6 4 6 2 3 2" xfId="22350" xr:uid="{00000000-0005-0000-0000-000010790000}"/>
    <cellStyle name="Total 6 4 6 2 4" xfId="21582" xr:uid="{00000000-0005-0000-0000-000011790000}"/>
    <cellStyle name="Total 6 4 6 3" xfId="10219" xr:uid="{00000000-0005-0000-0000-000012790000}"/>
    <cellStyle name="Total 6 4 6 3 2" xfId="25327" xr:uid="{00000000-0005-0000-0000-000013790000}"/>
    <cellStyle name="Total 6 4 6 4" xfId="15793" xr:uid="{00000000-0005-0000-0000-000014790000}"/>
    <cellStyle name="Total 6 4 6 4 2" xfId="30901" xr:uid="{00000000-0005-0000-0000-000015790000}"/>
    <cellStyle name="Total 6 4 6 5" xfId="18945" xr:uid="{00000000-0005-0000-0000-000016790000}"/>
    <cellStyle name="Total 6 4 7" xfId="4219" xr:uid="{00000000-0005-0000-0000-000017790000}"/>
    <cellStyle name="Total 6 4 7 2" xfId="6856" xr:uid="{00000000-0005-0000-0000-000018790000}"/>
    <cellStyle name="Total 6 4 7 2 2" xfId="13167" xr:uid="{00000000-0005-0000-0000-000019790000}"/>
    <cellStyle name="Total 6 4 7 2 2 2" xfId="28275" xr:uid="{00000000-0005-0000-0000-00001A790000}"/>
    <cellStyle name="Total 6 4 7 2 3" xfId="16836" xr:uid="{00000000-0005-0000-0000-00001B790000}"/>
    <cellStyle name="Total 6 4 7 2 3 2" xfId="31944" xr:uid="{00000000-0005-0000-0000-00001C790000}"/>
    <cellStyle name="Total 6 4 7 2 4" xfId="21964" xr:uid="{00000000-0005-0000-0000-00001D790000}"/>
    <cellStyle name="Total 6 4 7 3" xfId="10601" xr:uid="{00000000-0005-0000-0000-00001E790000}"/>
    <cellStyle name="Total 6 4 7 3 2" xfId="25709" xr:uid="{00000000-0005-0000-0000-00001F790000}"/>
    <cellStyle name="Total 6 4 7 4" xfId="16213" xr:uid="{00000000-0005-0000-0000-000020790000}"/>
    <cellStyle name="Total 6 4 7 4 2" xfId="31321" xr:uid="{00000000-0005-0000-0000-000021790000}"/>
    <cellStyle name="Total 6 4 7 5" xfId="19327" xr:uid="{00000000-0005-0000-0000-000022790000}"/>
    <cellStyle name="Total 6 4 8" xfId="4784" xr:uid="{00000000-0005-0000-0000-000023790000}"/>
    <cellStyle name="Total 6 4 8 2" xfId="11166" xr:uid="{00000000-0005-0000-0000-000024790000}"/>
    <cellStyle name="Total 6 4 8 2 2" xfId="26274" xr:uid="{00000000-0005-0000-0000-000025790000}"/>
    <cellStyle name="Total 6 4 8 3" xfId="15530" xr:uid="{00000000-0005-0000-0000-000026790000}"/>
    <cellStyle name="Total 6 4 8 3 2" xfId="30638" xr:uid="{00000000-0005-0000-0000-000027790000}"/>
    <cellStyle name="Total 6 4 8 4" xfId="19892" xr:uid="{00000000-0005-0000-0000-000028790000}"/>
    <cellStyle name="Total 6 4 9" xfId="8645" xr:uid="{00000000-0005-0000-0000-000029790000}"/>
    <cellStyle name="Total 6 4 9 2" xfId="23753" xr:uid="{00000000-0005-0000-0000-00002A790000}"/>
    <cellStyle name="Total 6 5" xfId="2162" xr:uid="{00000000-0005-0000-0000-00002B790000}"/>
    <cellStyle name="Total 6 5 10" xfId="16222" xr:uid="{00000000-0005-0000-0000-00002C790000}"/>
    <cellStyle name="Total 6 5 10 2" xfId="31330" xr:uid="{00000000-0005-0000-0000-00002D790000}"/>
    <cellStyle name="Total 6 5 11" xfId="17387" xr:uid="{00000000-0005-0000-0000-00002E790000}"/>
    <cellStyle name="Total 6 5 2" xfId="2917" xr:uid="{00000000-0005-0000-0000-00002F790000}"/>
    <cellStyle name="Total 6 5 2 2" xfId="5554" xr:uid="{00000000-0005-0000-0000-000030790000}"/>
    <cellStyle name="Total 6 5 2 2 2" xfId="11865" xr:uid="{00000000-0005-0000-0000-000031790000}"/>
    <cellStyle name="Total 6 5 2 2 2 2" xfId="26973" xr:uid="{00000000-0005-0000-0000-000032790000}"/>
    <cellStyle name="Total 6 5 2 2 3" xfId="7473" xr:uid="{00000000-0005-0000-0000-000033790000}"/>
    <cellStyle name="Total 6 5 2 2 3 2" xfId="22581" xr:uid="{00000000-0005-0000-0000-000034790000}"/>
    <cellStyle name="Total 6 5 2 2 4" xfId="20662" xr:uid="{00000000-0005-0000-0000-000035790000}"/>
    <cellStyle name="Total 6 5 2 3" xfId="15632" xr:uid="{00000000-0005-0000-0000-000036790000}"/>
    <cellStyle name="Total 6 5 2 3 2" xfId="30740" xr:uid="{00000000-0005-0000-0000-000037790000}"/>
    <cellStyle name="Total 6 5 2 4" xfId="18025" xr:uid="{00000000-0005-0000-0000-000038790000}"/>
    <cellStyle name="Total 6 5 3" xfId="3220" xr:uid="{00000000-0005-0000-0000-000039790000}"/>
    <cellStyle name="Total 6 5 3 2" xfId="5857" xr:uid="{00000000-0005-0000-0000-00003A790000}"/>
    <cellStyle name="Total 6 5 3 2 2" xfId="12168" xr:uid="{00000000-0005-0000-0000-00003B790000}"/>
    <cellStyle name="Total 6 5 3 2 2 2" xfId="27276" xr:uid="{00000000-0005-0000-0000-00003C790000}"/>
    <cellStyle name="Total 6 5 3 2 3" xfId="14450" xr:uid="{00000000-0005-0000-0000-00003D790000}"/>
    <cellStyle name="Total 6 5 3 2 3 2" xfId="29558" xr:uid="{00000000-0005-0000-0000-00003E790000}"/>
    <cellStyle name="Total 6 5 3 2 4" xfId="20965" xr:uid="{00000000-0005-0000-0000-00003F790000}"/>
    <cellStyle name="Total 6 5 3 3" xfId="9602" xr:uid="{00000000-0005-0000-0000-000040790000}"/>
    <cellStyle name="Total 6 5 3 3 2" xfId="24710" xr:uid="{00000000-0005-0000-0000-000041790000}"/>
    <cellStyle name="Total 6 5 3 4" xfId="14789" xr:uid="{00000000-0005-0000-0000-000042790000}"/>
    <cellStyle name="Total 6 5 3 4 2" xfId="29897" xr:uid="{00000000-0005-0000-0000-000043790000}"/>
    <cellStyle name="Total 6 5 3 5" xfId="18328" xr:uid="{00000000-0005-0000-0000-000044790000}"/>
    <cellStyle name="Total 6 5 4" xfId="3546" xr:uid="{00000000-0005-0000-0000-000045790000}"/>
    <cellStyle name="Total 6 5 4 2" xfId="6183" xr:uid="{00000000-0005-0000-0000-000046790000}"/>
    <cellStyle name="Total 6 5 4 2 2" xfId="12494" xr:uid="{00000000-0005-0000-0000-000047790000}"/>
    <cellStyle name="Total 6 5 4 2 2 2" xfId="27602" xr:uid="{00000000-0005-0000-0000-000048790000}"/>
    <cellStyle name="Total 6 5 4 2 3" xfId="7702" xr:uid="{00000000-0005-0000-0000-000049790000}"/>
    <cellStyle name="Total 6 5 4 2 3 2" xfId="22810" xr:uid="{00000000-0005-0000-0000-00004A790000}"/>
    <cellStyle name="Total 6 5 4 2 4" xfId="21291" xr:uid="{00000000-0005-0000-0000-00004B790000}"/>
    <cellStyle name="Total 6 5 4 3" xfId="9928" xr:uid="{00000000-0005-0000-0000-00004C790000}"/>
    <cellStyle name="Total 6 5 4 3 2" xfId="25036" xr:uid="{00000000-0005-0000-0000-00004D790000}"/>
    <cellStyle name="Total 6 5 4 4" xfId="16195" xr:uid="{00000000-0005-0000-0000-00004E790000}"/>
    <cellStyle name="Total 6 5 4 4 2" xfId="31303" xr:uid="{00000000-0005-0000-0000-00004F790000}"/>
    <cellStyle name="Total 6 5 4 5" xfId="18654" xr:uid="{00000000-0005-0000-0000-000050790000}"/>
    <cellStyle name="Total 6 5 5" xfId="3852" xr:uid="{00000000-0005-0000-0000-000051790000}"/>
    <cellStyle name="Total 6 5 5 2" xfId="6489" xr:uid="{00000000-0005-0000-0000-000052790000}"/>
    <cellStyle name="Total 6 5 5 2 2" xfId="12800" xr:uid="{00000000-0005-0000-0000-000053790000}"/>
    <cellStyle name="Total 6 5 5 2 2 2" xfId="27908" xr:uid="{00000000-0005-0000-0000-000054790000}"/>
    <cellStyle name="Total 6 5 5 2 3" xfId="15425" xr:uid="{00000000-0005-0000-0000-000055790000}"/>
    <cellStyle name="Total 6 5 5 2 3 2" xfId="30533" xr:uid="{00000000-0005-0000-0000-000056790000}"/>
    <cellStyle name="Total 6 5 5 2 4" xfId="21597" xr:uid="{00000000-0005-0000-0000-000057790000}"/>
    <cellStyle name="Total 6 5 5 3" xfId="10234" xr:uid="{00000000-0005-0000-0000-000058790000}"/>
    <cellStyle name="Total 6 5 5 3 2" xfId="25342" xr:uid="{00000000-0005-0000-0000-000059790000}"/>
    <cellStyle name="Total 6 5 5 4" xfId="14469" xr:uid="{00000000-0005-0000-0000-00005A790000}"/>
    <cellStyle name="Total 6 5 5 4 2" xfId="29577" xr:uid="{00000000-0005-0000-0000-00005B790000}"/>
    <cellStyle name="Total 6 5 5 5" xfId="18960" xr:uid="{00000000-0005-0000-0000-00005C790000}"/>
    <cellStyle name="Total 6 5 6" xfId="4234" xr:uid="{00000000-0005-0000-0000-00005D790000}"/>
    <cellStyle name="Total 6 5 6 2" xfId="6871" xr:uid="{00000000-0005-0000-0000-00005E790000}"/>
    <cellStyle name="Total 6 5 6 2 2" xfId="13182" xr:uid="{00000000-0005-0000-0000-00005F790000}"/>
    <cellStyle name="Total 6 5 6 2 2 2" xfId="28290" xr:uid="{00000000-0005-0000-0000-000060790000}"/>
    <cellStyle name="Total 6 5 6 2 3" xfId="16851" xr:uid="{00000000-0005-0000-0000-000061790000}"/>
    <cellStyle name="Total 6 5 6 2 3 2" xfId="31959" xr:uid="{00000000-0005-0000-0000-000062790000}"/>
    <cellStyle name="Total 6 5 6 2 4" xfId="21979" xr:uid="{00000000-0005-0000-0000-000063790000}"/>
    <cellStyle name="Total 6 5 6 3" xfId="10616" xr:uid="{00000000-0005-0000-0000-000064790000}"/>
    <cellStyle name="Total 6 5 6 3 2" xfId="25724" xr:uid="{00000000-0005-0000-0000-000065790000}"/>
    <cellStyle name="Total 6 5 6 4" xfId="13807" xr:uid="{00000000-0005-0000-0000-000066790000}"/>
    <cellStyle name="Total 6 5 6 4 2" xfId="28915" xr:uid="{00000000-0005-0000-0000-000067790000}"/>
    <cellStyle name="Total 6 5 6 5" xfId="19342" xr:uid="{00000000-0005-0000-0000-000068790000}"/>
    <cellStyle name="Total 6 5 7" xfId="4799" xr:uid="{00000000-0005-0000-0000-000069790000}"/>
    <cellStyle name="Total 6 5 7 2" xfId="11181" xr:uid="{00000000-0005-0000-0000-00006A790000}"/>
    <cellStyle name="Total 6 5 7 2 2" xfId="26289" xr:uid="{00000000-0005-0000-0000-00006B790000}"/>
    <cellStyle name="Total 6 5 7 3" xfId="14939" xr:uid="{00000000-0005-0000-0000-00006C790000}"/>
    <cellStyle name="Total 6 5 7 3 2" xfId="30047" xr:uid="{00000000-0005-0000-0000-00006D790000}"/>
    <cellStyle name="Total 6 5 7 4" xfId="19907" xr:uid="{00000000-0005-0000-0000-00006E790000}"/>
    <cellStyle name="Total 6 5 8" xfId="8660" xr:uid="{00000000-0005-0000-0000-00006F790000}"/>
    <cellStyle name="Total 6 5 8 2" xfId="23768" xr:uid="{00000000-0005-0000-0000-000070790000}"/>
    <cellStyle name="Total 6 5 9" xfId="16199" xr:uid="{00000000-0005-0000-0000-000071790000}"/>
    <cellStyle name="Total 6 5 9 2" xfId="31307" xr:uid="{00000000-0005-0000-0000-000072790000}"/>
    <cellStyle name="Total 7" xfId="1786" xr:uid="{00000000-0005-0000-0000-000073790000}"/>
    <cellStyle name="Total 7 2" xfId="1957" xr:uid="{00000000-0005-0000-0000-000074790000}"/>
    <cellStyle name="Total 7 2 10" xfId="8458" xr:uid="{00000000-0005-0000-0000-000075790000}"/>
    <cellStyle name="Total 7 2 10 2" xfId="23566" xr:uid="{00000000-0005-0000-0000-000076790000}"/>
    <cellStyle name="Total 7 2 11" xfId="8694" xr:uid="{00000000-0005-0000-0000-000077790000}"/>
    <cellStyle name="Total 7 2 11 2" xfId="23802" xr:uid="{00000000-0005-0000-0000-000078790000}"/>
    <cellStyle name="Total 7 2 12" xfId="7050" xr:uid="{00000000-0005-0000-0000-000079790000}"/>
    <cellStyle name="Total 7 2 12 2" xfId="22158" xr:uid="{00000000-0005-0000-0000-00007A790000}"/>
    <cellStyle name="Total 7 2 13" xfId="17182" xr:uid="{00000000-0005-0000-0000-00007B790000}"/>
    <cellStyle name="Total 7 2 2" xfId="2517" xr:uid="{00000000-0005-0000-0000-00007C790000}"/>
    <cellStyle name="Total 7 2 2 2" xfId="5154" xr:uid="{00000000-0005-0000-0000-00007D790000}"/>
    <cellStyle name="Total 7 2 2 2 2" xfId="11518" xr:uid="{00000000-0005-0000-0000-00007E790000}"/>
    <cellStyle name="Total 7 2 2 2 2 2" xfId="26626" xr:uid="{00000000-0005-0000-0000-00007F790000}"/>
    <cellStyle name="Total 7 2 2 2 3" xfId="16359" xr:uid="{00000000-0005-0000-0000-000080790000}"/>
    <cellStyle name="Total 7 2 2 2 3 2" xfId="31467" xr:uid="{00000000-0005-0000-0000-000081790000}"/>
    <cellStyle name="Total 7 2 2 2 4" xfId="20262" xr:uid="{00000000-0005-0000-0000-000082790000}"/>
    <cellStyle name="Total 7 2 2 3" xfId="8984" xr:uid="{00000000-0005-0000-0000-000083790000}"/>
    <cellStyle name="Total 7 2 2 3 2" xfId="24092" xr:uid="{00000000-0005-0000-0000-000084790000}"/>
    <cellStyle name="Total 7 2 3" xfId="2733" xr:uid="{00000000-0005-0000-0000-000085790000}"/>
    <cellStyle name="Total 7 2 3 2" xfId="5370" xr:uid="{00000000-0005-0000-0000-000086790000}"/>
    <cellStyle name="Total 7 2 3 2 2" xfId="11719" xr:uid="{00000000-0005-0000-0000-000087790000}"/>
    <cellStyle name="Total 7 2 3 2 2 2" xfId="26827" xr:uid="{00000000-0005-0000-0000-000088790000}"/>
    <cellStyle name="Total 7 2 3 2 3" xfId="14952" xr:uid="{00000000-0005-0000-0000-000089790000}"/>
    <cellStyle name="Total 7 2 3 2 3 2" xfId="30060" xr:uid="{00000000-0005-0000-0000-00008A790000}"/>
    <cellStyle name="Total 7 2 3 2 4" xfId="20478" xr:uid="{00000000-0005-0000-0000-00008B790000}"/>
    <cellStyle name="Total 7 2 3 3" xfId="14781" xr:uid="{00000000-0005-0000-0000-00008C790000}"/>
    <cellStyle name="Total 7 2 3 3 2" xfId="29889" xr:uid="{00000000-0005-0000-0000-00008D790000}"/>
    <cellStyle name="Total 7 2 3 4" xfId="17841" xr:uid="{00000000-0005-0000-0000-00008E790000}"/>
    <cellStyle name="Total 7 2 4" xfId="3036" xr:uid="{00000000-0005-0000-0000-00008F790000}"/>
    <cellStyle name="Total 7 2 4 2" xfId="5673" xr:uid="{00000000-0005-0000-0000-000090790000}"/>
    <cellStyle name="Total 7 2 4 2 2" xfId="11984" xr:uid="{00000000-0005-0000-0000-000091790000}"/>
    <cellStyle name="Total 7 2 4 2 2 2" xfId="27092" xr:uid="{00000000-0005-0000-0000-000092790000}"/>
    <cellStyle name="Total 7 2 4 2 3" xfId="16070" xr:uid="{00000000-0005-0000-0000-000093790000}"/>
    <cellStyle name="Total 7 2 4 2 3 2" xfId="31178" xr:uid="{00000000-0005-0000-0000-000094790000}"/>
    <cellStyle name="Total 7 2 4 2 4" xfId="20781" xr:uid="{00000000-0005-0000-0000-000095790000}"/>
    <cellStyle name="Total 7 2 4 3" xfId="9418" xr:uid="{00000000-0005-0000-0000-000096790000}"/>
    <cellStyle name="Total 7 2 4 3 2" xfId="24526" xr:uid="{00000000-0005-0000-0000-000097790000}"/>
    <cellStyle name="Total 7 2 4 4" xfId="13490" xr:uid="{00000000-0005-0000-0000-000098790000}"/>
    <cellStyle name="Total 7 2 4 4 2" xfId="28598" xr:uid="{00000000-0005-0000-0000-000099790000}"/>
    <cellStyle name="Total 7 2 4 5" xfId="18144" xr:uid="{00000000-0005-0000-0000-00009A790000}"/>
    <cellStyle name="Total 7 2 5" xfId="3362" xr:uid="{00000000-0005-0000-0000-00009B790000}"/>
    <cellStyle name="Total 7 2 5 2" xfId="5999" xr:uid="{00000000-0005-0000-0000-00009C790000}"/>
    <cellStyle name="Total 7 2 5 2 2" xfId="12310" xr:uid="{00000000-0005-0000-0000-00009D790000}"/>
    <cellStyle name="Total 7 2 5 2 2 2" xfId="27418" xr:uid="{00000000-0005-0000-0000-00009E790000}"/>
    <cellStyle name="Total 7 2 5 2 3" xfId="8026" xr:uid="{00000000-0005-0000-0000-00009F790000}"/>
    <cellStyle name="Total 7 2 5 2 3 2" xfId="23134" xr:uid="{00000000-0005-0000-0000-0000A0790000}"/>
    <cellStyle name="Total 7 2 5 2 4" xfId="21107" xr:uid="{00000000-0005-0000-0000-0000A1790000}"/>
    <cellStyle name="Total 7 2 5 3" xfId="9744" xr:uid="{00000000-0005-0000-0000-0000A2790000}"/>
    <cellStyle name="Total 7 2 5 3 2" xfId="24852" xr:uid="{00000000-0005-0000-0000-0000A3790000}"/>
    <cellStyle name="Total 7 2 5 4" xfId="13870" xr:uid="{00000000-0005-0000-0000-0000A4790000}"/>
    <cellStyle name="Total 7 2 5 4 2" xfId="28978" xr:uid="{00000000-0005-0000-0000-0000A5790000}"/>
    <cellStyle name="Total 7 2 5 5" xfId="18470" xr:uid="{00000000-0005-0000-0000-0000A6790000}"/>
    <cellStyle name="Total 7 2 6" xfId="3668" xr:uid="{00000000-0005-0000-0000-0000A7790000}"/>
    <cellStyle name="Total 7 2 6 2" xfId="6305" xr:uid="{00000000-0005-0000-0000-0000A8790000}"/>
    <cellStyle name="Total 7 2 6 2 2" xfId="12616" xr:uid="{00000000-0005-0000-0000-0000A9790000}"/>
    <cellStyle name="Total 7 2 6 2 2 2" xfId="27724" xr:uid="{00000000-0005-0000-0000-0000AA790000}"/>
    <cellStyle name="Total 7 2 6 2 3" xfId="13899" xr:uid="{00000000-0005-0000-0000-0000AB790000}"/>
    <cellStyle name="Total 7 2 6 2 3 2" xfId="29007" xr:uid="{00000000-0005-0000-0000-0000AC790000}"/>
    <cellStyle name="Total 7 2 6 2 4" xfId="21413" xr:uid="{00000000-0005-0000-0000-0000AD790000}"/>
    <cellStyle name="Total 7 2 6 3" xfId="10050" xr:uid="{00000000-0005-0000-0000-0000AE790000}"/>
    <cellStyle name="Total 7 2 6 3 2" xfId="25158" xr:uid="{00000000-0005-0000-0000-0000AF790000}"/>
    <cellStyle name="Total 7 2 6 4" xfId="8205" xr:uid="{00000000-0005-0000-0000-0000B0790000}"/>
    <cellStyle name="Total 7 2 6 4 2" xfId="23313" xr:uid="{00000000-0005-0000-0000-0000B1790000}"/>
    <cellStyle name="Total 7 2 6 5" xfId="18776" xr:uid="{00000000-0005-0000-0000-0000B2790000}"/>
    <cellStyle name="Total 7 2 7" xfId="4029" xr:uid="{00000000-0005-0000-0000-0000B3790000}"/>
    <cellStyle name="Total 7 2 7 2" xfId="6666" xr:uid="{00000000-0005-0000-0000-0000B4790000}"/>
    <cellStyle name="Total 7 2 7 2 2" xfId="12977" xr:uid="{00000000-0005-0000-0000-0000B5790000}"/>
    <cellStyle name="Total 7 2 7 2 2 2" xfId="28085" xr:uid="{00000000-0005-0000-0000-0000B6790000}"/>
    <cellStyle name="Total 7 2 7 2 3" xfId="16667" xr:uid="{00000000-0005-0000-0000-0000B7790000}"/>
    <cellStyle name="Total 7 2 7 2 3 2" xfId="31775" xr:uid="{00000000-0005-0000-0000-0000B8790000}"/>
    <cellStyle name="Total 7 2 7 2 4" xfId="21774" xr:uid="{00000000-0005-0000-0000-0000B9790000}"/>
    <cellStyle name="Total 7 2 7 3" xfId="10411" xr:uid="{00000000-0005-0000-0000-0000BA790000}"/>
    <cellStyle name="Total 7 2 7 3 2" xfId="25519" xr:uid="{00000000-0005-0000-0000-0000BB790000}"/>
    <cellStyle name="Total 7 2 7 4" xfId="15129" xr:uid="{00000000-0005-0000-0000-0000BC790000}"/>
    <cellStyle name="Total 7 2 7 4 2" xfId="30237" xr:uid="{00000000-0005-0000-0000-0000BD790000}"/>
    <cellStyle name="Total 7 2 7 5" xfId="19137" xr:uid="{00000000-0005-0000-0000-0000BE790000}"/>
    <cellStyle name="Total 7 2 8" xfId="4342" xr:uid="{00000000-0005-0000-0000-0000BF790000}"/>
    <cellStyle name="Total 7 2 8 2" xfId="6979" xr:uid="{00000000-0005-0000-0000-0000C0790000}"/>
    <cellStyle name="Total 7 2 8 2 2" xfId="13290" xr:uid="{00000000-0005-0000-0000-0000C1790000}"/>
    <cellStyle name="Total 7 2 8 2 2 2" xfId="28398" xr:uid="{00000000-0005-0000-0000-0000C2790000}"/>
    <cellStyle name="Total 7 2 8 2 3" xfId="16954" xr:uid="{00000000-0005-0000-0000-0000C3790000}"/>
    <cellStyle name="Total 7 2 8 2 3 2" xfId="32062" xr:uid="{00000000-0005-0000-0000-0000C4790000}"/>
    <cellStyle name="Total 7 2 8 2 4" xfId="22087" xr:uid="{00000000-0005-0000-0000-0000C5790000}"/>
    <cellStyle name="Total 7 2 8 3" xfId="10724" xr:uid="{00000000-0005-0000-0000-0000C6790000}"/>
    <cellStyle name="Total 7 2 8 3 2" xfId="25832" xr:uid="{00000000-0005-0000-0000-0000C7790000}"/>
    <cellStyle name="Total 7 2 8 4" xfId="7566" xr:uid="{00000000-0005-0000-0000-0000C8790000}"/>
    <cellStyle name="Total 7 2 8 4 2" xfId="22674" xr:uid="{00000000-0005-0000-0000-0000C9790000}"/>
    <cellStyle name="Total 7 2 8 5" xfId="19450" xr:uid="{00000000-0005-0000-0000-0000CA790000}"/>
    <cellStyle name="Total 7 2 9" xfId="4594" xr:uid="{00000000-0005-0000-0000-0000CB790000}"/>
    <cellStyle name="Total 7 2 9 2" xfId="10976" xr:uid="{00000000-0005-0000-0000-0000CC790000}"/>
    <cellStyle name="Total 7 2 9 2 2" xfId="26084" xr:uid="{00000000-0005-0000-0000-0000CD790000}"/>
    <cellStyle name="Total 7 2 9 3" xfId="8730" xr:uid="{00000000-0005-0000-0000-0000CE790000}"/>
    <cellStyle name="Total 7 2 9 3 2" xfId="23838" xr:uid="{00000000-0005-0000-0000-0000CF790000}"/>
    <cellStyle name="Total 7 2 9 4" xfId="19702" xr:uid="{00000000-0005-0000-0000-0000D0790000}"/>
    <cellStyle name="Total 7 3" xfId="1986" xr:uid="{00000000-0005-0000-0000-0000D1790000}"/>
    <cellStyle name="Total 7 3 10" xfId="8484" xr:uid="{00000000-0005-0000-0000-0000D2790000}"/>
    <cellStyle name="Total 7 3 10 2" xfId="23592" xr:uid="{00000000-0005-0000-0000-0000D3790000}"/>
    <cellStyle name="Total 7 3 11" xfId="16449" xr:uid="{00000000-0005-0000-0000-0000D4790000}"/>
    <cellStyle name="Total 7 3 11 2" xfId="31557" xr:uid="{00000000-0005-0000-0000-0000D5790000}"/>
    <cellStyle name="Total 7 3 12" xfId="7777" xr:uid="{00000000-0005-0000-0000-0000D6790000}"/>
    <cellStyle name="Total 7 3 12 2" xfId="22885" xr:uid="{00000000-0005-0000-0000-0000D7790000}"/>
    <cellStyle name="Total 7 3 13" xfId="17211" xr:uid="{00000000-0005-0000-0000-0000D8790000}"/>
    <cellStyle name="Total 7 3 2" xfId="2546" xr:uid="{00000000-0005-0000-0000-0000D9790000}"/>
    <cellStyle name="Total 7 3 2 2" xfId="5183" xr:uid="{00000000-0005-0000-0000-0000DA790000}"/>
    <cellStyle name="Total 7 3 2 2 2" xfId="11547" xr:uid="{00000000-0005-0000-0000-0000DB790000}"/>
    <cellStyle name="Total 7 3 2 2 2 2" xfId="26655" xr:uid="{00000000-0005-0000-0000-0000DC790000}"/>
    <cellStyle name="Total 7 3 2 2 3" xfId="15927" xr:uid="{00000000-0005-0000-0000-0000DD790000}"/>
    <cellStyle name="Total 7 3 2 2 3 2" xfId="31035" xr:uid="{00000000-0005-0000-0000-0000DE790000}"/>
    <cellStyle name="Total 7 3 2 2 4" xfId="20291" xr:uid="{00000000-0005-0000-0000-0000DF790000}"/>
    <cellStyle name="Total 7 3 2 3" xfId="9013" xr:uid="{00000000-0005-0000-0000-0000E0790000}"/>
    <cellStyle name="Total 7 3 2 3 2" xfId="24121" xr:uid="{00000000-0005-0000-0000-0000E1790000}"/>
    <cellStyle name="Total 7 3 3" xfId="2748" xr:uid="{00000000-0005-0000-0000-0000E2790000}"/>
    <cellStyle name="Total 7 3 3 2" xfId="5385" xr:uid="{00000000-0005-0000-0000-0000E3790000}"/>
    <cellStyle name="Total 7 3 3 2 2" xfId="11734" xr:uid="{00000000-0005-0000-0000-0000E4790000}"/>
    <cellStyle name="Total 7 3 3 2 2 2" xfId="26842" xr:uid="{00000000-0005-0000-0000-0000E5790000}"/>
    <cellStyle name="Total 7 3 3 2 3" xfId="14611" xr:uid="{00000000-0005-0000-0000-0000E6790000}"/>
    <cellStyle name="Total 7 3 3 2 3 2" xfId="29719" xr:uid="{00000000-0005-0000-0000-0000E7790000}"/>
    <cellStyle name="Total 7 3 3 2 4" xfId="20493" xr:uid="{00000000-0005-0000-0000-0000E8790000}"/>
    <cellStyle name="Total 7 3 3 3" xfId="9137" xr:uid="{00000000-0005-0000-0000-0000E9790000}"/>
    <cellStyle name="Total 7 3 3 3 2" xfId="24245" xr:uid="{00000000-0005-0000-0000-0000EA790000}"/>
    <cellStyle name="Total 7 3 3 4" xfId="17856" xr:uid="{00000000-0005-0000-0000-0000EB790000}"/>
    <cellStyle name="Total 7 3 4" xfId="3051" xr:uid="{00000000-0005-0000-0000-0000EC790000}"/>
    <cellStyle name="Total 7 3 4 2" xfId="5688" xr:uid="{00000000-0005-0000-0000-0000ED790000}"/>
    <cellStyle name="Total 7 3 4 2 2" xfId="11999" xr:uid="{00000000-0005-0000-0000-0000EE790000}"/>
    <cellStyle name="Total 7 3 4 2 2 2" xfId="27107" xr:uid="{00000000-0005-0000-0000-0000EF790000}"/>
    <cellStyle name="Total 7 3 4 2 3" xfId="13992" xr:uid="{00000000-0005-0000-0000-0000F0790000}"/>
    <cellStyle name="Total 7 3 4 2 3 2" xfId="29100" xr:uid="{00000000-0005-0000-0000-0000F1790000}"/>
    <cellStyle name="Total 7 3 4 2 4" xfId="20796" xr:uid="{00000000-0005-0000-0000-0000F2790000}"/>
    <cellStyle name="Total 7 3 4 3" xfId="9433" xr:uid="{00000000-0005-0000-0000-0000F3790000}"/>
    <cellStyle name="Total 7 3 4 3 2" xfId="24541" xr:uid="{00000000-0005-0000-0000-0000F4790000}"/>
    <cellStyle name="Total 7 3 4 4" xfId="16507" xr:uid="{00000000-0005-0000-0000-0000F5790000}"/>
    <cellStyle name="Total 7 3 4 4 2" xfId="31615" xr:uid="{00000000-0005-0000-0000-0000F6790000}"/>
    <cellStyle name="Total 7 3 4 5" xfId="18159" xr:uid="{00000000-0005-0000-0000-0000F7790000}"/>
    <cellStyle name="Total 7 3 5" xfId="3377" xr:uid="{00000000-0005-0000-0000-0000F8790000}"/>
    <cellStyle name="Total 7 3 5 2" xfId="6014" xr:uid="{00000000-0005-0000-0000-0000F9790000}"/>
    <cellStyle name="Total 7 3 5 2 2" xfId="12325" xr:uid="{00000000-0005-0000-0000-0000FA790000}"/>
    <cellStyle name="Total 7 3 5 2 2 2" xfId="27433" xr:uid="{00000000-0005-0000-0000-0000FB790000}"/>
    <cellStyle name="Total 7 3 5 2 3" xfId="15799" xr:uid="{00000000-0005-0000-0000-0000FC790000}"/>
    <cellStyle name="Total 7 3 5 2 3 2" xfId="30907" xr:uid="{00000000-0005-0000-0000-0000FD790000}"/>
    <cellStyle name="Total 7 3 5 2 4" xfId="21122" xr:uid="{00000000-0005-0000-0000-0000FE790000}"/>
    <cellStyle name="Total 7 3 5 3" xfId="9759" xr:uid="{00000000-0005-0000-0000-0000FF790000}"/>
    <cellStyle name="Total 7 3 5 3 2" xfId="24867" xr:uid="{00000000-0005-0000-0000-0000007A0000}"/>
    <cellStyle name="Total 7 3 5 4" xfId="14321" xr:uid="{00000000-0005-0000-0000-0000017A0000}"/>
    <cellStyle name="Total 7 3 5 4 2" xfId="29429" xr:uid="{00000000-0005-0000-0000-0000027A0000}"/>
    <cellStyle name="Total 7 3 5 5" xfId="18485" xr:uid="{00000000-0005-0000-0000-0000037A0000}"/>
    <cellStyle name="Total 7 3 6" xfId="3683" xr:uid="{00000000-0005-0000-0000-0000047A0000}"/>
    <cellStyle name="Total 7 3 6 2" xfId="6320" xr:uid="{00000000-0005-0000-0000-0000057A0000}"/>
    <cellStyle name="Total 7 3 6 2 2" xfId="12631" xr:uid="{00000000-0005-0000-0000-0000067A0000}"/>
    <cellStyle name="Total 7 3 6 2 2 2" xfId="27739" xr:uid="{00000000-0005-0000-0000-0000077A0000}"/>
    <cellStyle name="Total 7 3 6 2 3" xfId="7862" xr:uid="{00000000-0005-0000-0000-0000087A0000}"/>
    <cellStyle name="Total 7 3 6 2 3 2" xfId="22970" xr:uid="{00000000-0005-0000-0000-0000097A0000}"/>
    <cellStyle name="Total 7 3 6 2 4" xfId="21428" xr:uid="{00000000-0005-0000-0000-00000A7A0000}"/>
    <cellStyle name="Total 7 3 6 3" xfId="10065" xr:uid="{00000000-0005-0000-0000-00000B7A0000}"/>
    <cellStyle name="Total 7 3 6 3 2" xfId="25173" xr:uid="{00000000-0005-0000-0000-00000C7A0000}"/>
    <cellStyle name="Total 7 3 6 4" xfId="13420" xr:uid="{00000000-0005-0000-0000-00000D7A0000}"/>
    <cellStyle name="Total 7 3 6 4 2" xfId="28528" xr:uid="{00000000-0005-0000-0000-00000E7A0000}"/>
    <cellStyle name="Total 7 3 6 5" xfId="18791" xr:uid="{00000000-0005-0000-0000-00000F7A0000}"/>
    <cellStyle name="Total 7 3 7" xfId="4058" xr:uid="{00000000-0005-0000-0000-0000107A0000}"/>
    <cellStyle name="Total 7 3 7 2" xfId="6695" xr:uid="{00000000-0005-0000-0000-0000117A0000}"/>
    <cellStyle name="Total 7 3 7 2 2" xfId="13006" xr:uid="{00000000-0005-0000-0000-0000127A0000}"/>
    <cellStyle name="Total 7 3 7 2 2 2" xfId="28114" xr:uid="{00000000-0005-0000-0000-0000137A0000}"/>
    <cellStyle name="Total 7 3 7 2 3" xfId="16682" xr:uid="{00000000-0005-0000-0000-0000147A0000}"/>
    <cellStyle name="Total 7 3 7 2 3 2" xfId="31790" xr:uid="{00000000-0005-0000-0000-0000157A0000}"/>
    <cellStyle name="Total 7 3 7 2 4" xfId="21803" xr:uid="{00000000-0005-0000-0000-0000167A0000}"/>
    <cellStyle name="Total 7 3 7 3" xfId="10440" xr:uid="{00000000-0005-0000-0000-0000177A0000}"/>
    <cellStyle name="Total 7 3 7 3 2" xfId="25548" xr:uid="{00000000-0005-0000-0000-0000187A0000}"/>
    <cellStyle name="Total 7 3 7 4" xfId="16163" xr:uid="{00000000-0005-0000-0000-0000197A0000}"/>
    <cellStyle name="Total 7 3 7 4 2" xfId="31271" xr:uid="{00000000-0005-0000-0000-00001A7A0000}"/>
    <cellStyle name="Total 7 3 7 5" xfId="19166" xr:uid="{00000000-0005-0000-0000-00001B7A0000}"/>
    <cellStyle name="Total 7 3 8" xfId="4357" xr:uid="{00000000-0005-0000-0000-00001C7A0000}"/>
    <cellStyle name="Total 7 3 8 2" xfId="6994" xr:uid="{00000000-0005-0000-0000-00001D7A0000}"/>
    <cellStyle name="Total 7 3 8 2 2" xfId="13305" xr:uid="{00000000-0005-0000-0000-00001E7A0000}"/>
    <cellStyle name="Total 7 3 8 2 2 2" xfId="28413" xr:uid="{00000000-0005-0000-0000-00001F7A0000}"/>
    <cellStyle name="Total 7 3 8 2 3" xfId="16969" xr:uid="{00000000-0005-0000-0000-0000207A0000}"/>
    <cellStyle name="Total 7 3 8 2 3 2" xfId="32077" xr:uid="{00000000-0005-0000-0000-0000217A0000}"/>
    <cellStyle name="Total 7 3 8 2 4" xfId="22102" xr:uid="{00000000-0005-0000-0000-0000227A0000}"/>
    <cellStyle name="Total 7 3 8 3" xfId="10739" xr:uid="{00000000-0005-0000-0000-0000237A0000}"/>
    <cellStyle name="Total 7 3 8 3 2" xfId="25847" xr:uid="{00000000-0005-0000-0000-0000247A0000}"/>
    <cellStyle name="Total 7 3 8 4" xfId="14019" xr:uid="{00000000-0005-0000-0000-0000257A0000}"/>
    <cellStyle name="Total 7 3 8 4 2" xfId="29127" xr:uid="{00000000-0005-0000-0000-0000267A0000}"/>
    <cellStyle name="Total 7 3 8 5" xfId="19465" xr:uid="{00000000-0005-0000-0000-0000277A0000}"/>
    <cellStyle name="Total 7 3 9" xfId="4623" xr:uid="{00000000-0005-0000-0000-0000287A0000}"/>
    <cellStyle name="Total 7 3 9 2" xfId="11005" xr:uid="{00000000-0005-0000-0000-0000297A0000}"/>
    <cellStyle name="Total 7 3 9 2 2" xfId="26113" xr:uid="{00000000-0005-0000-0000-00002A7A0000}"/>
    <cellStyle name="Total 7 3 9 3" xfId="9264" xr:uid="{00000000-0005-0000-0000-00002B7A0000}"/>
    <cellStyle name="Total 7 3 9 3 2" xfId="24372" xr:uid="{00000000-0005-0000-0000-00002C7A0000}"/>
    <cellStyle name="Total 7 3 9 4" xfId="19731" xr:uid="{00000000-0005-0000-0000-00002D7A0000}"/>
    <cellStyle name="Total 7 4" xfId="2148" xr:uid="{00000000-0005-0000-0000-00002E7A0000}"/>
    <cellStyle name="Total 7 4 10" xfId="13872" xr:uid="{00000000-0005-0000-0000-00002F7A0000}"/>
    <cellStyle name="Total 7 4 10 2" xfId="28980" xr:uid="{00000000-0005-0000-0000-0000307A0000}"/>
    <cellStyle name="Total 7 4 11" xfId="7657" xr:uid="{00000000-0005-0000-0000-0000317A0000}"/>
    <cellStyle name="Total 7 4 11 2" xfId="22765" xr:uid="{00000000-0005-0000-0000-0000327A0000}"/>
    <cellStyle name="Total 7 4 12" xfId="17373" xr:uid="{00000000-0005-0000-0000-0000337A0000}"/>
    <cellStyle name="Total 7 4 2" xfId="2638" xr:uid="{00000000-0005-0000-0000-0000347A0000}"/>
    <cellStyle name="Total 7 4 2 2" xfId="5275" xr:uid="{00000000-0005-0000-0000-0000357A0000}"/>
    <cellStyle name="Total 7 4 2 2 2" xfId="11639" xr:uid="{00000000-0005-0000-0000-0000367A0000}"/>
    <cellStyle name="Total 7 4 2 2 2 2" xfId="26747" xr:uid="{00000000-0005-0000-0000-0000377A0000}"/>
    <cellStyle name="Total 7 4 2 2 3" xfId="16399" xr:uid="{00000000-0005-0000-0000-0000387A0000}"/>
    <cellStyle name="Total 7 4 2 2 3 2" xfId="31507" xr:uid="{00000000-0005-0000-0000-0000397A0000}"/>
    <cellStyle name="Total 7 4 2 2 4" xfId="20383" xr:uid="{00000000-0005-0000-0000-00003A7A0000}"/>
    <cellStyle name="Total 7 4 2 3" xfId="9105" xr:uid="{00000000-0005-0000-0000-00003B7A0000}"/>
    <cellStyle name="Total 7 4 2 3 2" xfId="24213" xr:uid="{00000000-0005-0000-0000-00003C7A0000}"/>
    <cellStyle name="Total 7 4 2 4" xfId="9182" xr:uid="{00000000-0005-0000-0000-00003D7A0000}"/>
    <cellStyle name="Total 7 4 2 4 2" xfId="24290" xr:uid="{00000000-0005-0000-0000-00003E7A0000}"/>
    <cellStyle name="Total 7 4 2 5" xfId="8202" xr:uid="{00000000-0005-0000-0000-00003F7A0000}"/>
    <cellStyle name="Total 7 4 2 5 2" xfId="23310" xr:uid="{00000000-0005-0000-0000-0000407A0000}"/>
    <cellStyle name="Total 7 4 2 6" xfId="17746" xr:uid="{00000000-0005-0000-0000-0000417A0000}"/>
    <cellStyle name="Total 7 4 3" xfId="2903" xr:uid="{00000000-0005-0000-0000-0000427A0000}"/>
    <cellStyle name="Total 7 4 3 2" xfId="5540" xr:uid="{00000000-0005-0000-0000-0000437A0000}"/>
    <cellStyle name="Total 7 4 3 2 2" xfId="11851" xr:uid="{00000000-0005-0000-0000-0000447A0000}"/>
    <cellStyle name="Total 7 4 3 2 2 2" xfId="26959" xr:uid="{00000000-0005-0000-0000-0000457A0000}"/>
    <cellStyle name="Total 7 4 3 2 3" xfId="14062" xr:uid="{00000000-0005-0000-0000-0000467A0000}"/>
    <cellStyle name="Total 7 4 3 2 3 2" xfId="29170" xr:uid="{00000000-0005-0000-0000-0000477A0000}"/>
    <cellStyle name="Total 7 4 3 2 4" xfId="20648" xr:uid="{00000000-0005-0000-0000-0000487A0000}"/>
    <cellStyle name="Total 7 4 3 3" xfId="7739" xr:uid="{00000000-0005-0000-0000-0000497A0000}"/>
    <cellStyle name="Total 7 4 3 3 2" xfId="22847" xr:uid="{00000000-0005-0000-0000-00004A7A0000}"/>
    <cellStyle name="Total 7 4 3 4" xfId="18011" xr:uid="{00000000-0005-0000-0000-00004B7A0000}"/>
    <cellStyle name="Total 7 4 4" xfId="3206" xr:uid="{00000000-0005-0000-0000-00004C7A0000}"/>
    <cellStyle name="Total 7 4 4 2" xfId="5843" xr:uid="{00000000-0005-0000-0000-00004D7A0000}"/>
    <cellStyle name="Total 7 4 4 2 2" xfId="12154" xr:uid="{00000000-0005-0000-0000-00004E7A0000}"/>
    <cellStyle name="Total 7 4 4 2 2 2" xfId="27262" xr:uid="{00000000-0005-0000-0000-00004F7A0000}"/>
    <cellStyle name="Total 7 4 4 2 3" xfId="8107" xr:uid="{00000000-0005-0000-0000-0000507A0000}"/>
    <cellStyle name="Total 7 4 4 2 3 2" xfId="23215" xr:uid="{00000000-0005-0000-0000-0000517A0000}"/>
    <cellStyle name="Total 7 4 4 2 4" xfId="20951" xr:uid="{00000000-0005-0000-0000-0000527A0000}"/>
    <cellStyle name="Total 7 4 4 3" xfId="9588" xr:uid="{00000000-0005-0000-0000-0000537A0000}"/>
    <cellStyle name="Total 7 4 4 3 2" xfId="24696" xr:uid="{00000000-0005-0000-0000-0000547A0000}"/>
    <cellStyle name="Total 7 4 4 4" xfId="15856" xr:uid="{00000000-0005-0000-0000-0000557A0000}"/>
    <cellStyle name="Total 7 4 4 4 2" xfId="30964" xr:uid="{00000000-0005-0000-0000-0000567A0000}"/>
    <cellStyle name="Total 7 4 4 5" xfId="18314" xr:uid="{00000000-0005-0000-0000-0000577A0000}"/>
    <cellStyle name="Total 7 4 5" xfId="3532" xr:uid="{00000000-0005-0000-0000-0000587A0000}"/>
    <cellStyle name="Total 7 4 5 2" xfId="6169" xr:uid="{00000000-0005-0000-0000-0000597A0000}"/>
    <cellStyle name="Total 7 4 5 2 2" xfId="12480" xr:uid="{00000000-0005-0000-0000-00005A7A0000}"/>
    <cellStyle name="Total 7 4 5 2 2 2" xfId="27588" xr:uid="{00000000-0005-0000-0000-00005B7A0000}"/>
    <cellStyle name="Total 7 4 5 2 3" xfId="13672" xr:uid="{00000000-0005-0000-0000-00005C7A0000}"/>
    <cellStyle name="Total 7 4 5 2 3 2" xfId="28780" xr:uid="{00000000-0005-0000-0000-00005D7A0000}"/>
    <cellStyle name="Total 7 4 5 2 4" xfId="21277" xr:uid="{00000000-0005-0000-0000-00005E7A0000}"/>
    <cellStyle name="Total 7 4 5 3" xfId="9914" xr:uid="{00000000-0005-0000-0000-00005F7A0000}"/>
    <cellStyle name="Total 7 4 5 3 2" xfId="25022" xr:uid="{00000000-0005-0000-0000-0000607A0000}"/>
    <cellStyle name="Total 7 4 5 4" xfId="7902" xr:uid="{00000000-0005-0000-0000-0000617A0000}"/>
    <cellStyle name="Total 7 4 5 4 2" xfId="23010" xr:uid="{00000000-0005-0000-0000-0000627A0000}"/>
    <cellStyle name="Total 7 4 5 5" xfId="18640" xr:uid="{00000000-0005-0000-0000-0000637A0000}"/>
    <cellStyle name="Total 7 4 6" xfId="3838" xr:uid="{00000000-0005-0000-0000-0000647A0000}"/>
    <cellStyle name="Total 7 4 6 2" xfId="6475" xr:uid="{00000000-0005-0000-0000-0000657A0000}"/>
    <cellStyle name="Total 7 4 6 2 2" xfId="12786" xr:uid="{00000000-0005-0000-0000-0000667A0000}"/>
    <cellStyle name="Total 7 4 6 2 2 2" xfId="27894" xr:uid="{00000000-0005-0000-0000-0000677A0000}"/>
    <cellStyle name="Total 7 4 6 2 3" xfId="15414" xr:uid="{00000000-0005-0000-0000-0000687A0000}"/>
    <cellStyle name="Total 7 4 6 2 3 2" xfId="30522" xr:uid="{00000000-0005-0000-0000-0000697A0000}"/>
    <cellStyle name="Total 7 4 6 2 4" xfId="21583" xr:uid="{00000000-0005-0000-0000-00006A7A0000}"/>
    <cellStyle name="Total 7 4 6 3" xfId="10220" xr:uid="{00000000-0005-0000-0000-00006B7A0000}"/>
    <cellStyle name="Total 7 4 6 3 2" xfId="25328" xr:uid="{00000000-0005-0000-0000-00006C7A0000}"/>
    <cellStyle name="Total 7 4 6 4" xfId="8225" xr:uid="{00000000-0005-0000-0000-00006D7A0000}"/>
    <cellStyle name="Total 7 4 6 4 2" xfId="23333" xr:uid="{00000000-0005-0000-0000-00006E7A0000}"/>
    <cellStyle name="Total 7 4 6 5" xfId="18946" xr:uid="{00000000-0005-0000-0000-00006F7A0000}"/>
    <cellStyle name="Total 7 4 7" xfId="4220" xr:uid="{00000000-0005-0000-0000-0000707A0000}"/>
    <cellStyle name="Total 7 4 7 2" xfId="6857" xr:uid="{00000000-0005-0000-0000-0000717A0000}"/>
    <cellStyle name="Total 7 4 7 2 2" xfId="13168" xr:uid="{00000000-0005-0000-0000-0000727A0000}"/>
    <cellStyle name="Total 7 4 7 2 2 2" xfId="28276" xr:uid="{00000000-0005-0000-0000-0000737A0000}"/>
    <cellStyle name="Total 7 4 7 2 3" xfId="16837" xr:uid="{00000000-0005-0000-0000-0000747A0000}"/>
    <cellStyle name="Total 7 4 7 2 3 2" xfId="31945" xr:uid="{00000000-0005-0000-0000-0000757A0000}"/>
    <cellStyle name="Total 7 4 7 2 4" xfId="21965" xr:uid="{00000000-0005-0000-0000-0000767A0000}"/>
    <cellStyle name="Total 7 4 7 3" xfId="10602" xr:uid="{00000000-0005-0000-0000-0000777A0000}"/>
    <cellStyle name="Total 7 4 7 3 2" xfId="25710" xr:uid="{00000000-0005-0000-0000-0000787A0000}"/>
    <cellStyle name="Total 7 4 7 4" xfId="13561" xr:uid="{00000000-0005-0000-0000-0000797A0000}"/>
    <cellStyle name="Total 7 4 7 4 2" xfId="28669" xr:uid="{00000000-0005-0000-0000-00007A7A0000}"/>
    <cellStyle name="Total 7 4 7 5" xfId="19328" xr:uid="{00000000-0005-0000-0000-00007B7A0000}"/>
    <cellStyle name="Total 7 4 8" xfId="4785" xr:uid="{00000000-0005-0000-0000-00007C7A0000}"/>
    <cellStyle name="Total 7 4 8 2" xfId="11167" xr:uid="{00000000-0005-0000-0000-00007D7A0000}"/>
    <cellStyle name="Total 7 4 8 2 2" xfId="26275" xr:uid="{00000000-0005-0000-0000-00007E7A0000}"/>
    <cellStyle name="Total 7 4 8 3" xfId="14822" xr:uid="{00000000-0005-0000-0000-00007F7A0000}"/>
    <cellStyle name="Total 7 4 8 3 2" xfId="29930" xr:uid="{00000000-0005-0000-0000-0000807A0000}"/>
    <cellStyle name="Total 7 4 8 4" xfId="19893" xr:uid="{00000000-0005-0000-0000-0000817A0000}"/>
    <cellStyle name="Total 7 4 9" xfId="8646" xr:uid="{00000000-0005-0000-0000-0000827A0000}"/>
    <cellStyle name="Total 7 4 9 2" xfId="23754" xr:uid="{00000000-0005-0000-0000-0000837A0000}"/>
    <cellStyle name="Total 7 5" xfId="2163" xr:uid="{00000000-0005-0000-0000-0000847A0000}"/>
    <cellStyle name="Total 7 5 10" xfId="9291" xr:uid="{00000000-0005-0000-0000-0000857A0000}"/>
    <cellStyle name="Total 7 5 10 2" xfId="24399" xr:uid="{00000000-0005-0000-0000-0000867A0000}"/>
    <cellStyle name="Total 7 5 11" xfId="17388" xr:uid="{00000000-0005-0000-0000-0000877A0000}"/>
    <cellStyle name="Total 7 5 2" xfId="2918" xr:uid="{00000000-0005-0000-0000-0000887A0000}"/>
    <cellStyle name="Total 7 5 2 2" xfId="5555" xr:uid="{00000000-0005-0000-0000-0000897A0000}"/>
    <cellStyle name="Total 7 5 2 2 2" xfId="11866" xr:uid="{00000000-0005-0000-0000-00008A7A0000}"/>
    <cellStyle name="Total 7 5 2 2 2 2" xfId="26974" xr:uid="{00000000-0005-0000-0000-00008B7A0000}"/>
    <cellStyle name="Total 7 5 2 2 3" xfId="15964" xr:uid="{00000000-0005-0000-0000-00008C7A0000}"/>
    <cellStyle name="Total 7 5 2 2 3 2" xfId="31072" xr:uid="{00000000-0005-0000-0000-00008D7A0000}"/>
    <cellStyle name="Total 7 5 2 2 4" xfId="20663" xr:uid="{00000000-0005-0000-0000-00008E7A0000}"/>
    <cellStyle name="Total 7 5 2 3" xfId="16161" xr:uid="{00000000-0005-0000-0000-00008F7A0000}"/>
    <cellStyle name="Total 7 5 2 3 2" xfId="31269" xr:uid="{00000000-0005-0000-0000-0000907A0000}"/>
    <cellStyle name="Total 7 5 2 4" xfId="18026" xr:uid="{00000000-0005-0000-0000-0000917A0000}"/>
    <cellStyle name="Total 7 5 3" xfId="3221" xr:uid="{00000000-0005-0000-0000-0000927A0000}"/>
    <cellStyle name="Total 7 5 3 2" xfId="5858" xr:uid="{00000000-0005-0000-0000-0000937A0000}"/>
    <cellStyle name="Total 7 5 3 2 2" xfId="12169" xr:uid="{00000000-0005-0000-0000-0000947A0000}"/>
    <cellStyle name="Total 7 5 3 2 2 2" xfId="27277" xr:uid="{00000000-0005-0000-0000-0000957A0000}"/>
    <cellStyle name="Total 7 5 3 2 3" xfId="13405" xr:uid="{00000000-0005-0000-0000-0000967A0000}"/>
    <cellStyle name="Total 7 5 3 2 3 2" xfId="28513" xr:uid="{00000000-0005-0000-0000-0000977A0000}"/>
    <cellStyle name="Total 7 5 3 2 4" xfId="20966" xr:uid="{00000000-0005-0000-0000-0000987A0000}"/>
    <cellStyle name="Total 7 5 3 3" xfId="9603" xr:uid="{00000000-0005-0000-0000-0000997A0000}"/>
    <cellStyle name="Total 7 5 3 3 2" xfId="24711" xr:uid="{00000000-0005-0000-0000-00009A7A0000}"/>
    <cellStyle name="Total 7 5 3 4" xfId="13924" xr:uid="{00000000-0005-0000-0000-00009B7A0000}"/>
    <cellStyle name="Total 7 5 3 4 2" xfId="29032" xr:uid="{00000000-0005-0000-0000-00009C7A0000}"/>
    <cellStyle name="Total 7 5 3 5" xfId="18329" xr:uid="{00000000-0005-0000-0000-00009D7A0000}"/>
    <cellStyle name="Total 7 5 4" xfId="3547" xr:uid="{00000000-0005-0000-0000-00009E7A0000}"/>
    <cellStyle name="Total 7 5 4 2" xfId="6184" xr:uid="{00000000-0005-0000-0000-00009F7A0000}"/>
    <cellStyle name="Total 7 5 4 2 2" xfId="12495" xr:uid="{00000000-0005-0000-0000-0000A07A0000}"/>
    <cellStyle name="Total 7 5 4 2 2 2" xfId="27603" xr:uid="{00000000-0005-0000-0000-0000A17A0000}"/>
    <cellStyle name="Total 7 5 4 2 3" xfId="9171" xr:uid="{00000000-0005-0000-0000-0000A27A0000}"/>
    <cellStyle name="Total 7 5 4 2 3 2" xfId="24279" xr:uid="{00000000-0005-0000-0000-0000A37A0000}"/>
    <cellStyle name="Total 7 5 4 2 4" xfId="21292" xr:uid="{00000000-0005-0000-0000-0000A47A0000}"/>
    <cellStyle name="Total 7 5 4 3" xfId="9929" xr:uid="{00000000-0005-0000-0000-0000A57A0000}"/>
    <cellStyle name="Total 7 5 4 3 2" xfId="25037" xr:uid="{00000000-0005-0000-0000-0000A67A0000}"/>
    <cellStyle name="Total 7 5 4 4" xfId="15829" xr:uid="{00000000-0005-0000-0000-0000A77A0000}"/>
    <cellStyle name="Total 7 5 4 4 2" xfId="30937" xr:uid="{00000000-0005-0000-0000-0000A87A0000}"/>
    <cellStyle name="Total 7 5 4 5" xfId="18655" xr:uid="{00000000-0005-0000-0000-0000A97A0000}"/>
    <cellStyle name="Total 7 5 5" xfId="3853" xr:uid="{00000000-0005-0000-0000-0000AA7A0000}"/>
    <cellStyle name="Total 7 5 5 2" xfId="6490" xr:uid="{00000000-0005-0000-0000-0000AB7A0000}"/>
    <cellStyle name="Total 7 5 5 2 2" xfId="12801" xr:uid="{00000000-0005-0000-0000-0000AC7A0000}"/>
    <cellStyle name="Total 7 5 5 2 2 2" xfId="27909" xr:uid="{00000000-0005-0000-0000-0000AD7A0000}"/>
    <cellStyle name="Total 7 5 5 2 3" xfId="15926" xr:uid="{00000000-0005-0000-0000-0000AE7A0000}"/>
    <cellStyle name="Total 7 5 5 2 3 2" xfId="31034" xr:uid="{00000000-0005-0000-0000-0000AF7A0000}"/>
    <cellStyle name="Total 7 5 5 2 4" xfId="21598" xr:uid="{00000000-0005-0000-0000-0000B07A0000}"/>
    <cellStyle name="Total 7 5 5 3" xfId="10235" xr:uid="{00000000-0005-0000-0000-0000B17A0000}"/>
    <cellStyle name="Total 7 5 5 3 2" xfId="25343" xr:uid="{00000000-0005-0000-0000-0000B27A0000}"/>
    <cellStyle name="Total 7 5 5 4" xfId="16109" xr:uid="{00000000-0005-0000-0000-0000B37A0000}"/>
    <cellStyle name="Total 7 5 5 4 2" xfId="31217" xr:uid="{00000000-0005-0000-0000-0000B47A0000}"/>
    <cellStyle name="Total 7 5 5 5" xfId="18961" xr:uid="{00000000-0005-0000-0000-0000B57A0000}"/>
    <cellStyle name="Total 7 5 6" xfId="4235" xr:uid="{00000000-0005-0000-0000-0000B67A0000}"/>
    <cellStyle name="Total 7 5 6 2" xfId="6872" xr:uid="{00000000-0005-0000-0000-0000B77A0000}"/>
    <cellStyle name="Total 7 5 6 2 2" xfId="13183" xr:uid="{00000000-0005-0000-0000-0000B87A0000}"/>
    <cellStyle name="Total 7 5 6 2 2 2" xfId="28291" xr:uid="{00000000-0005-0000-0000-0000B97A0000}"/>
    <cellStyle name="Total 7 5 6 2 3" xfId="16852" xr:uid="{00000000-0005-0000-0000-0000BA7A0000}"/>
    <cellStyle name="Total 7 5 6 2 3 2" xfId="31960" xr:uid="{00000000-0005-0000-0000-0000BB7A0000}"/>
    <cellStyle name="Total 7 5 6 2 4" xfId="21980" xr:uid="{00000000-0005-0000-0000-0000BC7A0000}"/>
    <cellStyle name="Total 7 5 6 3" xfId="10617" xr:uid="{00000000-0005-0000-0000-0000BD7A0000}"/>
    <cellStyle name="Total 7 5 6 3 2" xfId="25725" xr:uid="{00000000-0005-0000-0000-0000BE7A0000}"/>
    <cellStyle name="Total 7 5 6 4" xfId="8105" xr:uid="{00000000-0005-0000-0000-0000BF7A0000}"/>
    <cellStyle name="Total 7 5 6 4 2" xfId="23213" xr:uid="{00000000-0005-0000-0000-0000C07A0000}"/>
    <cellStyle name="Total 7 5 6 5" xfId="19343" xr:uid="{00000000-0005-0000-0000-0000C17A0000}"/>
    <cellStyle name="Total 7 5 7" xfId="4800" xr:uid="{00000000-0005-0000-0000-0000C27A0000}"/>
    <cellStyle name="Total 7 5 7 2" xfId="11182" xr:uid="{00000000-0005-0000-0000-0000C37A0000}"/>
    <cellStyle name="Total 7 5 7 2 2" xfId="26290" xr:uid="{00000000-0005-0000-0000-0000C47A0000}"/>
    <cellStyle name="Total 7 5 7 3" xfId="11676" xr:uid="{00000000-0005-0000-0000-0000C57A0000}"/>
    <cellStyle name="Total 7 5 7 3 2" xfId="26784" xr:uid="{00000000-0005-0000-0000-0000C67A0000}"/>
    <cellStyle name="Total 7 5 7 4" xfId="19908" xr:uid="{00000000-0005-0000-0000-0000C77A0000}"/>
    <cellStyle name="Total 7 5 8" xfId="8661" xr:uid="{00000000-0005-0000-0000-0000C87A0000}"/>
    <cellStyle name="Total 7 5 8 2" xfId="23769" xr:uid="{00000000-0005-0000-0000-0000C97A0000}"/>
    <cellStyle name="Total 7 5 9" xfId="14363" xr:uid="{00000000-0005-0000-0000-0000CA7A0000}"/>
    <cellStyle name="Total 7 5 9 2" xfId="29471" xr:uid="{00000000-0005-0000-0000-0000CB7A0000}"/>
    <cellStyle name="Total 8" xfId="1787" xr:uid="{00000000-0005-0000-0000-0000CC7A0000}"/>
    <cellStyle name="Total 8 2" xfId="1958" xr:uid="{00000000-0005-0000-0000-0000CD7A0000}"/>
    <cellStyle name="Total 8 2 10" xfId="8459" xr:uid="{00000000-0005-0000-0000-0000CE7A0000}"/>
    <cellStyle name="Total 8 2 10 2" xfId="23567" xr:uid="{00000000-0005-0000-0000-0000CF7A0000}"/>
    <cellStyle name="Total 8 2 11" xfId="15428" xr:uid="{00000000-0005-0000-0000-0000D07A0000}"/>
    <cellStyle name="Total 8 2 11 2" xfId="30536" xr:uid="{00000000-0005-0000-0000-0000D17A0000}"/>
    <cellStyle name="Total 8 2 12" xfId="14196" xr:uid="{00000000-0005-0000-0000-0000D27A0000}"/>
    <cellStyle name="Total 8 2 12 2" xfId="29304" xr:uid="{00000000-0005-0000-0000-0000D37A0000}"/>
    <cellStyle name="Total 8 2 13" xfId="17183" xr:uid="{00000000-0005-0000-0000-0000D47A0000}"/>
    <cellStyle name="Total 8 2 2" xfId="2518" xr:uid="{00000000-0005-0000-0000-0000D57A0000}"/>
    <cellStyle name="Total 8 2 2 2" xfId="5155" xr:uid="{00000000-0005-0000-0000-0000D67A0000}"/>
    <cellStyle name="Total 8 2 2 2 2" xfId="11519" xr:uid="{00000000-0005-0000-0000-0000D77A0000}"/>
    <cellStyle name="Total 8 2 2 2 2 2" xfId="26627" xr:uid="{00000000-0005-0000-0000-0000D87A0000}"/>
    <cellStyle name="Total 8 2 2 2 3" xfId="9201" xr:uid="{00000000-0005-0000-0000-0000D97A0000}"/>
    <cellStyle name="Total 8 2 2 2 3 2" xfId="24309" xr:uid="{00000000-0005-0000-0000-0000DA7A0000}"/>
    <cellStyle name="Total 8 2 2 2 4" xfId="20263" xr:uid="{00000000-0005-0000-0000-0000DB7A0000}"/>
    <cellStyle name="Total 8 2 2 3" xfId="8985" xr:uid="{00000000-0005-0000-0000-0000DC7A0000}"/>
    <cellStyle name="Total 8 2 2 3 2" xfId="24093" xr:uid="{00000000-0005-0000-0000-0000DD7A0000}"/>
    <cellStyle name="Total 8 2 3" xfId="2734" xr:uid="{00000000-0005-0000-0000-0000DE7A0000}"/>
    <cellStyle name="Total 8 2 3 2" xfId="5371" xr:uid="{00000000-0005-0000-0000-0000DF7A0000}"/>
    <cellStyle name="Total 8 2 3 2 2" xfId="11720" xr:uid="{00000000-0005-0000-0000-0000E07A0000}"/>
    <cellStyle name="Total 8 2 3 2 2 2" xfId="26828" xr:uid="{00000000-0005-0000-0000-0000E17A0000}"/>
    <cellStyle name="Total 8 2 3 2 3" xfId="15124" xr:uid="{00000000-0005-0000-0000-0000E27A0000}"/>
    <cellStyle name="Total 8 2 3 2 3 2" xfId="30232" xr:uid="{00000000-0005-0000-0000-0000E37A0000}"/>
    <cellStyle name="Total 8 2 3 2 4" xfId="20479" xr:uid="{00000000-0005-0000-0000-0000E47A0000}"/>
    <cellStyle name="Total 8 2 3 3" xfId="8261" xr:uid="{00000000-0005-0000-0000-0000E57A0000}"/>
    <cellStyle name="Total 8 2 3 3 2" xfId="23369" xr:uid="{00000000-0005-0000-0000-0000E67A0000}"/>
    <cellStyle name="Total 8 2 3 4" xfId="17842" xr:uid="{00000000-0005-0000-0000-0000E77A0000}"/>
    <cellStyle name="Total 8 2 4" xfId="3037" xr:uid="{00000000-0005-0000-0000-0000E87A0000}"/>
    <cellStyle name="Total 8 2 4 2" xfId="5674" xr:uid="{00000000-0005-0000-0000-0000E97A0000}"/>
    <cellStyle name="Total 8 2 4 2 2" xfId="11985" xr:uid="{00000000-0005-0000-0000-0000EA7A0000}"/>
    <cellStyle name="Total 8 2 4 2 2 2" xfId="27093" xr:uid="{00000000-0005-0000-0000-0000EB7A0000}"/>
    <cellStyle name="Total 8 2 4 2 3" xfId="16203" xr:uid="{00000000-0005-0000-0000-0000EC7A0000}"/>
    <cellStyle name="Total 8 2 4 2 3 2" xfId="31311" xr:uid="{00000000-0005-0000-0000-0000ED7A0000}"/>
    <cellStyle name="Total 8 2 4 2 4" xfId="20782" xr:uid="{00000000-0005-0000-0000-0000EE7A0000}"/>
    <cellStyle name="Total 8 2 4 3" xfId="9419" xr:uid="{00000000-0005-0000-0000-0000EF7A0000}"/>
    <cellStyle name="Total 8 2 4 3 2" xfId="24527" xr:uid="{00000000-0005-0000-0000-0000F07A0000}"/>
    <cellStyle name="Total 8 2 4 4" xfId="7986" xr:uid="{00000000-0005-0000-0000-0000F17A0000}"/>
    <cellStyle name="Total 8 2 4 4 2" xfId="23094" xr:uid="{00000000-0005-0000-0000-0000F27A0000}"/>
    <cellStyle name="Total 8 2 4 5" xfId="18145" xr:uid="{00000000-0005-0000-0000-0000F37A0000}"/>
    <cellStyle name="Total 8 2 5" xfId="3363" xr:uid="{00000000-0005-0000-0000-0000F47A0000}"/>
    <cellStyle name="Total 8 2 5 2" xfId="6000" xr:uid="{00000000-0005-0000-0000-0000F57A0000}"/>
    <cellStyle name="Total 8 2 5 2 2" xfId="12311" xr:uid="{00000000-0005-0000-0000-0000F67A0000}"/>
    <cellStyle name="Total 8 2 5 2 2 2" xfId="27419" xr:uid="{00000000-0005-0000-0000-0000F77A0000}"/>
    <cellStyle name="Total 8 2 5 2 3" xfId="7187" xr:uid="{00000000-0005-0000-0000-0000F87A0000}"/>
    <cellStyle name="Total 8 2 5 2 3 2" xfId="22295" xr:uid="{00000000-0005-0000-0000-0000F97A0000}"/>
    <cellStyle name="Total 8 2 5 2 4" xfId="21108" xr:uid="{00000000-0005-0000-0000-0000FA7A0000}"/>
    <cellStyle name="Total 8 2 5 3" xfId="9745" xr:uid="{00000000-0005-0000-0000-0000FB7A0000}"/>
    <cellStyle name="Total 8 2 5 3 2" xfId="24853" xr:uid="{00000000-0005-0000-0000-0000FC7A0000}"/>
    <cellStyle name="Total 8 2 5 4" xfId="9251" xr:uid="{00000000-0005-0000-0000-0000FD7A0000}"/>
    <cellStyle name="Total 8 2 5 4 2" xfId="24359" xr:uid="{00000000-0005-0000-0000-0000FE7A0000}"/>
    <cellStyle name="Total 8 2 5 5" xfId="18471" xr:uid="{00000000-0005-0000-0000-0000FF7A0000}"/>
    <cellStyle name="Total 8 2 6" xfId="3669" xr:uid="{00000000-0005-0000-0000-0000007B0000}"/>
    <cellStyle name="Total 8 2 6 2" xfId="6306" xr:uid="{00000000-0005-0000-0000-0000017B0000}"/>
    <cellStyle name="Total 8 2 6 2 2" xfId="12617" xr:uid="{00000000-0005-0000-0000-0000027B0000}"/>
    <cellStyle name="Total 8 2 6 2 2 2" xfId="27725" xr:uid="{00000000-0005-0000-0000-0000037B0000}"/>
    <cellStyle name="Total 8 2 6 2 3" xfId="7220" xr:uid="{00000000-0005-0000-0000-0000047B0000}"/>
    <cellStyle name="Total 8 2 6 2 3 2" xfId="22328" xr:uid="{00000000-0005-0000-0000-0000057B0000}"/>
    <cellStyle name="Total 8 2 6 2 4" xfId="21414" xr:uid="{00000000-0005-0000-0000-0000067B0000}"/>
    <cellStyle name="Total 8 2 6 3" xfId="10051" xr:uid="{00000000-0005-0000-0000-0000077B0000}"/>
    <cellStyle name="Total 8 2 6 3 2" xfId="25159" xr:uid="{00000000-0005-0000-0000-0000087B0000}"/>
    <cellStyle name="Total 8 2 6 4" xfId="13573" xr:uid="{00000000-0005-0000-0000-0000097B0000}"/>
    <cellStyle name="Total 8 2 6 4 2" xfId="28681" xr:uid="{00000000-0005-0000-0000-00000A7B0000}"/>
    <cellStyle name="Total 8 2 6 5" xfId="18777" xr:uid="{00000000-0005-0000-0000-00000B7B0000}"/>
    <cellStyle name="Total 8 2 7" xfId="4030" xr:uid="{00000000-0005-0000-0000-00000C7B0000}"/>
    <cellStyle name="Total 8 2 7 2" xfId="6667" xr:uid="{00000000-0005-0000-0000-00000D7B0000}"/>
    <cellStyle name="Total 8 2 7 2 2" xfId="12978" xr:uid="{00000000-0005-0000-0000-00000E7B0000}"/>
    <cellStyle name="Total 8 2 7 2 2 2" xfId="28086" xr:uid="{00000000-0005-0000-0000-00000F7B0000}"/>
    <cellStyle name="Total 8 2 7 2 3" xfId="16668" xr:uid="{00000000-0005-0000-0000-0000107B0000}"/>
    <cellStyle name="Total 8 2 7 2 3 2" xfId="31776" xr:uid="{00000000-0005-0000-0000-0000117B0000}"/>
    <cellStyle name="Total 8 2 7 2 4" xfId="21775" xr:uid="{00000000-0005-0000-0000-0000127B0000}"/>
    <cellStyle name="Total 8 2 7 3" xfId="10412" xr:uid="{00000000-0005-0000-0000-0000137B0000}"/>
    <cellStyle name="Total 8 2 7 3 2" xfId="25520" xr:uid="{00000000-0005-0000-0000-0000147B0000}"/>
    <cellStyle name="Total 8 2 7 4" xfId="13653" xr:uid="{00000000-0005-0000-0000-0000157B0000}"/>
    <cellStyle name="Total 8 2 7 4 2" xfId="28761" xr:uid="{00000000-0005-0000-0000-0000167B0000}"/>
    <cellStyle name="Total 8 2 7 5" xfId="19138" xr:uid="{00000000-0005-0000-0000-0000177B0000}"/>
    <cellStyle name="Total 8 2 8" xfId="4343" xr:uid="{00000000-0005-0000-0000-0000187B0000}"/>
    <cellStyle name="Total 8 2 8 2" xfId="6980" xr:uid="{00000000-0005-0000-0000-0000197B0000}"/>
    <cellStyle name="Total 8 2 8 2 2" xfId="13291" xr:uid="{00000000-0005-0000-0000-00001A7B0000}"/>
    <cellStyle name="Total 8 2 8 2 2 2" xfId="28399" xr:uid="{00000000-0005-0000-0000-00001B7B0000}"/>
    <cellStyle name="Total 8 2 8 2 3" xfId="16955" xr:uid="{00000000-0005-0000-0000-00001C7B0000}"/>
    <cellStyle name="Total 8 2 8 2 3 2" xfId="32063" xr:uid="{00000000-0005-0000-0000-00001D7B0000}"/>
    <cellStyle name="Total 8 2 8 2 4" xfId="22088" xr:uid="{00000000-0005-0000-0000-00001E7B0000}"/>
    <cellStyle name="Total 8 2 8 3" xfId="10725" xr:uid="{00000000-0005-0000-0000-00001F7B0000}"/>
    <cellStyle name="Total 8 2 8 3 2" xfId="25833" xr:uid="{00000000-0005-0000-0000-0000207B0000}"/>
    <cellStyle name="Total 8 2 8 4" xfId="14385" xr:uid="{00000000-0005-0000-0000-0000217B0000}"/>
    <cellStyle name="Total 8 2 8 4 2" xfId="29493" xr:uid="{00000000-0005-0000-0000-0000227B0000}"/>
    <cellStyle name="Total 8 2 8 5" xfId="19451" xr:uid="{00000000-0005-0000-0000-0000237B0000}"/>
    <cellStyle name="Total 8 2 9" xfId="4595" xr:uid="{00000000-0005-0000-0000-0000247B0000}"/>
    <cellStyle name="Total 8 2 9 2" xfId="10977" xr:uid="{00000000-0005-0000-0000-0000257B0000}"/>
    <cellStyle name="Total 8 2 9 2 2" xfId="26085" xr:uid="{00000000-0005-0000-0000-0000267B0000}"/>
    <cellStyle name="Total 8 2 9 3" xfId="7359" xr:uid="{00000000-0005-0000-0000-0000277B0000}"/>
    <cellStyle name="Total 8 2 9 3 2" xfId="22467" xr:uid="{00000000-0005-0000-0000-0000287B0000}"/>
    <cellStyle name="Total 8 2 9 4" xfId="19703" xr:uid="{00000000-0005-0000-0000-0000297B0000}"/>
    <cellStyle name="Total 8 3" xfId="1987" xr:uid="{00000000-0005-0000-0000-00002A7B0000}"/>
    <cellStyle name="Total 8 3 10" xfId="8485" xr:uid="{00000000-0005-0000-0000-00002B7B0000}"/>
    <cellStyle name="Total 8 3 10 2" xfId="23593" xr:uid="{00000000-0005-0000-0000-00002C7B0000}"/>
    <cellStyle name="Total 8 3 11" xfId="7846" xr:uid="{00000000-0005-0000-0000-00002D7B0000}"/>
    <cellStyle name="Total 8 3 11 2" xfId="22954" xr:uid="{00000000-0005-0000-0000-00002E7B0000}"/>
    <cellStyle name="Total 8 3 12" xfId="13643" xr:uid="{00000000-0005-0000-0000-00002F7B0000}"/>
    <cellStyle name="Total 8 3 12 2" xfId="28751" xr:uid="{00000000-0005-0000-0000-0000307B0000}"/>
    <cellStyle name="Total 8 3 13" xfId="17212" xr:uid="{00000000-0005-0000-0000-0000317B0000}"/>
    <cellStyle name="Total 8 3 2" xfId="2547" xr:uid="{00000000-0005-0000-0000-0000327B0000}"/>
    <cellStyle name="Total 8 3 2 2" xfId="5184" xr:uid="{00000000-0005-0000-0000-0000337B0000}"/>
    <cellStyle name="Total 8 3 2 2 2" xfId="11548" xr:uid="{00000000-0005-0000-0000-0000347B0000}"/>
    <cellStyle name="Total 8 3 2 2 2 2" xfId="26656" xr:uid="{00000000-0005-0000-0000-0000357B0000}"/>
    <cellStyle name="Total 8 3 2 2 3" xfId="15789" xr:uid="{00000000-0005-0000-0000-0000367B0000}"/>
    <cellStyle name="Total 8 3 2 2 3 2" xfId="30897" xr:uid="{00000000-0005-0000-0000-0000377B0000}"/>
    <cellStyle name="Total 8 3 2 2 4" xfId="20292" xr:uid="{00000000-0005-0000-0000-0000387B0000}"/>
    <cellStyle name="Total 8 3 2 3" xfId="9014" xr:uid="{00000000-0005-0000-0000-0000397B0000}"/>
    <cellStyle name="Total 8 3 2 3 2" xfId="24122" xr:uid="{00000000-0005-0000-0000-00003A7B0000}"/>
    <cellStyle name="Total 8 3 3" xfId="2749" xr:uid="{00000000-0005-0000-0000-00003B7B0000}"/>
    <cellStyle name="Total 8 3 3 2" xfId="5386" xr:uid="{00000000-0005-0000-0000-00003C7B0000}"/>
    <cellStyle name="Total 8 3 3 2 2" xfId="11735" xr:uid="{00000000-0005-0000-0000-00003D7B0000}"/>
    <cellStyle name="Total 8 3 3 2 2 2" xfId="26843" xr:uid="{00000000-0005-0000-0000-00003E7B0000}"/>
    <cellStyle name="Total 8 3 3 2 3" xfId="16349" xr:uid="{00000000-0005-0000-0000-00003F7B0000}"/>
    <cellStyle name="Total 8 3 3 2 3 2" xfId="31457" xr:uid="{00000000-0005-0000-0000-0000407B0000}"/>
    <cellStyle name="Total 8 3 3 2 4" xfId="20494" xr:uid="{00000000-0005-0000-0000-0000417B0000}"/>
    <cellStyle name="Total 8 3 3 3" xfId="7160" xr:uid="{00000000-0005-0000-0000-0000427B0000}"/>
    <cellStyle name="Total 8 3 3 3 2" xfId="22268" xr:uid="{00000000-0005-0000-0000-0000437B0000}"/>
    <cellStyle name="Total 8 3 3 4" xfId="17857" xr:uid="{00000000-0005-0000-0000-0000447B0000}"/>
    <cellStyle name="Total 8 3 4" xfId="3052" xr:uid="{00000000-0005-0000-0000-0000457B0000}"/>
    <cellStyle name="Total 8 3 4 2" xfId="5689" xr:uid="{00000000-0005-0000-0000-0000467B0000}"/>
    <cellStyle name="Total 8 3 4 2 2" xfId="12000" xr:uid="{00000000-0005-0000-0000-0000477B0000}"/>
    <cellStyle name="Total 8 3 4 2 2 2" xfId="27108" xr:uid="{00000000-0005-0000-0000-0000487B0000}"/>
    <cellStyle name="Total 8 3 4 2 3" xfId="7830" xr:uid="{00000000-0005-0000-0000-0000497B0000}"/>
    <cellStyle name="Total 8 3 4 2 3 2" xfId="22938" xr:uid="{00000000-0005-0000-0000-00004A7B0000}"/>
    <cellStyle name="Total 8 3 4 2 4" xfId="20797" xr:uid="{00000000-0005-0000-0000-00004B7B0000}"/>
    <cellStyle name="Total 8 3 4 3" xfId="9434" xr:uid="{00000000-0005-0000-0000-00004C7B0000}"/>
    <cellStyle name="Total 8 3 4 3 2" xfId="24542" xr:uid="{00000000-0005-0000-0000-00004D7B0000}"/>
    <cellStyle name="Total 8 3 4 4" xfId="13637" xr:uid="{00000000-0005-0000-0000-00004E7B0000}"/>
    <cellStyle name="Total 8 3 4 4 2" xfId="28745" xr:uid="{00000000-0005-0000-0000-00004F7B0000}"/>
    <cellStyle name="Total 8 3 4 5" xfId="18160" xr:uid="{00000000-0005-0000-0000-0000507B0000}"/>
    <cellStyle name="Total 8 3 5" xfId="3378" xr:uid="{00000000-0005-0000-0000-0000517B0000}"/>
    <cellStyle name="Total 8 3 5 2" xfId="6015" xr:uid="{00000000-0005-0000-0000-0000527B0000}"/>
    <cellStyle name="Total 8 3 5 2 2" xfId="12326" xr:uid="{00000000-0005-0000-0000-0000537B0000}"/>
    <cellStyle name="Total 8 3 5 2 2 2" xfId="27434" xr:uid="{00000000-0005-0000-0000-0000547B0000}"/>
    <cellStyle name="Total 8 3 5 2 3" xfId="7719" xr:uid="{00000000-0005-0000-0000-0000557B0000}"/>
    <cellStyle name="Total 8 3 5 2 3 2" xfId="22827" xr:uid="{00000000-0005-0000-0000-0000567B0000}"/>
    <cellStyle name="Total 8 3 5 2 4" xfId="21123" xr:uid="{00000000-0005-0000-0000-0000577B0000}"/>
    <cellStyle name="Total 8 3 5 3" xfId="9760" xr:uid="{00000000-0005-0000-0000-0000587B0000}"/>
    <cellStyle name="Total 8 3 5 3 2" xfId="24868" xr:uid="{00000000-0005-0000-0000-0000597B0000}"/>
    <cellStyle name="Total 8 3 5 4" xfId="14179" xr:uid="{00000000-0005-0000-0000-00005A7B0000}"/>
    <cellStyle name="Total 8 3 5 4 2" xfId="29287" xr:uid="{00000000-0005-0000-0000-00005B7B0000}"/>
    <cellStyle name="Total 8 3 5 5" xfId="18486" xr:uid="{00000000-0005-0000-0000-00005C7B0000}"/>
    <cellStyle name="Total 8 3 6" xfId="3684" xr:uid="{00000000-0005-0000-0000-00005D7B0000}"/>
    <cellStyle name="Total 8 3 6 2" xfId="6321" xr:uid="{00000000-0005-0000-0000-00005E7B0000}"/>
    <cellStyle name="Total 8 3 6 2 2" xfId="12632" xr:uid="{00000000-0005-0000-0000-00005F7B0000}"/>
    <cellStyle name="Total 8 3 6 2 2 2" xfId="27740" xr:uid="{00000000-0005-0000-0000-0000607B0000}"/>
    <cellStyle name="Total 8 3 6 2 3" xfId="16246" xr:uid="{00000000-0005-0000-0000-0000617B0000}"/>
    <cellStyle name="Total 8 3 6 2 3 2" xfId="31354" xr:uid="{00000000-0005-0000-0000-0000627B0000}"/>
    <cellStyle name="Total 8 3 6 2 4" xfId="21429" xr:uid="{00000000-0005-0000-0000-0000637B0000}"/>
    <cellStyle name="Total 8 3 6 3" xfId="10066" xr:uid="{00000000-0005-0000-0000-0000647B0000}"/>
    <cellStyle name="Total 8 3 6 3 2" xfId="25174" xr:uid="{00000000-0005-0000-0000-0000657B0000}"/>
    <cellStyle name="Total 8 3 6 4" xfId="7645" xr:uid="{00000000-0005-0000-0000-0000667B0000}"/>
    <cellStyle name="Total 8 3 6 4 2" xfId="22753" xr:uid="{00000000-0005-0000-0000-0000677B0000}"/>
    <cellStyle name="Total 8 3 6 5" xfId="18792" xr:uid="{00000000-0005-0000-0000-0000687B0000}"/>
    <cellStyle name="Total 8 3 7" xfId="4059" xr:uid="{00000000-0005-0000-0000-0000697B0000}"/>
    <cellStyle name="Total 8 3 7 2" xfId="6696" xr:uid="{00000000-0005-0000-0000-00006A7B0000}"/>
    <cellStyle name="Total 8 3 7 2 2" xfId="13007" xr:uid="{00000000-0005-0000-0000-00006B7B0000}"/>
    <cellStyle name="Total 8 3 7 2 2 2" xfId="28115" xr:uid="{00000000-0005-0000-0000-00006C7B0000}"/>
    <cellStyle name="Total 8 3 7 2 3" xfId="16683" xr:uid="{00000000-0005-0000-0000-00006D7B0000}"/>
    <cellStyle name="Total 8 3 7 2 3 2" xfId="31791" xr:uid="{00000000-0005-0000-0000-00006E7B0000}"/>
    <cellStyle name="Total 8 3 7 2 4" xfId="21804" xr:uid="{00000000-0005-0000-0000-00006F7B0000}"/>
    <cellStyle name="Total 8 3 7 3" xfId="10441" xr:uid="{00000000-0005-0000-0000-0000707B0000}"/>
    <cellStyle name="Total 8 3 7 3 2" xfId="25549" xr:uid="{00000000-0005-0000-0000-0000717B0000}"/>
    <cellStyle name="Total 8 3 7 4" xfId="7800" xr:uid="{00000000-0005-0000-0000-0000727B0000}"/>
    <cellStyle name="Total 8 3 7 4 2" xfId="22908" xr:uid="{00000000-0005-0000-0000-0000737B0000}"/>
    <cellStyle name="Total 8 3 7 5" xfId="19167" xr:uid="{00000000-0005-0000-0000-0000747B0000}"/>
    <cellStyle name="Total 8 3 8" xfId="4358" xr:uid="{00000000-0005-0000-0000-0000757B0000}"/>
    <cellStyle name="Total 8 3 8 2" xfId="6995" xr:uid="{00000000-0005-0000-0000-0000767B0000}"/>
    <cellStyle name="Total 8 3 8 2 2" xfId="13306" xr:uid="{00000000-0005-0000-0000-0000777B0000}"/>
    <cellStyle name="Total 8 3 8 2 2 2" xfId="28414" xr:uid="{00000000-0005-0000-0000-0000787B0000}"/>
    <cellStyle name="Total 8 3 8 2 3" xfId="16970" xr:uid="{00000000-0005-0000-0000-0000797B0000}"/>
    <cellStyle name="Total 8 3 8 2 3 2" xfId="32078" xr:uid="{00000000-0005-0000-0000-00007A7B0000}"/>
    <cellStyle name="Total 8 3 8 2 4" xfId="22103" xr:uid="{00000000-0005-0000-0000-00007B7B0000}"/>
    <cellStyle name="Total 8 3 8 3" xfId="10740" xr:uid="{00000000-0005-0000-0000-00007C7B0000}"/>
    <cellStyle name="Total 8 3 8 3 2" xfId="25848" xr:uid="{00000000-0005-0000-0000-00007D7B0000}"/>
    <cellStyle name="Total 8 3 8 4" xfId="16177" xr:uid="{00000000-0005-0000-0000-00007E7B0000}"/>
    <cellStyle name="Total 8 3 8 4 2" xfId="31285" xr:uid="{00000000-0005-0000-0000-00007F7B0000}"/>
    <cellStyle name="Total 8 3 8 5" xfId="19466" xr:uid="{00000000-0005-0000-0000-0000807B0000}"/>
    <cellStyle name="Total 8 3 9" xfId="4624" xr:uid="{00000000-0005-0000-0000-0000817B0000}"/>
    <cellStyle name="Total 8 3 9 2" xfId="11006" xr:uid="{00000000-0005-0000-0000-0000827B0000}"/>
    <cellStyle name="Total 8 3 9 2 2" xfId="26114" xr:uid="{00000000-0005-0000-0000-0000837B0000}"/>
    <cellStyle name="Total 8 3 9 3" xfId="7201" xr:uid="{00000000-0005-0000-0000-0000847B0000}"/>
    <cellStyle name="Total 8 3 9 3 2" xfId="22309" xr:uid="{00000000-0005-0000-0000-0000857B0000}"/>
    <cellStyle name="Total 8 3 9 4" xfId="19732" xr:uid="{00000000-0005-0000-0000-0000867B0000}"/>
    <cellStyle name="Total 8 4" xfId="2149" xr:uid="{00000000-0005-0000-0000-0000877B0000}"/>
    <cellStyle name="Total 8 4 10" xfId="14961" xr:uid="{00000000-0005-0000-0000-0000887B0000}"/>
    <cellStyle name="Total 8 4 10 2" xfId="30069" xr:uid="{00000000-0005-0000-0000-0000897B0000}"/>
    <cellStyle name="Total 8 4 11" xfId="7238" xr:uid="{00000000-0005-0000-0000-00008A7B0000}"/>
    <cellStyle name="Total 8 4 11 2" xfId="22346" xr:uid="{00000000-0005-0000-0000-00008B7B0000}"/>
    <cellStyle name="Total 8 4 12" xfId="17374" xr:uid="{00000000-0005-0000-0000-00008C7B0000}"/>
    <cellStyle name="Total 8 4 2" xfId="2639" xr:uid="{00000000-0005-0000-0000-00008D7B0000}"/>
    <cellStyle name="Total 8 4 2 2" xfId="5276" xr:uid="{00000000-0005-0000-0000-00008E7B0000}"/>
    <cellStyle name="Total 8 4 2 2 2" xfId="11640" xr:uid="{00000000-0005-0000-0000-00008F7B0000}"/>
    <cellStyle name="Total 8 4 2 2 2 2" xfId="26748" xr:uid="{00000000-0005-0000-0000-0000907B0000}"/>
    <cellStyle name="Total 8 4 2 2 3" xfId="13510" xr:uid="{00000000-0005-0000-0000-0000917B0000}"/>
    <cellStyle name="Total 8 4 2 2 3 2" xfId="28618" xr:uid="{00000000-0005-0000-0000-0000927B0000}"/>
    <cellStyle name="Total 8 4 2 2 4" xfId="20384" xr:uid="{00000000-0005-0000-0000-0000937B0000}"/>
    <cellStyle name="Total 8 4 2 3" xfId="9106" xr:uid="{00000000-0005-0000-0000-0000947B0000}"/>
    <cellStyle name="Total 8 4 2 3 2" xfId="24214" xr:uid="{00000000-0005-0000-0000-0000957B0000}"/>
    <cellStyle name="Total 8 4 2 4" xfId="15582" xr:uid="{00000000-0005-0000-0000-0000967B0000}"/>
    <cellStyle name="Total 8 4 2 4 2" xfId="30690" xr:uid="{00000000-0005-0000-0000-0000977B0000}"/>
    <cellStyle name="Total 8 4 2 5" xfId="15682" xr:uid="{00000000-0005-0000-0000-0000987B0000}"/>
    <cellStyle name="Total 8 4 2 5 2" xfId="30790" xr:uid="{00000000-0005-0000-0000-0000997B0000}"/>
    <cellStyle name="Total 8 4 2 6" xfId="17747" xr:uid="{00000000-0005-0000-0000-00009A7B0000}"/>
    <cellStyle name="Total 8 4 3" xfId="2904" xr:uid="{00000000-0005-0000-0000-00009B7B0000}"/>
    <cellStyle name="Total 8 4 3 2" xfId="5541" xr:uid="{00000000-0005-0000-0000-00009C7B0000}"/>
    <cellStyle name="Total 8 4 3 2 2" xfId="11852" xr:uid="{00000000-0005-0000-0000-00009D7B0000}"/>
    <cellStyle name="Total 8 4 3 2 2 2" xfId="26960" xr:uid="{00000000-0005-0000-0000-00009E7B0000}"/>
    <cellStyle name="Total 8 4 3 2 3" xfId="7076" xr:uid="{00000000-0005-0000-0000-00009F7B0000}"/>
    <cellStyle name="Total 8 4 3 2 3 2" xfId="22184" xr:uid="{00000000-0005-0000-0000-0000A07B0000}"/>
    <cellStyle name="Total 8 4 3 2 4" xfId="20649" xr:uid="{00000000-0005-0000-0000-0000A17B0000}"/>
    <cellStyle name="Total 8 4 3 3" xfId="16304" xr:uid="{00000000-0005-0000-0000-0000A27B0000}"/>
    <cellStyle name="Total 8 4 3 3 2" xfId="31412" xr:uid="{00000000-0005-0000-0000-0000A37B0000}"/>
    <cellStyle name="Total 8 4 3 4" xfId="18012" xr:uid="{00000000-0005-0000-0000-0000A47B0000}"/>
    <cellStyle name="Total 8 4 4" xfId="3207" xr:uid="{00000000-0005-0000-0000-0000A57B0000}"/>
    <cellStyle name="Total 8 4 4 2" xfId="5844" xr:uid="{00000000-0005-0000-0000-0000A67B0000}"/>
    <cellStyle name="Total 8 4 4 2 2" xfId="12155" xr:uid="{00000000-0005-0000-0000-0000A77B0000}"/>
    <cellStyle name="Total 8 4 4 2 2 2" xfId="27263" xr:uid="{00000000-0005-0000-0000-0000A87B0000}"/>
    <cellStyle name="Total 8 4 4 2 3" xfId="14551" xr:uid="{00000000-0005-0000-0000-0000A97B0000}"/>
    <cellStyle name="Total 8 4 4 2 3 2" xfId="29659" xr:uid="{00000000-0005-0000-0000-0000AA7B0000}"/>
    <cellStyle name="Total 8 4 4 2 4" xfId="20952" xr:uid="{00000000-0005-0000-0000-0000AB7B0000}"/>
    <cellStyle name="Total 8 4 4 3" xfId="9589" xr:uid="{00000000-0005-0000-0000-0000AC7B0000}"/>
    <cellStyle name="Total 8 4 4 3 2" xfId="24697" xr:uid="{00000000-0005-0000-0000-0000AD7B0000}"/>
    <cellStyle name="Total 8 4 4 4" xfId="8706" xr:uid="{00000000-0005-0000-0000-0000AE7B0000}"/>
    <cellStyle name="Total 8 4 4 4 2" xfId="23814" xr:uid="{00000000-0005-0000-0000-0000AF7B0000}"/>
    <cellStyle name="Total 8 4 4 5" xfId="18315" xr:uid="{00000000-0005-0000-0000-0000B07B0000}"/>
    <cellStyle name="Total 8 4 5" xfId="3533" xr:uid="{00000000-0005-0000-0000-0000B17B0000}"/>
    <cellStyle name="Total 8 4 5 2" xfId="6170" xr:uid="{00000000-0005-0000-0000-0000B27B0000}"/>
    <cellStyle name="Total 8 4 5 2 2" xfId="12481" xr:uid="{00000000-0005-0000-0000-0000B37B0000}"/>
    <cellStyle name="Total 8 4 5 2 2 2" xfId="27589" xr:uid="{00000000-0005-0000-0000-0000B47B0000}"/>
    <cellStyle name="Total 8 4 5 2 3" xfId="7458" xr:uid="{00000000-0005-0000-0000-0000B57B0000}"/>
    <cellStyle name="Total 8 4 5 2 3 2" xfId="22566" xr:uid="{00000000-0005-0000-0000-0000B67B0000}"/>
    <cellStyle name="Total 8 4 5 2 4" xfId="21278" xr:uid="{00000000-0005-0000-0000-0000B77B0000}"/>
    <cellStyle name="Total 8 4 5 3" xfId="9915" xr:uid="{00000000-0005-0000-0000-0000B87B0000}"/>
    <cellStyle name="Total 8 4 5 3 2" xfId="25023" xr:uid="{00000000-0005-0000-0000-0000B97B0000}"/>
    <cellStyle name="Total 8 4 5 4" xfId="7954" xr:uid="{00000000-0005-0000-0000-0000BA7B0000}"/>
    <cellStyle name="Total 8 4 5 4 2" xfId="23062" xr:uid="{00000000-0005-0000-0000-0000BB7B0000}"/>
    <cellStyle name="Total 8 4 5 5" xfId="18641" xr:uid="{00000000-0005-0000-0000-0000BC7B0000}"/>
    <cellStyle name="Total 8 4 6" xfId="3839" xr:uid="{00000000-0005-0000-0000-0000BD7B0000}"/>
    <cellStyle name="Total 8 4 6 2" xfId="6476" xr:uid="{00000000-0005-0000-0000-0000BE7B0000}"/>
    <cellStyle name="Total 8 4 6 2 2" xfId="12787" xr:uid="{00000000-0005-0000-0000-0000BF7B0000}"/>
    <cellStyle name="Total 8 4 6 2 2 2" xfId="27895" xr:uid="{00000000-0005-0000-0000-0000C07B0000}"/>
    <cellStyle name="Total 8 4 6 2 3" xfId="15307" xr:uid="{00000000-0005-0000-0000-0000C17B0000}"/>
    <cellStyle name="Total 8 4 6 2 3 2" xfId="30415" xr:uid="{00000000-0005-0000-0000-0000C27B0000}"/>
    <cellStyle name="Total 8 4 6 2 4" xfId="21584" xr:uid="{00000000-0005-0000-0000-0000C37B0000}"/>
    <cellStyle name="Total 8 4 6 3" xfId="10221" xr:uid="{00000000-0005-0000-0000-0000C47B0000}"/>
    <cellStyle name="Total 8 4 6 3 2" xfId="25329" xr:uid="{00000000-0005-0000-0000-0000C57B0000}"/>
    <cellStyle name="Total 8 4 6 4" xfId="7469" xr:uid="{00000000-0005-0000-0000-0000C67B0000}"/>
    <cellStyle name="Total 8 4 6 4 2" xfId="22577" xr:uid="{00000000-0005-0000-0000-0000C77B0000}"/>
    <cellStyle name="Total 8 4 6 5" xfId="18947" xr:uid="{00000000-0005-0000-0000-0000C87B0000}"/>
    <cellStyle name="Total 8 4 7" xfId="4221" xr:uid="{00000000-0005-0000-0000-0000C97B0000}"/>
    <cellStyle name="Total 8 4 7 2" xfId="6858" xr:uid="{00000000-0005-0000-0000-0000CA7B0000}"/>
    <cellStyle name="Total 8 4 7 2 2" xfId="13169" xr:uid="{00000000-0005-0000-0000-0000CB7B0000}"/>
    <cellStyle name="Total 8 4 7 2 2 2" xfId="28277" xr:uid="{00000000-0005-0000-0000-0000CC7B0000}"/>
    <cellStyle name="Total 8 4 7 2 3" xfId="16838" xr:uid="{00000000-0005-0000-0000-0000CD7B0000}"/>
    <cellStyle name="Total 8 4 7 2 3 2" xfId="31946" xr:uid="{00000000-0005-0000-0000-0000CE7B0000}"/>
    <cellStyle name="Total 8 4 7 2 4" xfId="21966" xr:uid="{00000000-0005-0000-0000-0000CF7B0000}"/>
    <cellStyle name="Total 8 4 7 3" xfId="10603" xr:uid="{00000000-0005-0000-0000-0000D07B0000}"/>
    <cellStyle name="Total 8 4 7 3 2" xfId="25711" xr:uid="{00000000-0005-0000-0000-0000D17B0000}"/>
    <cellStyle name="Total 8 4 7 4" xfId="15769" xr:uid="{00000000-0005-0000-0000-0000D27B0000}"/>
    <cellStyle name="Total 8 4 7 4 2" xfId="30877" xr:uid="{00000000-0005-0000-0000-0000D37B0000}"/>
    <cellStyle name="Total 8 4 7 5" xfId="19329" xr:uid="{00000000-0005-0000-0000-0000D47B0000}"/>
    <cellStyle name="Total 8 4 8" xfId="4786" xr:uid="{00000000-0005-0000-0000-0000D57B0000}"/>
    <cellStyle name="Total 8 4 8 2" xfId="11168" xr:uid="{00000000-0005-0000-0000-0000D67B0000}"/>
    <cellStyle name="Total 8 4 8 2 2" xfId="26276" xr:uid="{00000000-0005-0000-0000-0000D77B0000}"/>
    <cellStyle name="Total 8 4 8 3" xfId="8084" xr:uid="{00000000-0005-0000-0000-0000D87B0000}"/>
    <cellStyle name="Total 8 4 8 3 2" xfId="23192" xr:uid="{00000000-0005-0000-0000-0000D97B0000}"/>
    <cellStyle name="Total 8 4 8 4" xfId="19894" xr:uid="{00000000-0005-0000-0000-0000DA7B0000}"/>
    <cellStyle name="Total 8 4 9" xfId="8647" xr:uid="{00000000-0005-0000-0000-0000DB7B0000}"/>
    <cellStyle name="Total 8 4 9 2" xfId="23755" xr:uid="{00000000-0005-0000-0000-0000DC7B0000}"/>
    <cellStyle name="Total 8 5" xfId="2164" xr:uid="{00000000-0005-0000-0000-0000DD7B0000}"/>
    <cellStyle name="Total 8 5 10" xfId="13817" xr:uid="{00000000-0005-0000-0000-0000DE7B0000}"/>
    <cellStyle name="Total 8 5 10 2" xfId="28925" xr:uid="{00000000-0005-0000-0000-0000DF7B0000}"/>
    <cellStyle name="Total 8 5 11" xfId="17389" xr:uid="{00000000-0005-0000-0000-0000E07B0000}"/>
    <cellStyle name="Total 8 5 2" xfId="2919" xr:uid="{00000000-0005-0000-0000-0000E17B0000}"/>
    <cellStyle name="Total 8 5 2 2" xfId="5556" xr:uid="{00000000-0005-0000-0000-0000E27B0000}"/>
    <cellStyle name="Total 8 5 2 2 2" xfId="11867" xr:uid="{00000000-0005-0000-0000-0000E37B0000}"/>
    <cellStyle name="Total 8 5 2 2 2 2" xfId="26975" xr:uid="{00000000-0005-0000-0000-0000E47B0000}"/>
    <cellStyle name="Total 8 5 2 2 3" xfId="9213" xr:uid="{00000000-0005-0000-0000-0000E57B0000}"/>
    <cellStyle name="Total 8 5 2 2 3 2" xfId="24321" xr:uid="{00000000-0005-0000-0000-0000E67B0000}"/>
    <cellStyle name="Total 8 5 2 2 4" xfId="20664" xr:uid="{00000000-0005-0000-0000-0000E77B0000}"/>
    <cellStyle name="Total 8 5 2 3" xfId="8011" xr:uid="{00000000-0005-0000-0000-0000E87B0000}"/>
    <cellStyle name="Total 8 5 2 3 2" xfId="23119" xr:uid="{00000000-0005-0000-0000-0000E97B0000}"/>
    <cellStyle name="Total 8 5 2 4" xfId="18027" xr:uid="{00000000-0005-0000-0000-0000EA7B0000}"/>
    <cellStyle name="Total 8 5 3" xfId="3222" xr:uid="{00000000-0005-0000-0000-0000EB7B0000}"/>
    <cellStyle name="Total 8 5 3 2" xfId="5859" xr:uid="{00000000-0005-0000-0000-0000EC7B0000}"/>
    <cellStyle name="Total 8 5 3 2 2" xfId="12170" xr:uid="{00000000-0005-0000-0000-0000ED7B0000}"/>
    <cellStyle name="Total 8 5 3 2 2 2" xfId="27278" xr:uid="{00000000-0005-0000-0000-0000EE7B0000}"/>
    <cellStyle name="Total 8 5 3 2 3" xfId="7488" xr:uid="{00000000-0005-0000-0000-0000EF7B0000}"/>
    <cellStyle name="Total 8 5 3 2 3 2" xfId="22596" xr:uid="{00000000-0005-0000-0000-0000F07B0000}"/>
    <cellStyle name="Total 8 5 3 2 4" xfId="20967" xr:uid="{00000000-0005-0000-0000-0000F17B0000}"/>
    <cellStyle name="Total 8 5 3 3" xfId="9604" xr:uid="{00000000-0005-0000-0000-0000F27B0000}"/>
    <cellStyle name="Total 8 5 3 3 2" xfId="24712" xr:uid="{00000000-0005-0000-0000-0000F37B0000}"/>
    <cellStyle name="Total 8 5 3 4" xfId="13595" xr:uid="{00000000-0005-0000-0000-0000F47B0000}"/>
    <cellStyle name="Total 8 5 3 4 2" xfId="28703" xr:uid="{00000000-0005-0000-0000-0000F57B0000}"/>
    <cellStyle name="Total 8 5 3 5" xfId="18330" xr:uid="{00000000-0005-0000-0000-0000F67B0000}"/>
    <cellStyle name="Total 8 5 4" xfId="3548" xr:uid="{00000000-0005-0000-0000-0000F77B0000}"/>
    <cellStyle name="Total 8 5 4 2" xfId="6185" xr:uid="{00000000-0005-0000-0000-0000F87B0000}"/>
    <cellStyle name="Total 8 5 4 2 2" xfId="12496" xr:uid="{00000000-0005-0000-0000-0000F97B0000}"/>
    <cellStyle name="Total 8 5 4 2 2 2" xfId="27604" xr:uid="{00000000-0005-0000-0000-0000FA7B0000}"/>
    <cellStyle name="Total 8 5 4 2 3" xfId="7404" xr:uid="{00000000-0005-0000-0000-0000FB7B0000}"/>
    <cellStyle name="Total 8 5 4 2 3 2" xfId="22512" xr:uid="{00000000-0005-0000-0000-0000FC7B0000}"/>
    <cellStyle name="Total 8 5 4 2 4" xfId="21293" xr:uid="{00000000-0005-0000-0000-0000FD7B0000}"/>
    <cellStyle name="Total 8 5 4 3" xfId="9930" xr:uid="{00000000-0005-0000-0000-0000FE7B0000}"/>
    <cellStyle name="Total 8 5 4 3 2" xfId="25038" xr:uid="{00000000-0005-0000-0000-0000FF7B0000}"/>
    <cellStyle name="Total 8 5 4 4" xfId="13708" xr:uid="{00000000-0005-0000-0000-0000007C0000}"/>
    <cellStyle name="Total 8 5 4 4 2" xfId="28816" xr:uid="{00000000-0005-0000-0000-0000017C0000}"/>
    <cellStyle name="Total 8 5 4 5" xfId="18656" xr:uid="{00000000-0005-0000-0000-0000027C0000}"/>
    <cellStyle name="Total 8 5 5" xfId="3854" xr:uid="{00000000-0005-0000-0000-0000037C0000}"/>
    <cellStyle name="Total 8 5 5 2" xfId="6491" xr:uid="{00000000-0005-0000-0000-0000047C0000}"/>
    <cellStyle name="Total 8 5 5 2 2" xfId="12802" xr:uid="{00000000-0005-0000-0000-0000057C0000}"/>
    <cellStyle name="Total 8 5 5 2 2 2" xfId="27910" xr:uid="{00000000-0005-0000-0000-0000067C0000}"/>
    <cellStyle name="Total 8 5 5 2 3" xfId="15553" xr:uid="{00000000-0005-0000-0000-0000077C0000}"/>
    <cellStyle name="Total 8 5 5 2 3 2" xfId="30661" xr:uid="{00000000-0005-0000-0000-0000087C0000}"/>
    <cellStyle name="Total 8 5 5 2 4" xfId="21599" xr:uid="{00000000-0005-0000-0000-0000097C0000}"/>
    <cellStyle name="Total 8 5 5 3" xfId="10236" xr:uid="{00000000-0005-0000-0000-00000A7C0000}"/>
    <cellStyle name="Total 8 5 5 3 2" xfId="25344" xr:uid="{00000000-0005-0000-0000-00000B7C0000}"/>
    <cellStyle name="Total 8 5 5 4" xfId="15639" xr:uid="{00000000-0005-0000-0000-00000C7C0000}"/>
    <cellStyle name="Total 8 5 5 4 2" xfId="30747" xr:uid="{00000000-0005-0000-0000-00000D7C0000}"/>
    <cellStyle name="Total 8 5 5 5" xfId="18962" xr:uid="{00000000-0005-0000-0000-00000E7C0000}"/>
    <cellStyle name="Total 8 5 6" xfId="4236" xr:uid="{00000000-0005-0000-0000-00000F7C0000}"/>
    <cellStyle name="Total 8 5 6 2" xfId="6873" xr:uid="{00000000-0005-0000-0000-0000107C0000}"/>
    <cellStyle name="Total 8 5 6 2 2" xfId="13184" xr:uid="{00000000-0005-0000-0000-0000117C0000}"/>
    <cellStyle name="Total 8 5 6 2 2 2" xfId="28292" xr:uid="{00000000-0005-0000-0000-0000127C0000}"/>
    <cellStyle name="Total 8 5 6 2 3" xfId="16853" xr:uid="{00000000-0005-0000-0000-0000137C0000}"/>
    <cellStyle name="Total 8 5 6 2 3 2" xfId="31961" xr:uid="{00000000-0005-0000-0000-0000147C0000}"/>
    <cellStyle name="Total 8 5 6 2 4" xfId="21981" xr:uid="{00000000-0005-0000-0000-0000157C0000}"/>
    <cellStyle name="Total 8 5 6 3" xfId="10618" xr:uid="{00000000-0005-0000-0000-0000167C0000}"/>
    <cellStyle name="Total 8 5 6 3 2" xfId="25726" xr:uid="{00000000-0005-0000-0000-0000177C0000}"/>
    <cellStyle name="Total 8 5 6 4" xfId="14194" xr:uid="{00000000-0005-0000-0000-0000187C0000}"/>
    <cellStyle name="Total 8 5 6 4 2" xfId="29302" xr:uid="{00000000-0005-0000-0000-0000197C0000}"/>
    <cellStyle name="Total 8 5 6 5" xfId="19344" xr:uid="{00000000-0005-0000-0000-00001A7C0000}"/>
    <cellStyle name="Total 8 5 7" xfId="4801" xr:uid="{00000000-0005-0000-0000-00001B7C0000}"/>
    <cellStyle name="Total 8 5 7 2" xfId="11183" xr:uid="{00000000-0005-0000-0000-00001C7C0000}"/>
    <cellStyle name="Total 8 5 7 2 2" xfId="26291" xr:uid="{00000000-0005-0000-0000-00001D7C0000}"/>
    <cellStyle name="Total 8 5 7 3" xfId="14597" xr:uid="{00000000-0005-0000-0000-00001E7C0000}"/>
    <cellStyle name="Total 8 5 7 3 2" xfId="29705" xr:uid="{00000000-0005-0000-0000-00001F7C0000}"/>
    <cellStyle name="Total 8 5 7 4" xfId="19909" xr:uid="{00000000-0005-0000-0000-0000207C0000}"/>
    <cellStyle name="Total 8 5 8" xfId="8662" xr:uid="{00000000-0005-0000-0000-0000217C0000}"/>
    <cellStyle name="Total 8 5 8 2" xfId="23770" xr:uid="{00000000-0005-0000-0000-0000227C0000}"/>
    <cellStyle name="Total 8 5 9" xfId="15449" xr:uid="{00000000-0005-0000-0000-0000237C0000}"/>
    <cellStyle name="Total 8 5 9 2" xfId="30557" xr:uid="{00000000-0005-0000-0000-0000247C0000}"/>
    <cellStyle name="Total 9" xfId="1788" xr:uid="{00000000-0005-0000-0000-0000257C0000}"/>
    <cellStyle name="Total 9 2" xfId="1959" xr:uid="{00000000-0005-0000-0000-0000267C0000}"/>
    <cellStyle name="Total 9 2 10" xfId="8460" xr:uid="{00000000-0005-0000-0000-0000277C0000}"/>
    <cellStyle name="Total 9 2 10 2" xfId="23568" xr:uid="{00000000-0005-0000-0000-0000287C0000}"/>
    <cellStyle name="Total 9 2 11" xfId="13401" xr:uid="{00000000-0005-0000-0000-0000297C0000}"/>
    <cellStyle name="Total 9 2 11 2" xfId="28509" xr:uid="{00000000-0005-0000-0000-00002A7C0000}"/>
    <cellStyle name="Total 9 2 12" xfId="14161" xr:uid="{00000000-0005-0000-0000-00002B7C0000}"/>
    <cellStyle name="Total 9 2 12 2" xfId="29269" xr:uid="{00000000-0005-0000-0000-00002C7C0000}"/>
    <cellStyle name="Total 9 2 13" xfId="17184" xr:uid="{00000000-0005-0000-0000-00002D7C0000}"/>
    <cellStyle name="Total 9 2 2" xfId="2519" xr:uid="{00000000-0005-0000-0000-00002E7C0000}"/>
    <cellStyle name="Total 9 2 2 2" xfId="5156" xr:uid="{00000000-0005-0000-0000-00002F7C0000}"/>
    <cellStyle name="Total 9 2 2 2 2" xfId="11520" xr:uid="{00000000-0005-0000-0000-0000307C0000}"/>
    <cellStyle name="Total 9 2 2 2 2 2" xfId="26628" xr:uid="{00000000-0005-0000-0000-0000317C0000}"/>
    <cellStyle name="Total 9 2 2 2 3" xfId="15719" xr:uid="{00000000-0005-0000-0000-0000327C0000}"/>
    <cellStyle name="Total 9 2 2 2 3 2" xfId="30827" xr:uid="{00000000-0005-0000-0000-0000337C0000}"/>
    <cellStyle name="Total 9 2 2 2 4" xfId="20264" xr:uid="{00000000-0005-0000-0000-0000347C0000}"/>
    <cellStyle name="Total 9 2 2 3" xfId="8986" xr:uid="{00000000-0005-0000-0000-0000357C0000}"/>
    <cellStyle name="Total 9 2 2 3 2" xfId="24094" xr:uid="{00000000-0005-0000-0000-0000367C0000}"/>
    <cellStyle name="Total 9 2 3" xfId="2735" xr:uid="{00000000-0005-0000-0000-0000377C0000}"/>
    <cellStyle name="Total 9 2 3 2" xfId="5372" xr:uid="{00000000-0005-0000-0000-0000387C0000}"/>
    <cellStyle name="Total 9 2 3 2 2" xfId="11721" xr:uid="{00000000-0005-0000-0000-0000397C0000}"/>
    <cellStyle name="Total 9 2 3 2 2 2" xfId="26829" xr:uid="{00000000-0005-0000-0000-00003A7C0000}"/>
    <cellStyle name="Total 9 2 3 2 3" xfId="9135" xr:uid="{00000000-0005-0000-0000-00003B7C0000}"/>
    <cellStyle name="Total 9 2 3 2 3 2" xfId="24243" xr:uid="{00000000-0005-0000-0000-00003C7C0000}"/>
    <cellStyle name="Total 9 2 3 2 4" xfId="20480" xr:uid="{00000000-0005-0000-0000-00003D7C0000}"/>
    <cellStyle name="Total 9 2 3 3" xfId="16458" xr:uid="{00000000-0005-0000-0000-00003E7C0000}"/>
    <cellStyle name="Total 9 2 3 3 2" xfId="31566" xr:uid="{00000000-0005-0000-0000-00003F7C0000}"/>
    <cellStyle name="Total 9 2 3 4" xfId="17843" xr:uid="{00000000-0005-0000-0000-0000407C0000}"/>
    <cellStyle name="Total 9 2 4" xfId="3038" xr:uid="{00000000-0005-0000-0000-0000417C0000}"/>
    <cellStyle name="Total 9 2 4 2" xfId="5675" xr:uid="{00000000-0005-0000-0000-0000427C0000}"/>
    <cellStyle name="Total 9 2 4 2 2" xfId="11986" xr:uid="{00000000-0005-0000-0000-0000437C0000}"/>
    <cellStyle name="Total 9 2 4 2 2 2" xfId="27094" xr:uid="{00000000-0005-0000-0000-0000447C0000}"/>
    <cellStyle name="Total 9 2 4 2 3" xfId="16369" xr:uid="{00000000-0005-0000-0000-0000457C0000}"/>
    <cellStyle name="Total 9 2 4 2 3 2" xfId="31477" xr:uid="{00000000-0005-0000-0000-0000467C0000}"/>
    <cellStyle name="Total 9 2 4 2 4" xfId="20783" xr:uid="{00000000-0005-0000-0000-0000477C0000}"/>
    <cellStyle name="Total 9 2 4 3" xfId="9420" xr:uid="{00000000-0005-0000-0000-0000487C0000}"/>
    <cellStyle name="Total 9 2 4 3 2" xfId="24528" xr:uid="{00000000-0005-0000-0000-0000497C0000}"/>
    <cellStyle name="Total 9 2 4 4" xfId="14424" xr:uid="{00000000-0005-0000-0000-00004A7C0000}"/>
    <cellStyle name="Total 9 2 4 4 2" xfId="29532" xr:uid="{00000000-0005-0000-0000-00004B7C0000}"/>
    <cellStyle name="Total 9 2 4 5" xfId="18146" xr:uid="{00000000-0005-0000-0000-00004C7C0000}"/>
    <cellStyle name="Total 9 2 5" xfId="3364" xr:uid="{00000000-0005-0000-0000-00004D7C0000}"/>
    <cellStyle name="Total 9 2 5 2" xfId="6001" xr:uid="{00000000-0005-0000-0000-00004E7C0000}"/>
    <cellStyle name="Total 9 2 5 2 2" xfId="12312" xr:uid="{00000000-0005-0000-0000-00004F7C0000}"/>
    <cellStyle name="Total 9 2 5 2 2 2" xfId="27420" xr:uid="{00000000-0005-0000-0000-0000507C0000}"/>
    <cellStyle name="Total 9 2 5 2 3" xfId="15342" xr:uid="{00000000-0005-0000-0000-0000517C0000}"/>
    <cellStyle name="Total 9 2 5 2 3 2" xfId="30450" xr:uid="{00000000-0005-0000-0000-0000527C0000}"/>
    <cellStyle name="Total 9 2 5 2 4" xfId="21109" xr:uid="{00000000-0005-0000-0000-0000537C0000}"/>
    <cellStyle name="Total 9 2 5 3" xfId="9746" xr:uid="{00000000-0005-0000-0000-0000547C0000}"/>
    <cellStyle name="Total 9 2 5 3 2" xfId="24854" xr:uid="{00000000-0005-0000-0000-0000557C0000}"/>
    <cellStyle name="Total 9 2 5 4" xfId="13430" xr:uid="{00000000-0005-0000-0000-0000567C0000}"/>
    <cellStyle name="Total 9 2 5 4 2" xfId="28538" xr:uid="{00000000-0005-0000-0000-0000577C0000}"/>
    <cellStyle name="Total 9 2 5 5" xfId="18472" xr:uid="{00000000-0005-0000-0000-0000587C0000}"/>
    <cellStyle name="Total 9 2 6" xfId="3670" xr:uid="{00000000-0005-0000-0000-0000597C0000}"/>
    <cellStyle name="Total 9 2 6 2" xfId="6307" xr:uid="{00000000-0005-0000-0000-00005A7C0000}"/>
    <cellStyle name="Total 9 2 6 2 2" xfId="12618" xr:uid="{00000000-0005-0000-0000-00005B7C0000}"/>
    <cellStyle name="Total 9 2 6 2 2 2" xfId="27726" xr:uid="{00000000-0005-0000-0000-00005C7C0000}"/>
    <cellStyle name="Total 9 2 6 2 3" xfId="13383" xr:uid="{00000000-0005-0000-0000-00005D7C0000}"/>
    <cellStyle name="Total 9 2 6 2 3 2" xfId="28491" xr:uid="{00000000-0005-0000-0000-00005E7C0000}"/>
    <cellStyle name="Total 9 2 6 2 4" xfId="21415" xr:uid="{00000000-0005-0000-0000-00005F7C0000}"/>
    <cellStyle name="Total 9 2 6 3" xfId="10052" xr:uid="{00000000-0005-0000-0000-0000607C0000}"/>
    <cellStyle name="Total 9 2 6 3 2" xfId="25160" xr:uid="{00000000-0005-0000-0000-0000617C0000}"/>
    <cellStyle name="Total 9 2 6 4" xfId="9204" xr:uid="{00000000-0005-0000-0000-0000627C0000}"/>
    <cellStyle name="Total 9 2 6 4 2" xfId="24312" xr:uid="{00000000-0005-0000-0000-0000637C0000}"/>
    <cellStyle name="Total 9 2 6 5" xfId="18778" xr:uid="{00000000-0005-0000-0000-0000647C0000}"/>
    <cellStyle name="Total 9 2 7" xfId="4031" xr:uid="{00000000-0005-0000-0000-0000657C0000}"/>
    <cellStyle name="Total 9 2 7 2" xfId="6668" xr:uid="{00000000-0005-0000-0000-0000667C0000}"/>
    <cellStyle name="Total 9 2 7 2 2" xfId="12979" xr:uid="{00000000-0005-0000-0000-0000677C0000}"/>
    <cellStyle name="Total 9 2 7 2 2 2" xfId="28087" xr:uid="{00000000-0005-0000-0000-0000687C0000}"/>
    <cellStyle name="Total 9 2 7 2 3" xfId="16669" xr:uid="{00000000-0005-0000-0000-0000697C0000}"/>
    <cellStyle name="Total 9 2 7 2 3 2" xfId="31777" xr:uid="{00000000-0005-0000-0000-00006A7C0000}"/>
    <cellStyle name="Total 9 2 7 2 4" xfId="21776" xr:uid="{00000000-0005-0000-0000-00006B7C0000}"/>
    <cellStyle name="Total 9 2 7 3" xfId="10413" xr:uid="{00000000-0005-0000-0000-00006C7C0000}"/>
    <cellStyle name="Total 9 2 7 3 2" xfId="25521" xr:uid="{00000000-0005-0000-0000-00006D7C0000}"/>
    <cellStyle name="Total 9 2 7 4" xfId="7636" xr:uid="{00000000-0005-0000-0000-00006E7C0000}"/>
    <cellStyle name="Total 9 2 7 4 2" xfId="22744" xr:uid="{00000000-0005-0000-0000-00006F7C0000}"/>
    <cellStyle name="Total 9 2 7 5" xfId="19139" xr:uid="{00000000-0005-0000-0000-0000707C0000}"/>
    <cellStyle name="Total 9 2 8" xfId="4344" xr:uid="{00000000-0005-0000-0000-0000717C0000}"/>
    <cellStyle name="Total 9 2 8 2" xfId="6981" xr:uid="{00000000-0005-0000-0000-0000727C0000}"/>
    <cellStyle name="Total 9 2 8 2 2" xfId="13292" xr:uid="{00000000-0005-0000-0000-0000737C0000}"/>
    <cellStyle name="Total 9 2 8 2 2 2" xfId="28400" xr:uid="{00000000-0005-0000-0000-0000747C0000}"/>
    <cellStyle name="Total 9 2 8 2 3" xfId="16956" xr:uid="{00000000-0005-0000-0000-0000757C0000}"/>
    <cellStyle name="Total 9 2 8 2 3 2" xfId="32064" xr:uid="{00000000-0005-0000-0000-0000767C0000}"/>
    <cellStyle name="Total 9 2 8 2 4" xfId="22089" xr:uid="{00000000-0005-0000-0000-0000777C0000}"/>
    <cellStyle name="Total 9 2 8 3" xfId="10726" xr:uid="{00000000-0005-0000-0000-0000787C0000}"/>
    <cellStyle name="Total 9 2 8 3 2" xfId="25834" xr:uid="{00000000-0005-0000-0000-0000797C0000}"/>
    <cellStyle name="Total 9 2 8 4" xfId="13540" xr:uid="{00000000-0005-0000-0000-00007A7C0000}"/>
    <cellStyle name="Total 9 2 8 4 2" xfId="28648" xr:uid="{00000000-0005-0000-0000-00007B7C0000}"/>
    <cellStyle name="Total 9 2 8 5" xfId="19452" xr:uid="{00000000-0005-0000-0000-00007C7C0000}"/>
    <cellStyle name="Total 9 2 9" xfId="4596" xr:uid="{00000000-0005-0000-0000-00007D7C0000}"/>
    <cellStyle name="Total 9 2 9 2" xfId="10978" xr:uid="{00000000-0005-0000-0000-00007E7C0000}"/>
    <cellStyle name="Total 9 2 9 2 2" xfId="26086" xr:uid="{00000000-0005-0000-0000-00007F7C0000}"/>
    <cellStyle name="Total 9 2 9 3" xfId="7949" xr:uid="{00000000-0005-0000-0000-0000807C0000}"/>
    <cellStyle name="Total 9 2 9 3 2" xfId="23057" xr:uid="{00000000-0005-0000-0000-0000817C0000}"/>
    <cellStyle name="Total 9 2 9 4" xfId="19704" xr:uid="{00000000-0005-0000-0000-0000827C0000}"/>
    <cellStyle name="Total 9 3" xfId="1988" xr:uid="{00000000-0005-0000-0000-0000837C0000}"/>
    <cellStyle name="Total 9 3 10" xfId="8486" xr:uid="{00000000-0005-0000-0000-0000847C0000}"/>
    <cellStyle name="Total 9 3 10 2" xfId="23594" xr:uid="{00000000-0005-0000-0000-0000857C0000}"/>
    <cellStyle name="Total 9 3 11" xfId="7075" xr:uid="{00000000-0005-0000-0000-0000867C0000}"/>
    <cellStyle name="Total 9 3 11 2" xfId="22183" xr:uid="{00000000-0005-0000-0000-0000877C0000}"/>
    <cellStyle name="Total 9 3 12" xfId="7093" xr:uid="{00000000-0005-0000-0000-0000887C0000}"/>
    <cellStyle name="Total 9 3 12 2" xfId="22201" xr:uid="{00000000-0005-0000-0000-0000897C0000}"/>
    <cellStyle name="Total 9 3 13" xfId="17213" xr:uid="{00000000-0005-0000-0000-00008A7C0000}"/>
    <cellStyle name="Total 9 3 2" xfId="2548" xr:uid="{00000000-0005-0000-0000-00008B7C0000}"/>
    <cellStyle name="Total 9 3 2 2" xfId="5185" xr:uid="{00000000-0005-0000-0000-00008C7C0000}"/>
    <cellStyle name="Total 9 3 2 2 2" xfId="11549" xr:uid="{00000000-0005-0000-0000-00008D7C0000}"/>
    <cellStyle name="Total 9 3 2 2 2 2" xfId="26657" xr:uid="{00000000-0005-0000-0000-00008E7C0000}"/>
    <cellStyle name="Total 9 3 2 2 3" xfId="7374" xr:uid="{00000000-0005-0000-0000-00008F7C0000}"/>
    <cellStyle name="Total 9 3 2 2 3 2" xfId="22482" xr:uid="{00000000-0005-0000-0000-0000907C0000}"/>
    <cellStyle name="Total 9 3 2 2 4" xfId="20293" xr:uid="{00000000-0005-0000-0000-0000917C0000}"/>
    <cellStyle name="Total 9 3 2 3" xfId="9015" xr:uid="{00000000-0005-0000-0000-0000927C0000}"/>
    <cellStyle name="Total 9 3 2 3 2" xfId="24123" xr:uid="{00000000-0005-0000-0000-0000937C0000}"/>
    <cellStyle name="Total 9 3 3" xfId="2750" xr:uid="{00000000-0005-0000-0000-0000947C0000}"/>
    <cellStyle name="Total 9 3 3 2" xfId="5387" xr:uid="{00000000-0005-0000-0000-0000957C0000}"/>
    <cellStyle name="Total 9 3 3 2 2" xfId="11736" xr:uid="{00000000-0005-0000-0000-0000967C0000}"/>
    <cellStyle name="Total 9 3 3 2 2 2" xfId="26844" xr:uid="{00000000-0005-0000-0000-0000977C0000}"/>
    <cellStyle name="Total 9 3 3 2 3" xfId="15986" xr:uid="{00000000-0005-0000-0000-0000987C0000}"/>
    <cellStyle name="Total 9 3 3 2 3 2" xfId="31094" xr:uid="{00000000-0005-0000-0000-0000997C0000}"/>
    <cellStyle name="Total 9 3 3 2 4" xfId="20495" xr:uid="{00000000-0005-0000-0000-00009A7C0000}"/>
    <cellStyle name="Total 9 3 3 3" xfId="8046" xr:uid="{00000000-0005-0000-0000-00009B7C0000}"/>
    <cellStyle name="Total 9 3 3 3 2" xfId="23154" xr:uid="{00000000-0005-0000-0000-00009C7C0000}"/>
    <cellStyle name="Total 9 3 3 4" xfId="17858" xr:uid="{00000000-0005-0000-0000-00009D7C0000}"/>
    <cellStyle name="Total 9 3 4" xfId="3053" xr:uid="{00000000-0005-0000-0000-00009E7C0000}"/>
    <cellStyle name="Total 9 3 4 2" xfId="5690" xr:uid="{00000000-0005-0000-0000-00009F7C0000}"/>
    <cellStyle name="Total 9 3 4 2 2" xfId="12001" xr:uid="{00000000-0005-0000-0000-0000A07C0000}"/>
    <cellStyle name="Total 9 3 4 2 2 2" xfId="27109" xr:uid="{00000000-0005-0000-0000-0000A17C0000}"/>
    <cellStyle name="Total 9 3 4 2 3" xfId="15517" xr:uid="{00000000-0005-0000-0000-0000A27C0000}"/>
    <cellStyle name="Total 9 3 4 2 3 2" xfId="30625" xr:uid="{00000000-0005-0000-0000-0000A37C0000}"/>
    <cellStyle name="Total 9 3 4 2 4" xfId="20798" xr:uid="{00000000-0005-0000-0000-0000A47C0000}"/>
    <cellStyle name="Total 9 3 4 3" xfId="9435" xr:uid="{00000000-0005-0000-0000-0000A57C0000}"/>
    <cellStyle name="Total 9 3 4 3 2" xfId="24543" xr:uid="{00000000-0005-0000-0000-0000A67C0000}"/>
    <cellStyle name="Total 9 3 4 4" xfId="14682" xr:uid="{00000000-0005-0000-0000-0000A77C0000}"/>
    <cellStyle name="Total 9 3 4 4 2" xfId="29790" xr:uid="{00000000-0005-0000-0000-0000A87C0000}"/>
    <cellStyle name="Total 9 3 4 5" xfId="18161" xr:uid="{00000000-0005-0000-0000-0000A97C0000}"/>
    <cellStyle name="Total 9 3 5" xfId="3379" xr:uid="{00000000-0005-0000-0000-0000AA7C0000}"/>
    <cellStyle name="Total 9 3 5 2" xfId="6016" xr:uid="{00000000-0005-0000-0000-0000AB7C0000}"/>
    <cellStyle name="Total 9 3 5 2 2" xfId="12327" xr:uid="{00000000-0005-0000-0000-0000AC7C0000}"/>
    <cellStyle name="Total 9 3 5 2 2 2" xfId="27435" xr:uid="{00000000-0005-0000-0000-0000AD7C0000}"/>
    <cellStyle name="Total 9 3 5 2 3" xfId="15617" xr:uid="{00000000-0005-0000-0000-0000AE7C0000}"/>
    <cellStyle name="Total 9 3 5 2 3 2" xfId="30725" xr:uid="{00000000-0005-0000-0000-0000AF7C0000}"/>
    <cellStyle name="Total 9 3 5 2 4" xfId="21124" xr:uid="{00000000-0005-0000-0000-0000B07C0000}"/>
    <cellStyle name="Total 9 3 5 3" xfId="9761" xr:uid="{00000000-0005-0000-0000-0000B17C0000}"/>
    <cellStyle name="Total 9 3 5 3 2" xfId="24869" xr:uid="{00000000-0005-0000-0000-0000B27C0000}"/>
    <cellStyle name="Total 9 3 5 4" xfId="11210" xr:uid="{00000000-0005-0000-0000-0000B37C0000}"/>
    <cellStyle name="Total 9 3 5 4 2" xfId="26318" xr:uid="{00000000-0005-0000-0000-0000B47C0000}"/>
    <cellStyle name="Total 9 3 5 5" xfId="18487" xr:uid="{00000000-0005-0000-0000-0000B57C0000}"/>
    <cellStyle name="Total 9 3 6" xfId="3685" xr:uid="{00000000-0005-0000-0000-0000B67C0000}"/>
    <cellStyle name="Total 9 3 6 2" xfId="6322" xr:uid="{00000000-0005-0000-0000-0000B77C0000}"/>
    <cellStyle name="Total 9 3 6 2 2" xfId="12633" xr:uid="{00000000-0005-0000-0000-0000B87C0000}"/>
    <cellStyle name="Total 9 3 6 2 2 2" xfId="27741" xr:uid="{00000000-0005-0000-0000-0000B97C0000}"/>
    <cellStyle name="Total 9 3 6 2 3" xfId="15699" xr:uid="{00000000-0005-0000-0000-0000BA7C0000}"/>
    <cellStyle name="Total 9 3 6 2 3 2" xfId="30807" xr:uid="{00000000-0005-0000-0000-0000BB7C0000}"/>
    <cellStyle name="Total 9 3 6 2 4" xfId="21430" xr:uid="{00000000-0005-0000-0000-0000BC7C0000}"/>
    <cellStyle name="Total 9 3 6 3" xfId="10067" xr:uid="{00000000-0005-0000-0000-0000BD7C0000}"/>
    <cellStyle name="Total 9 3 6 3 2" xfId="25175" xr:uid="{00000000-0005-0000-0000-0000BE7C0000}"/>
    <cellStyle name="Total 9 3 6 4" xfId="7849" xr:uid="{00000000-0005-0000-0000-0000BF7C0000}"/>
    <cellStyle name="Total 9 3 6 4 2" xfId="22957" xr:uid="{00000000-0005-0000-0000-0000C07C0000}"/>
    <cellStyle name="Total 9 3 6 5" xfId="18793" xr:uid="{00000000-0005-0000-0000-0000C17C0000}"/>
    <cellStyle name="Total 9 3 7" xfId="4060" xr:uid="{00000000-0005-0000-0000-0000C27C0000}"/>
    <cellStyle name="Total 9 3 7 2" xfId="6697" xr:uid="{00000000-0005-0000-0000-0000C37C0000}"/>
    <cellStyle name="Total 9 3 7 2 2" xfId="13008" xr:uid="{00000000-0005-0000-0000-0000C47C0000}"/>
    <cellStyle name="Total 9 3 7 2 2 2" xfId="28116" xr:uid="{00000000-0005-0000-0000-0000C57C0000}"/>
    <cellStyle name="Total 9 3 7 2 3" xfId="16684" xr:uid="{00000000-0005-0000-0000-0000C67C0000}"/>
    <cellStyle name="Total 9 3 7 2 3 2" xfId="31792" xr:uid="{00000000-0005-0000-0000-0000C77C0000}"/>
    <cellStyle name="Total 9 3 7 2 4" xfId="21805" xr:uid="{00000000-0005-0000-0000-0000C87C0000}"/>
    <cellStyle name="Total 9 3 7 3" xfId="10442" xr:uid="{00000000-0005-0000-0000-0000C97C0000}"/>
    <cellStyle name="Total 9 3 7 3 2" xfId="25550" xr:uid="{00000000-0005-0000-0000-0000CA7C0000}"/>
    <cellStyle name="Total 9 3 7 4" xfId="7310" xr:uid="{00000000-0005-0000-0000-0000CB7C0000}"/>
    <cellStyle name="Total 9 3 7 4 2" xfId="22418" xr:uid="{00000000-0005-0000-0000-0000CC7C0000}"/>
    <cellStyle name="Total 9 3 7 5" xfId="19168" xr:uid="{00000000-0005-0000-0000-0000CD7C0000}"/>
    <cellStyle name="Total 9 3 8" xfId="4359" xr:uid="{00000000-0005-0000-0000-0000CE7C0000}"/>
    <cellStyle name="Total 9 3 8 2" xfId="6996" xr:uid="{00000000-0005-0000-0000-0000CF7C0000}"/>
    <cellStyle name="Total 9 3 8 2 2" xfId="13307" xr:uid="{00000000-0005-0000-0000-0000D07C0000}"/>
    <cellStyle name="Total 9 3 8 2 2 2" xfId="28415" xr:uid="{00000000-0005-0000-0000-0000D17C0000}"/>
    <cellStyle name="Total 9 3 8 2 3" xfId="16971" xr:uid="{00000000-0005-0000-0000-0000D27C0000}"/>
    <cellStyle name="Total 9 3 8 2 3 2" xfId="32079" xr:uid="{00000000-0005-0000-0000-0000D37C0000}"/>
    <cellStyle name="Total 9 3 8 2 4" xfId="22104" xr:uid="{00000000-0005-0000-0000-0000D47C0000}"/>
    <cellStyle name="Total 9 3 8 3" xfId="10741" xr:uid="{00000000-0005-0000-0000-0000D57C0000}"/>
    <cellStyle name="Total 9 3 8 3 2" xfId="25849" xr:uid="{00000000-0005-0000-0000-0000D67C0000}"/>
    <cellStyle name="Total 9 3 8 4" xfId="7889" xr:uid="{00000000-0005-0000-0000-0000D77C0000}"/>
    <cellStyle name="Total 9 3 8 4 2" xfId="22997" xr:uid="{00000000-0005-0000-0000-0000D87C0000}"/>
    <cellStyle name="Total 9 3 8 5" xfId="19467" xr:uid="{00000000-0005-0000-0000-0000D97C0000}"/>
    <cellStyle name="Total 9 3 9" xfId="4625" xr:uid="{00000000-0005-0000-0000-0000DA7C0000}"/>
    <cellStyle name="Total 9 3 9 2" xfId="11007" xr:uid="{00000000-0005-0000-0000-0000DB7C0000}"/>
    <cellStyle name="Total 9 3 9 2 2" xfId="26115" xr:uid="{00000000-0005-0000-0000-0000DC7C0000}"/>
    <cellStyle name="Total 9 3 9 3" xfId="13373" xr:uid="{00000000-0005-0000-0000-0000DD7C0000}"/>
    <cellStyle name="Total 9 3 9 3 2" xfId="28481" xr:uid="{00000000-0005-0000-0000-0000DE7C0000}"/>
    <cellStyle name="Total 9 3 9 4" xfId="19733" xr:uid="{00000000-0005-0000-0000-0000DF7C0000}"/>
    <cellStyle name="Total 9 4" xfId="2150" xr:uid="{00000000-0005-0000-0000-0000E07C0000}"/>
    <cellStyle name="Total 9 4 10" xfId="14133" xr:uid="{00000000-0005-0000-0000-0000E17C0000}"/>
    <cellStyle name="Total 9 4 10 2" xfId="29241" xr:uid="{00000000-0005-0000-0000-0000E27C0000}"/>
    <cellStyle name="Total 9 4 11" xfId="14983" xr:uid="{00000000-0005-0000-0000-0000E37C0000}"/>
    <cellStyle name="Total 9 4 11 2" xfId="30091" xr:uid="{00000000-0005-0000-0000-0000E47C0000}"/>
    <cellStyle name="Total 9 4 12" xfId="17375" xr:uid="{00000000-0005-0000-0000-0000E57C0000}"/>
    <cellStyle name="Total 9 4 2" xfId="2640" xr:uid="{00000000-0005-0000-0000-0000E67C0000}"/>
    <cellStyle name="Total 9 4 2 2" xfId="5277" xr:uid="{00000000-0005-0000-0000-0000E77C0000}"/>
    <cellStyle name="Total 9 4 2 2 2" xfId="11641" xr:uid="{00000000-0005-0000-0000-0000E87C0000}"/>
    <cellStyle name="Total 9 4 2 2 2 2" xfId="26749" xr:uid="{00000000-0005-0000-0000-0000E97C0000}"/>
    <cellStyle name="Total 9 4 2 2 3" xfId="7116" xr:uid="{00000000-0005-0000-0000-0000EA7C0000}"/>
    <cellStyle name="Total 9 4 2 2 3 2" xfId="22224" xr:uid="{00000000-0005-0000-0000-0000EB7C0000}"/>
    <cellStyle name="Total 9 4 2 2 4" xfId="20385" xr:uid="{00000000-0005-0000-0000-0000EC7C0000}"/>
    <cellStyle name="Total 9 4 2 3" xfId="9107" xr:uid="{00000000-0005-0000-0000-0000ED7C0000}"/>
    <cellStyle name="Total 9 4 2 3 2" xfId="24215" xr:uid="{00000000-0005-0000-0000-0000EE7C0000}"/>
    <cellStyle name="Total 9 4 2 4" xfId="7233" xr:uid="{00000000-0005-0000-0000-0000EF7C0000}"/>
    <cellStyle name="Total 9 4 2 4 2" xfId="22341" xr:uid="{00000000-0005-0000-0000-0000F07C0000}"/>
    <cellStyle name="Total 9 4 2 5" xfId="16494" xr:uid="{00000000-0005-0000-0000-0000F17C0000}"/>
    <cellStyle name="Total 9 4 2 5 2" xfId="31602" xr:uid="{00000000-0005-0000-0000-0000F27C0000}"/>
    <cellStyle name="Total 9 4 2 6" xfId="17748" xr:uid="{00000000-0005-0000-0000-0000F37C0000}"/>
    <cellStyle name="Total 9 4 3" xfId="2905" xr:uid="{00000000-0005-0000-0000-0000F47C0000}"/>
    <cellStyle name="Total 9 4 3 2" xfId="5542" xr:uid="{00000000-0005-0000-0000-0000F57C0000}"/>
    <cellStyle name="Total 9 4 3 2 2" xfId="11853" xr:uid="{00000000-0005-0000-0000-0000F67C0000}"/>
    <cellStyle name="Total 9 4 3 2 2 2" xfId="26961" xr:uid="{00000000-0005-0000-0000-0000F77C0000}"/>
    <cellStyle name="Total 9 4 3 2 3" xfId="7526" xr:uid="{00000000-0005-0000-0000-0000F87C0000}"/>
    <cellStyle name="Total 9 4 3 2 3 2" xfId="22634" xr:uid="{00000000-0005-0000-0000-0000F97C0000}"/>
    <cellStyle name="Total 9 4 3 2 4" xfId="20650" xr:uid="{00000000-0005-0000-0000-0000FA7C0000}"/>
    <cellStyle name="Total 9 4 3 3" xfId="14175" xr:uid="{00000000-0005-0000-0000-0000FB7C0000}"/>
    <cellStyle name="Total 9 4 3 3 2" xfId="29283" xr:uid="{00000000-0005-0000-0000-0000FC7C0000}"/>
    <cellStyle name="Total 9 4 3 4" xfId="18013" xr:uid="{00000000-0005-0000-0000-0000FD7C0000}"/>
    <cellStyle name="Total 9 4 4" xfId="3208" xr:uid="{00000000-0005-0000-0000-0000FE7C0000}"/>
    <cellStyle name="Total 9 4 4 2" xfId="5845" xr:uid="{00000000-0005-0000-0000-0000FF7C0000}"/>
    <cellStyle name="Total 9 4 4 2 2" xfId="12156" xr:uid="{00000000-0005-0000-0000-0000007D0000}"/>
    <cellStyle name="Total 9 4 4 2 2 2" xfId="27264" xr:uid="{00000000-0005-0000-0000-0000017D0000}"/>
    <cellStyle name="Total 9 4 4 2 3" xfId="15934" xr:uid="{00000000-0005-0000-0000-0000027D0000}"/>
    <cellStyle name="Total 9 4 4 2 3 2" xfId="31042" xr:uid="{00000000-0005-0000-0000-0000037D0000}"/>
    <cellStyle name="Total 9 4 4 2 4" xfId="20953" xr:uid="{00000000-0005-0000-0000-0000047D0000}"/>
    <cellStyle name="Total 9 4 4 3" xfId="9590" xr:uid="{00000000-0005-0000-0000-0000057D0000}"/>
    <cellStyle name="Total 9 4 4 3 2" xfId="24698" xr:uid="{00000000-0005-0000-0000-0000067D0000}"/>
    <cellStyle name="Total 9 4 4 4" xfId="14365" xr:uid="{00000000-0005-0000-0000-0000077D0000}"/>
    <cellStyle name="Total 9 4 4 4 2" xfId="29473" xr:uid="{00000000-0005-0000-0000-0000087D0000}"/>
    <cellStyle name="Total 9 4 4 5" xfId="18316" xr:uid="{00000000-0005-0000-0000-0000097D0000}"/>
    <cellStyle name="Total 9 4 5" xfId="3534" xr:uid="{00000000-0005-0000-0000-00000A7D0000}"/>
    <cellStyle name="Total 9 4 5 2" xfId="6171" xr:uid="{00000000-0005-0000-0000-00000B7D0000}"/>
    <cellStyle name="Total 9 4 5 2 2" xfId="12482" xr:uid="{00000000-0005-0000-0000-00000C7D0000}"/>
    <cellStyle name="Total 9 4 5 2 2 2" xfId="27590" xr:uid="{00000000-0005-0000-0000-00000D7D0000}"/>
    <cellStyle name="Total 9 4 5 2 3" xfId="16393" xr:uid="{00000000-0005-0000-0000-00000E7D0000}"/>
    <cellStyle name="Total 9 4 5 2 3 2" xfId="31501" xr:uid="{00000000-0005-0000-0000-00000F7D0000}"/>
    <cellStyle name="Total 9 4 5 2 4" xfId="21279" xr:uid="{00000000-0005-0000-0000-0000107D0000}"/>
    <cellStyle name="Total 9 4 5 3" xfId="9916" xr:uid="{00000000-0005-0000-0000-0000117D0000}"/>
    <cellStyle name="Total 9 4 5 3 2" xfId="25024" xr:uid="{00000000-0005-0000-0000-0000127D0000}"/>
    <cellStyle name="Total 9 4 5 4" xfId="9267" xr:uid="{00000000-0005-0000-0000-0000137D0000}"/>
    <cellStyle name="Total 9 4 5 4 2" xfId="24375" xr:uid="{00000000-0005-0000-0000-0000147D0000}"/>
    <cellStyle name="Total 9 4 5 5" xfId="18642" xr:uid="{00000000-0005-0000-0000-0000157D0000}"/>
    <cellStyle name="Total 9 4 6" xfId="3840" xr:uid="{00000000-0005-0000-0000-0000167D0000}"/>
    <cellStyle name="Total 9 4 6 2" xfId="6477" xr:uid="{00000000-0005-0000-0000-0000177D0000}"/>
    <cellStyle name="Total 9 4 6 2 2" xfId="12788" xr:uid="{00000000-0005-0000-0000-0000187D0000}"/>
    <cellStyle name="Total 9 4 6 2 2 2" xfId="27896" xr:uid="{00000000-0005-0000-0000-0000197D0000}"/>
    <cellStyle name="Total 9 4 6 2 3" xfId="15866" xr:uid="{00000000-0005-0000-0000-00001A7D0000}"/>
    <cellStyle name="Total 9 4 6 2 3 2" xfId="30974" xr:uid="{00000000-0005-0000-0000-00001B7D0000}"/>
    <cellStyle name="Total 9 4 6 2 4" xfId="21585" xr:uid="{00000000-0005-0000-0000-00001C7D0000}"/>
    <cellStyle name="Total 9 4 6 3" xfId="10222" xr:uid="{00000000-0005-0000-0000-00001D7D0000}"/>
    <cellStyle name="Total 9 4 6 3 2" xfId="25330" xr:uid="{00000000-0005-0000-0000-00001E7D0000}"/>
    <cellStyle name="Total 9 4 6 4" xfId="11786" xr:uid="{00000000-0005-0000-0000-00001F7D0000}"/>
    <cellStyle name="Total 9 4 6 4 2" xfId="26894" xr:uid="{00000000-0005-0000-0000-0000207D0000}"/>
    <cellStyle name="Total 9 4 6 5" xfId="18948" xr:uid="{00000000-0005-0000-0000-0000217D0000}"/>
    <cellStyle name="Total 9 4 7" xfId="4222" xr:uid="{00000000-0005-0000-0000-0000227D0000}"/>
    <cellStyle name="Total 9 4 7 2" xfId="6859" xr:uid="{00000000-0005-0000-0000-0000237D0000}"/>
    <cellStyle name="Total 9 4 7 2 2" xfId="13170" xr:uid="{00000000-0005-0000-0000-0000247D0000}"/>
    <cellStyle name="Total 9 4 7 2 2 2" xfId="28278" xr:uid="{00000000-0005-0000-0000-0000257D0000}"/>
    <cellStyle name="Total 9 4 7 2 3" xfId="16839" xr:uid="{00000000-0005-0000-0000-0000267D0000}"/>
    <cellStyle name="Total 9 4 7 2 3 2" xfId="31947" xr:uid="{00000000-0005-0000-0000-0000277D0000}"/>
    <cellStyle name="Total 9 4 7 2 4" xfId="21967" xr:uid="{00000000-0005-0000-0000-0000287D0000}"/>
    <cellStyle name="Total 9 4 7 3" xfId="10604" xr:uid="{00000000-0005-0000-0000-0000297D0000}"/>
    <cellStyle name="Total 9 4 7 3 2" xfId="25712" xr:uid="{00000000-0005-0000-0000-00002A7D0000}"/>
    <cellStyle name="Total 9 4 7 4" xfId="16409" xr:uid="{00000000-0005-0000-0000-00002B7D0000}"/>
    <cellStyle name="Total 9 4 7 4 2" xfId="31517" xr:uid="{00000000-0005-0000-0000-00002C7D0000}"/>
    <cellStyle name="Total 9 4 7 5" xfId="19330" xr:uid="{00000000-0005-0000-0000-00002D7D0000}"/>
    <cellStyle name="Total 9 4 8" xfId="4787" xr:uid="{00000000-0005-0000-0000-00002E7D0000}"/>
    <cellStyle name="Total 9 4 8 2" xfId="11169" xr:uid="{00000000-0005-0000-0000-00002F7D0000}"/>
    <cellStyle name="Total 9 4 8 2 2" xfId="26277" xr:uid="{00000000-0005-0000-0000-0000307D0000}"/>
    <cellStyle name="Total 9 4 8 3" xfId="16022" xr:uid="{00000000-0005-0000-0000-0000317D0000}"/>
    <cellStyle name="Total 9 4 8 3 2" xfId="31130" xr:uid="{00000000-0005-0000-0000-0000327D0000}"/>
    <cellStyle name="Total 9 4 8 4" xfId="19895" xr:uid="{00000000-0005-0000-0000-0000337D0000}"/>
    <cellStyle name="Total 9 4 9" xfId="8648" xr:uid="{00000000-0005-0000-0000-0000347D0000}"/>
    <cellStyle name="Total 9 4 9 2" xfId="23756" xr:uid="{00000000-0005-0000-0000-0000357D0000}"/>
    <cellStyle name="Total 9 5" xfId="2165" xr:uid="{00000000-0005-0000-0000-0000367D0000}"/>
    <cellStyle name="Total 9 5 10" xfId="7875" xr:uid="{00000000-0005-0000-0000-0000377D0000}"/>
    <cellStyle name="Total 9 5 10 2" xfId="22983" xr:uid="{00000000-0005-0000-0000-0000387D0000}"/>
    <cellStyle name="Total 9 5 11" xfId="17390" xr:uid="{00000000-0005-0000-0000-0000397D0000}"/>
    <cellStyle name="Total 9 5 2" xfId="2920" xr:uid="{00000000-0005-0000-0000-00003A7D0000}"/>
    <cellStyle name="Total 9 5 2 2" xfId="5557" xr:uid="{00000000-0005-0000-0000-00003B7D0000}"/>
    <cellStyle name="Total 9 5 2 2 2" xfId="11868" xr:uid="{00000000-0005-0000-0000-00003C7D0000}"/>
    <cellStyle name="Total 9 5 2 2 2 2" xfId="26976" xr:uid="{00000000-0005-0000-0000-00003D7D0000}"/>
    <cellStyle name="Total 9 5 2 2 3" xfId="16124" xr:uid="{00000000-0005-0000-0000-00003E7D0000}"/>
    <cellStyle name="Total 9 5 2 2 3 2" xfId="31232" xr:uid="{00000000-0005-0000-0000-00003F7D0000}"/>
    <cellStyle name="Total 9 5 2 2 4" xfId="20665" xr:uid="{00000000-0005-0000-0000-0000407D0000}"/>
    <cellStyle name="Total 9 5 2 3" xfId="7845" xr:uid="{00000000-0005-0000-0000-0000417D0000}"/>
    <cellStyle name="Total 9 5 2 3 2" xfId="22953" xr:uid="{00000000-0005-0000-0000-0000427D0000}"/>
    <cellStyle name="Total 9 5 2 4" xfId="18028" xr:uid="{00000000-0005-0000-0000-0000437D0000}"/>
    <cellStyle name="Total 9 5 3" xfId="3223" xr:uid="{00000000-0005-0000-0000-0000447D0000}"/>
    <cellStyle name="Total 9 5 3 2" xfId="5860" xr:uid="{00000000-0005-0000-0000-0000457D0000}"/>
    <cellStyle name="Total 9 5 3 2 2" xfId="12171" xr:uid="{00000000-0005-0000-0000-0000467D0000}"/>
    <cellStyle name="Total 9 5 3 2 2 2" xfId="27279" xr:uid="{00000000-0005-0000-0000-0000477D0000}"/>
    <cellStyle name="Total 9 5 3 2 3" xfId="8158" xr:uid="{00000000-0005-0000-0000-0000487D0000}"/>
    <cellStyle name="Total 9 5 3 2 3 2" xfId="23266" xr:uid="{00000000-0005-0000-0000-0000497D0000}"/>
    <cellStyle name="Total 9 5 3 2 4" xfId="20968" xr:uid="{00000000-0005-0000-0000-00004A7D0000}"/>
    <cellStyle name="Total 9 5 3 3" xfId="9605" xr:uid="{00000000-0005-0000-0000-00004B7D0000}"/>
    <cellStyle name="Total 9 5 3 3 2" xfId="24713" xr:uid="{00000000-0005-0000-0000-00004C7D0000}"/>
    <cellStyle name="Total 9 5 3 4" xfId="15386" xr:uid="{00000000-0005-0000-0000-00004D7D0000}"/>
    <cellStyle name="Total 9 5 3 4 2" xfId="30494" xr:uid="{00000000-0005-0000-0000-00004E7D0000}"/>
    <cellStyle name="Total 9 5 3 5" xfId="18331" xr:uid="{00000000-0005-0000-0000-00004F7D0000}"/>
    <cellStyle name="Total 9 5 4" xfId="3549" xr:uid="{00000000-0005-0000-0000-0000507D0000}"/>
    <cellStyle name="Total 9 5 4 2" xfId="6186" xr:uid="{00000000-0005-0000-0000-0000517D0000}"/>
    <cellStyle name="Total 9 5 4 2 2" xfId="12497" xr:uid="{00000000-0005-0000-0000-0000527D0000}"/>
    <cellStyle name="Total 9 5 4 2 2 2" xfId="27605" xr:uid="{00000000-0005-0000-0000-0000537D0000}"/>
    <cellStyle name="Total 9 5 4 2 3" xfId="13619" xr:uid="{00000000-0005-0000-0000-0000547D0000}"/>
    <cellStyle name="Total 9 5 4 2 3 2" xfId="28727" xr:uid="{00000000-0005-0000-0000-0000557D0000}"/>
    <cellStyle name="Total 9 5 4 2 4" xfId="21294" xr:uid="{00000000-0005-0000-0000-0000567D0000}"/>
    <cellStyle name="Total 9 5 4 3" xfId="9931" xr:uid="{00000000-0005-0000-0000-0000577D0000}"/>
    <cellStyle name="Total 9 5 4 3 2" xfId="25039" xr:uid="{00000000-0005-0000-0000-0000587D0000}"/>
    <cellStyle name="Total 9 5 4 4" xfId="7598" xr:uid="{00000000-0005-0000-0000-0000597D0000}"/>
    <cellStyle name="Total 9 5 4 4 2" xfId="22706" xr:uid="{00000000-0005-0000-0000-00005A7D0000}"/>
    <cellStyle name="Total 9 5 4 5" xfId="18657" xr:uid="{00000000-0005-0000-0000-00005B7D0000}"/>
    <cellStyle name="Total 9 5 5" xfId="3855" xr:uid="{00000000-0005-0000-0000-00005C7D0000}"/>
    <cellStyle name="Total 9 5 5 2" xfId="6492" xr:uid="{00000000-0005-0000-0000-00005D7D0000}"/>
    <cellStyle name="Total 9 5 5 2 2" xfId="12803" xr:uid="{00000000-0005-0000-0000-00005E7D0000}"/>
    <cellStyle name="Total 9 5 5 2 2 2" xfId="27911" xr:uid="{00000000-0005-0000-0000-00005F7D0000}"/>
    <cellStyle name="Total 9 5 5 2 3" xfId="15677" xr:uid="{00000000-0005-0000-0000-0000607D0000}"/>
    <cellStyle name="Total 9 5 5 2 3 2" xfId="30785" xr:uid="{00000000-0005-0000-0000-0000617D0000}"/>
    <cellStyle name="Total 9 5 5 2 4" xfId="21600" xr:uid="{00000000-0005-0000-0000-0000627D0000}"/>
    <cellStyle name="Total 9 5 5 3" xfId="10237" xr:uid="{00000000-0005-0000-0000-0000637D0000}"/>
    <cellStyle name="Total 9 5 5 3 2" xfId="25345" xr:uid="{00000000-0005-0000-0000-0000647D0000}"/>
    <cellStyle name="Total 9 5 5 4" xfId="7816" xr:uid="{00000000-0005-0000-0000-0000657D0000}"/>
    <cellStyle name="Total 9 5 5 4 2" xfId="22924" xr:uid="{00000000-0005-0000-0000-0000667D0000}"/>
    <cellStyle name="Total 9 5 5 5" xfId="18963" xr:uid="{00000000-0005-0000-0000-0000677D0000}"/>
    <cellStyle name="Total 9 5 6" xfId="4237" xr:uid="{00000000-0005-0000-0000-0000687D0000}"/>
    <cellStyle name="Total 9 5 6 2" xfId="6874" xr:uid="{00000000-0005-0000-0000-0000697D0000}"/>
    <cellStyle name="Total 9 5 6 2 2" xfId="13185" xr:uid="{00000000-0005-0000-0000-00006A7D0000}"/>
    <cellStyle name="Total 9 5 6 2 2 2" xfId="28293" xr:uid="{00000000-0005-0000-0000-00006B7D0000}"/>
    <cellStyle name="Total 9 5 6 2 3" xfId="16854" xr:uid="{00000000-0005-0000-0000-00006C7D0000}"/>
    <cellStyle name="Total 9 5 6 2 3 2" xfId="31962" xr:uid="{00000000-0005-0000-0000-00006D7D0000}"/>
    <cellStyle name="Total 9 5 6 2 4" xfId="21982" xr:uid="{00000000-0005-0000-0000-00006E7D0000}"/>
    <cellStyle name="Total 9 5 6 3" xfId="10619" xr:uid="{00000000-0005-0000-0000-00006F7D0000}"/>
    <cellStyle name="Total 9 5 6 3 2" xfId="25727" xr:uid="{00000000-0005-0000-0000-0000707D0000}"/>
    <cellStyle name="Total 9 5 6 4" xfId="14466" xr:uid="{00000000-0005-0000-0000-0000717D0000}"/>
    <cellStyle name="Total 9 5 6 4 2" xfId="29574" xr:uid="{00000000-0005-0000-0000-0000727D0000}"/>
    <cellStyle name="Total 9 5 6 5" xfId="19345" xr:uid="{00000000-0005-0000-0000-0000737D0000}"/>
    <cellStyle name="Total 9 5 7" xfId="4802" xr:uid="{00000000-0005-0000-0000-0000747D0000}"/>
    <cellStyle name="Total 9 5 7 2" xfId="11184" xr:uid="{00000000-0005-0000-0000-0000757D0000}"/>
    <cellStyle name="Total 9 5 7 2 2" xfId="26292" xr:uid="{00000000-0005-0000-0000-0000767D0000}"/>
    <cellStyle name="Total 9 5 7 3" xfId="15076" xr:uid="{00000000-0005-0000-0000-0000777D0000}"/>
    <cellStyle name="Total 9 5 7 3 2" xfId="30184" xr:uid="{00000000-0005-0000-0000-0000787D0000}"/>
    <cellStyle name="Total 9 5 7 4" xfId="19910" xr:uid="{00000000-0005-0000-0000-0000797D0000}"/>
    <cellStyle name="Total 9 5 8" xfId="8663" xr:uid="{00000000-0005-0000-0000-00007A7D0000}"/>
    <cellStyle name="Total 9 5 8 2" xfId="23771" xr:uid="{00000000-0005-0000-0000-00007B7D0000}"/>
    <cellStyle name="Total 9 5 9" xfId="13752" xr:uid="{00000000-0005-0000-0000-00007C7D0000}"/>
    <cellStyle name="Total 9 5 9 2" xfId="28860" xr:uid="{00000000-0005-0000-0000-00007D7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750420850042186"/>
          <c:h val="0.8072774349152301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pt idx="9">
                  <c:v>1.2499999999999995E-2</c:v>
                </c:pt>
                <c:pt idx="10">
                  <c:v>1.2499999999999995E-2</c:v>
                </c:pt>
                <c:pt idx="11">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0.58333333333333315</c:v>
                </c:pt>
                <c:pt idx="7">
                  <c:v>0.66666666666666641</c:v>
                </c:pt>
                <c:pt idx="8">
                  <c:v>0.74999999999999967</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9.2540000000000001E-3</c:v>
                </c:pt>
                <c:pt idx="1">
                  <c:v>4.9979999999999998E-3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pt idx="9">
                  <c:v>1.2748000000000002E-2</c:v>
                </c:pt>
                <c:pt idx="10">
                  <c:v>7.4980000000000012E-3</c:v>
                </c:pt>
                <c:pt idx="11">
                  <c:v>9.5160000000000002E-3</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9.2540000000000001E-3</c:v>
                </c:pt>
                <c:pt idx="1">
                  <c:v>5.000000000000001E-3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c:formatCode>
                <c:ptCount val="12"/>
                <c:pt idx="0">
                  <c:v>9.2539999999999997E-2</c:v>
                </c:pt>
                <c:pt idx="1">
                  <c:v>0.14254</c:v>
                </c:pt>
                <c:pt idx="2">
                  <c:v>0.19252</c:v>
                </c:pt>
                <c:pt idx="3">
                  <c:v>0.28000000000000003</c:v>
                </c:pt>
                <c:pt idx="4">
                  <c:v>0.32998000000000005</c:v>
                </c:pt>
                <c:pt idx="5">
                  <c:v>0.42496000000000006</c:v>
                </c:pt>
                <c:pt idx="6">
                  <c:v>0.53744000000000003</c:v>
                </c:pt>
                <c:pt idx="7">
                  <c:v>0.62742000000000009</c:v>
                </c:pt>
                <c:pt idx="8">
                  <c:v>0.70240000000000014</c:v>
                </c:pt>
                <c:pt idx="9">
                  <c:v>0</c:v>
                </c:pt>
                <c:pt idx="10">
                  <c:v>0</c:v>
                </c:pt>
                <c:pt idx="11">
                  <c:v>1</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pt idx="9">
                  <c:v>4.4999999999999997E-3</c:v>
                </c:pt>
                <c:pt idx="10">
                  <c:v>4.4999999999999997E-3</c:v>
                </c:pt>
                <c:pt idx="11">
                  <c:v>0.03</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c:formatCode>
                <c:ptCount val="12"/>
                <c:pt idx="0">
                  <c:v>0.08</c:v>
                </c:pt>
                <c:pt idx="1">
                  <c:v>0.08</c:v>
                </c:pt>
                <c:pt idx="2">
                  <c:v>0.08</c:v>
                </c:pt>
                <c:pt idx="3">
                  <c:v>0.08</c:v>
                </c:pt>
                <c:pt idx="4">
                  <c:v>0.38</c:v>
                </c:pt>
                <c:pt idx="5">
                  <c:v>0.53</c:v>
                </c:pt>
                <c:pt idx="6">
                  <c:v>0.56000000000000005</c:v>
                </c:pt>
                <c:pt idx="7">
                  <c:v>0.59000000000000008</c:v>
                </c:pt>
                <c:pt idx="8">
                  <c:v>0.7400000000000001</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0.66666666666666619</c:v>
                </c:pt>
                <c:pt idx="8">
                  <c:v>0.74999999999999944</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0.66666666666666619</c:v>
                </c:pt>
                <c:pt idx="8">
                  <c:v>0.74999999999999944</c:v>
                </c:pt>
                <c:pt idx="9">
                  <c:v>0</c:v>
                </c:pt>
                <c:pt idx="10">
                  <c:v>0</c:v>
                </c:pt>
                <c:pt idx="11">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6.6666666666666645E-3</c:v>
                </c:pt>
                <c:pt idx="7">
                  <c:v>6.6666666666666645E-3</c:v>
                </c:pt>
                <c:pt idx="8">
                  <c:v>6.6666666666666645E-3</c:v>
                </c:pt>
                <c:pt idx="9">
                  <c:v>6.6666666666666645E-3</c:v>
                </c:pt>
                <c:pt idx="10">
                  <c:v>6.6666666666666645E-3</c:v>
                </c:pt>
                <c:pt idx="11">
                  <c:v>6.6666666666666645E-3</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4.6666666666667078E-3</c:v>
                </c:pt>
                <c:pt idx="7">
                  <c:v>6.6666666666666645E-3</c:v>
                </c:pt>
                <c:pt idx="8">
                  <c:v>6.6666666666666645E-3</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0.55833333333333368</c:v>
                </c:pt>
                <c:pt idx="7">
                  <c:v>0.64166666666666694</c:v>
                </c:pt>
                <c:pt idx="8">
                  <c:v>0.7250000000000002</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3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4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5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6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45</xdr:row>
      <xdr:rowOff>10885</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7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8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33618</xdr:colOff>
      <xdr:row>39</xdr:row>
      <xdr:rowOff>44823</xdr:rowOff>
    </xdr:from>
    <xdr:to>
      <xdr:col>9</xdr:col>
      <xdr:colOff>4482</xdr:colOff>
      <xdr:row>45</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6640625" defaultRowHeight="15" x14ac:dyDescent="0.2"/>
  <cols>
    <col min="1" max="1" width="15.6640625" style="52" customWidth="1"/>
    <col min="2" max="2" width="23.1640625" style="52" customWidth="1"/>
    <col min="3" max="3" width="16.1640625" style="52" customWidth="1"/>
    <col min="4" max="4" width="16.5" style="53" customWidth="1"/>
    <col min="5" max="5" width="17.5" style="52" customWidth="1"/>
    <col min="6" max="6" width="23.5" style="52" customWidth="1"/>
    <col min="7" max="7" width="17.1640625" style="52" customWidth="1"/>
    <col min="8" max="8" width="16.5" style="52" customWidth="1"/>
    <col min="9" max="9" width="18.1640625" style="52" customWidth="1"/>
    <col min="10" max="10" width="13.6640625" style="52" customWidth="1"/>
    <col min="11" max="11" width="13.6640625" style="60" customWidth="1"/>
    <col min="12" max="17" width="13.6640625" style="52" customWidth="1"/>
    <col min="18" max="18" width="11.6640625" style="52" customWidth="1"/>
    <col min="19" max="19" width="9.6640625" style="52" customWidth="1"/>
    <col min="20" max="20" width="10.33203125" style="52" customWidth="1"/>
    <col min="21" max="21" width="14.1640625" style="52" customWidth="1"/>
    <col min="22" max="22" width="11.6640625" style="52" customWidth="1"/>
    <col min="23" max="23" width="12.5" style="52" customWidth="1"/>
    <col min="24" max="26" width="14.6640625" style="52" customWidth="1"/>
    <col min="27" max="27" width="16.5" style="67" customWidth="1"/>
    <col min="28" max="28" width="14.6640625" style="52" customWidth="1"/>
    <col min="29" max="29" width="14.5" style="52" customWidth="1"/>
    <col min="30" max="30" width="89.6640625" style="52" customWidth="1"/>
    <col min="31" max="31" width="79.5" style="52" customWidth="1"/>
    <col min="32" max="32" width="87.5" style="52" customWidth="1"/>
    <col min="33" max="16384" width="10.6640625" style="52"/>
  </cols>
  <sheetData>
    <row r="2" spans="1:67" s="69" customFormat="1" ht="45.75" customHeight="1" x14ac:dyDescent="0.2">
      <c r="A2" s="386"/>
      <c r="B2" s="386"/>
      <c r="C2" s="371" t="s">
        <v>0</v>
      </c>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8"/>
    </row>
    <row r="3" spans="1:67" s="69" customFormat="1" ht="45.75" customHeight="1" x14ac:dyDescent="0.2">
      <c r="A3" s="386"/>
      <c r="B3" s="386"/>
      <c r="C3" s="371" t="s">
        <v>1</v>
      </c>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9"/>
    </row>
    <row r="4" spans="1:67" s="69" customFormat="1" ht="45.75" customHeight="1" x14ac:dyDescent="0.2">
      <c r="A4" s="386"/>
      <c r="B4" s="386"/>
      <c r="C4" s="371" t="s">
        <v>2</v>
      </c>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9"/>
    </row>
    <row r="5" spans="1:67" s="69" customFormat="1" ht="45.75" customHeight="1" x14ac:dyDescent="0.2">
      <c r="A5" s="386"/>
      <c r="B5" s="386"/>
      <c r="C5" s="389" t="s">
        <v>3</v>
      </c>
      <c r="D5" s="389"/>
      <c r="E5" s="389"/>
      <c r="F5" s="389"/>
      <c r="G5" s="389"/>
      <c r="H5" s="389"/>
      <c r="I5" s="389"/>
      <c r="J5" s="389"/>
      <c r="K5" s="389"/>
      <c r="L5" s="389"/>
      <c r="M5" s="389"/>
      <c r="N5" s="389"/>
      <c r="O5" s="389"/>
      <c r="P5" s="389"/>
      <c r="Q5" s="389"/>
      <c r="R5" s="376" t="s">
        <v>4</v>
      </c>
      <c r="S5" s="376"/>
      <c r="T5" s="376"/>
      <c r="U5" s="376"/>
      <c r="V5" s="376"/>
      <c r="W5" s="376"/>
      <c r="X5" s="376"/>
      <c r="Y5" s="376"/>
      <c r="Z5" s="376"/>
      <c r="AA5" s="376"/>
      <c r="AB5" s="376"/>
      <c r="AC5" s="376"/>
      <c r="AD5" s="376"/>
      <c r="AE5" s="376"/>
      <c r="AF5" s="380"/>
    </row>
    <row r="6" spans="1:67" s="70" customFormat="1" ht="30.75" customHeight="1" x14ac:dyDescent="0.2">
      <c r="D6" s="71"/>
      <c r="K6" s="69"/>
      <c r="AA6" s="72"/>
    </row>
    <row r="7" spans="1:67" s="70" customFormat="1" ht="42" customHeight="1" x14ac:dyDescent="0.2">
      <c r="B7" s="157" t="s">
        <v>5</v>
      </c>
      <c r="C7" s="385" t="e">
        <f>+#REF!</f>
        <v>#REF!</v>
      </c>
      <c r="D7" s="385"/>
      <c r="E7" s="385"/>
      <c r="F7" s="385"/>
      <c r="G7" s="385"/>
      <c r="K7" s="69"/>
      <c r="AA7" s="72"/>
    </row>
    <row r="8" spans="1:67" s="70" customFormat="1" ht="42" customHeight="1" x14ac:dyDescent="0.2">
      <c r="B8" s="157" t="s">
        <v>6</v>
      </c>
      <c r="C8" s="385" t="e">
        <f>+#REF!</f>
        <v>#REF!</v>
      </c>
      <c r="D8" s="385"/>
      <c r="E8" s="385"/>
      <c r="F8" s="385"/>
      <c r="G8" s="385"/>
      <c r="K8" s="69"/>
      <c r="AA8" s="72"/>
    </row>
    <row r="9" spans="1:67" s="70" customFormat="1" ht="42" customHeight="1" x14ac:dyDescent="0.2">
      <c r="B9" s="158" t="s">
        <v>7</v>
      </c>
      <c r="C9" s="385" t="e">
        <f>+#REF!</f>
        <v>#REF!</v>
      </c>
      <c r="D9" s="385"/>
      <c r="E9" s="385"/>
      <c r="F9" s="385"/>
      <c r="G9" s="385"/>
      <c r="K9" s="69"/>
      <c r="Q9" s="73"/>
      <c r="R9" s="74"/>
      <c r="AA9" s="72"/>
    </row>
    <row r="10" spans="1:67" s="56" customFormat="1" ht="24.75" customHeight="1" x14ac:dyDescent="0.15">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15">
      <c r="A11" s="360" t="s">
        <v>8</v>
      </c>
      <c r="B11" s="361"/>
      <c r="C11" s="361"/>
      <c r="D11" s="361"/>
      <c r="E11" s="361"/>
      <c r="F11" s="361"/>
      <c r="G11" s="361"/>
      <c r="H11" s="362"/>
      <c r="I11" s="382" t="s">
        <v>9</v>
      </c>
      <c r="J11" s="383"/>
      <c r="K11" s="383"/>
      <c r="L11" s="383"/>
      <c r="M11" s="383"/>
      <c r="N11" s="384"/>
      <c r="O11" s="377" t="s">
        <v>10</v>
      </c>
      <c r="P11" s="377"/>
      <c r="Q11" s="377"/>
      <c r="R11" s="377"/>
      <c r="S11" s="377"/>
      <c r="T11" s="377"/>
      <c r="U11" s="377"/>
      <c r="V11" s="377"/>
      <c r="W11" s="377"/>
      <c r="X11" s="377"/>
      <c r="Y11" s="377"/>
      <c r="Z11" s="377"/>
      <c r="AA11" s="377"/>
      <c r="AB11" s="377"/>
      <c r="AC11" s="377"/>
      <c r="AD11" s="360" t="s">
        <v>11</v>
      </c>
      <c r="AE11" s="361"/>
      <c r="AF11" s="362"/>
    </row>
    <row r="12" spans="1:67" s="57" customFormat="1" ht="56.25" customHeight="1" x14ac:dyDescent="0.15">
      <c r="A12" s="159" t="s">
        <v>12</v>
      </c>
      <c r="B12" s="159" t="s">
        <v>13</v>
      </c>
      <c r="C12" s="159" t="s">
        <v>14</v>
      </c>
      <c r="D12" s="159" t="s">
        <v>15</v>
      </c>
      <c r="E12" s="159" t="s">
        <v>16</v>
      </c>
      <c r="F12" s="159" t="s">
        <v>17</v>
      </c>
      <c r="G12" s="159" t="s">
        <v>18</v>
      </c>
      <c r="H12" s="159" t="s">
        <v>19</v>
      </c>
      <c r="I12" s="160" t="s">
        <v>20</v>
      </c>
      <c r="J12" s="160">
        <v>2016</v>
      </c>
      <c r="K12" s="160">
        <v>2017</v>
      </c>
      <c r="L12" s="160">
        <v>2018</v>
      </c>
      <c r="M12" s="160">
        <v>2019</v>
      </c>
      <c r="N12" s="160">
        <v>2020</v>
      </c>
      <c r="O12" s="161" t="s">
        <v>21</v>
      </c>
      <c r="P12" s="161" t="s">
        <v>22</v>
      </c>
      <c r="Q12" s="161" t="s">
        <v>23</v>
      </c>
      <c r="R12" s="161" t="s">
        <v>24</v>
      </c>
      <c r="S12" s="161" t="s">
        <v>25</v>
      </c>
      <c r="T12" s="161" t="s">
        <v>26</v>
      </c>
      <c r="U12" s="161" t="s">
        <v>27</v>
      </c>
      <c r="V12" s="161" t="s">
        <v>28</v>
      </c>
      <c r="W12" s="161" t="s">
        <v>29</v>
      </c>
      <c r="X12" s="161" t="s">
        <v>30</v>
      </c>
      <c r="Y12" s="161" t="s">
        <v>31</v>
      </c>
      <c r="Z12" s="161" t="s">
        <v>32</v>
      </c>
      <c r="AA12" s="161" t="s">
        <v>33</v>
      </c>
      <c r="AB12" s="162" t="s">
        <v>34</v>
      </c>
      <c r="AC12" s="161" t="s">
        <v>35</v>
      </c>
      <c r="AD12" s="163" t="s">
        <v>36</v>
      </c>
      <c r="AE12" s="163" t="s">
        <v>37</v>
      </c>
      <c r="AF12" s="163" t="s">
        <v>38</v>
      </c>
    </row>
    <row r="13" spans="1:67" s="59" customFormat="1" ht="84.75" customHeight="1" x14ac:dyDescent="0.2">
      <c r="A13" s="326" t="s">
        <v>39</v>
      </c>
      <c r="B13" s="326" t="s">
        <v>40</v>
      </c>
      <c r="C13" s="326">
        <v>224</v>
      </c>
      <c r="D13" s="326" t="s">
        <v>41</v>
      </c>
      <c r="E13" s="326">
        <v>171</v>
      </c>
      <c r="F13" s="330" t="s">
        <v>42</v>
      </c>
      <c r="G13" s="326" t="s">
        <v>43</v>
      </c>
      <c r="H13" s="326" t="s">
        <v>44</v>
      </c>
      <c r="I13" s="381" t="e">
        <f>SUM(J13:N14)</f>
        <v>#REF!</v>
      </c>
      <c r="J13" s="363" t="e">
        <f>+#REF!</f>
        <v>#REF!</v>
      </c>
      <c r="K13" s="365" t="e">
        <f>+#REF!</f>
        <v>#REF!</v>
      </c>
      <c r="L13" s="387" t="e">
        <f>+#REF!</f>
        <v>#REF!</v>
      </c>
      <c r="M13" s="363" t="e">
        <f>+#REF!</f>
        <v>#REF!</v>
      </c>
      <c r="N13" s="363" t="e">
        <f>+#REF!</f>
        <v>#REF!</v>
      </c>
      <c r="O13" s="358" t="e">
        <f>+#REF!</f>
        <v>#REF!</v>
      </c>
      <c r="P13" s="358">
        <v>6.45</v>
      </c>
      <c r="Q13" s="358">
        <v>31.03</v>
      </c>
      <c r="R13" s="358"/>
      <c r="S13" s="358" t="e">
        <f>+#REF!</f>
        <v>#REF!</v>
      </c>
      <c r="T13" s="358" t="e">
        <f>+#REF!</f>
        <v>#REF!</v>
      </c>
      <c r="U13" s="358" t="e">
        <f>+#REF!</f>
        <v>#REF!</v>
      </c>
      <c r="V13" s="358" t="e">
        <f>+#REF!</f>
        <v>#REF!</v>
      </c>
      <c r="W13" s="358" t="e">
        <f>+#REF!</f>
        <v>#REF!</v>
      </c>
      <c r="X13" s="358" t="e">
        <f>+#REF!</f>
        <v>#REF!</v>
      </c>
      <c r="Y13" s="358" t="e">
        <f>+#REF!</f>
        <v>#REF!</v>
      </c>
      <c r="Z13" s="358" t="e">
        <f>+#REF!</f>
        <v>#REF!</v>
      </c>
      <c r="AA13" s="369" t="e">
        <f>SUM(O13:Z14)</f>
        <v>#REF!</v>
      </c>
      <c r="AB13" s="333" t="e">
        <f>+AA13/K13</f>
        <v>#REF!</v>
      </c>
      <c r="AC13" s="333" t="e">
        <f>+(J13+AA13)/I13</f>
        <v>#REF!</v>
      </c>
      <c r="AD13" s="367" t="s">
        <v>45</v>
      </c>
      <c r="AE13" s="320" t="s">
        <v>46</v>
      </c>
      <c r="AF13" s="367"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2">
      <c r="A14" s="326"/>
      <c r="B14" s="326"/>
      <c r="C14" s="326"/>
      <c r="D14" s="326"/>
      <c r="E14" s="326"/>
      <c r="F14" s="330"/>
      <c r="G14" s="326"/>
      <c r="H14" s="326"/>
      <c r="I14" s="381"/>
      <c r="J14" s="364"/>
      <c r="K14" s="366"/>
      <c r="L14" s="388"/>
      <c r="M14" s="364"/>
      <c r="N14" s="364"/>
      <c r="O14" s="359"/>
      <c r="P14" s="359"/>
      <c r="Q14" s="359"/>
      <c r="R14" s="359"/>
      <c r="S14" s="359"/>
      <c r="T14" s="359"/>
      <c r="U14" s="359"/>
      <c r="V14" s="359"/>
      <c r="W14" s="359"/>
      <c r="X14" s="359"/>
      <c r="Y14" s="359"/>
      <c r="Z14" s="359"/>
      <c r="AA14" s="370"/>
      <c r="AB14" s="333"/>
      <c r="AC14" s="333"/>
      <c r="AD14" s="368"/>
      <c r="AE14" s="321"/>
      <c r="AF14" s="368"/>
    </row>
    <row r="15" spans="1:67" ht="89.25" customHeight="1" x14ac:dyDescent="0.2">
      <c r="A15" s="326" t="s">
        <v>39</v>
      </c>
      <c r="B15" s="326" t="s">
        <v>48</v>
      </c>
      <c r="C15" s="326">
        <v>223</v>
      </c>
      <c r="D15" s="326" t="s">
        <v>49</v>
      </c>
      <c r="E15" s="326">
        <v>170</v>
      </c>
      <c r="F15" s="330" t="s">
        <v>50</v>
      </c>
      <c r="G15" s="326" t="s">
        <v>43</v>
      </c>
      <c r="H15" s="326" t="s">
        <v>44</v>
      </c>
      <c r="I15" s="381" t="e">
        <f>SUM(J15:N16)</f>
        <v>#REF!</v>
      </c>
      <c r="J15" s="356" t="e">
        <f>+#REF!</f>
        <v>#REF!</v>
      </c>
      <c r="K15" s="372" t="e">
        <f>+#REF!</f>
        <v>#REF!</v>
      </c>
      <c r="L15" s="374" t="e">
        <f>+#REF!</f>
        <v>#REF!</v>
      </c>
      <c r="M15" s="356" t="e">
        <f>+#REF!</f>
        <v>#REF!</v>
      </c>
      <c r="N15" s="356" t="e">
        <f>+#REF!</f>
        <v>#REF!</v>
      </c>
      <c r="O15" s="358">
        <v>53</v>
      </c>
      <c r="P15" s="358">
        <v>712</v>
      </c>
      <c r="Q15" s="358">
        <v>881</v>
      </c>
      <c r="R15" s="358"/>
      <c r="S15" s="358" t="e">
        <f>+#REF!</f>
        <v>#REF!</v>
      </c>
      <c r="T15" s="358" t="e">
        <f>+#REF!</f>
        <v>#REF!</v>
      </c>
      <c r="U15" s="358" t="e">
        <f>+#REF!</f>
        <v>#REF!</v>
      </c>
      <c r="V15" s="358" t="e">
        <f>+#REF!</f>
        <v>#REF!</v>
      </c>
      <c r="W15" s="358" t="e">
        <f>+#REF!</f>
        <v>#REF!</v>
      </c>
      <c r="X15" s="358" t="e">
        <f>+#REF!</f>
        <v>#REF!</v>
      </c>
      <c r="Y15" s="358" t="e">
        <f>+#REF!</f>
        <v>#REF!</v>
      </c>
      <c r="Z15" s="358" t="e">
        <f>+#REF!</f>
        <v>#REF!</v>
      </c>
      <c r="AA15" s="369" t="e">
        <f>SUM(O15:Z16)</f>
        <v>#REF!</v>
      </c>
      <c r="AB15" s="333" t="e">
        <f>+AA15/K15</f>
        <v>#REF!</v>
      </c>
      <c r="AC15" s="333" t="e">
        <f>+(J15+AA15)/I15</f>
        <v>#REF!</v>
      </c>
      <c r="AD15" s="367" t="s">
        <v>51</v>
      </c>
      <c r="AE15" s="320" t="s">
        <v>46</v>
      </c>
      <c r="AF15" s="367" t="s">
        <v>52</v>
      </c>
    </row>
    <row r="16" spans="1:67" ht="140.25" customHeight="1" x14ac:dyDescent="0.2">
      <c r="A16" s="326"/>
      <c r="B16" s="326"/>
      <c r="C16" s="326"/>
      <c r="D16" s="326"/>
      <c r="E16" s="326"/>
      <c r="F16" s="330"/>
      <c r="G16" s="326"/>
      <c r="H16" s="326"/>
      <c r="I16" s="381"/>
      <c r="J16" s="357"/>
      <c r="K16" s="373"/>
      <c r="L16" s="375"/>
      <c r="M16" s="357"/>
      <c r="N16" s="357"/>
      <c r="O16" s="359"/>
      <c r="P16" s="359"/>
      <c r="Q16" s="359"/>
      <c r="R16" s="359"/>
      <c r="S16" s="359"/>
      <c r="T16" s="359"/>
      <c r="U16" s="359"/>
      <c r="V16" s="359"/>
      <c r="W16" s="359"/>
      <c r="X16" s="359"/>
      <c r="Y16" s="359"/>
      <c r="Z16" s="359"/>
      <c r="AA16" s="370"/>
      <c r="AB16" s="333"/>
      <c r="AC16" s="333"/>
      <c r="AD16" s="368"/>
      <c r="AE16" s="321"/>
      <c r="AF16" s="368"/>
    </row>
    <row r="17" spans="1:32" ht="62.25" customHeight="1" x14ac:dyDescent="0.2">
      <c r="A17" s="326" t="s">
        <v>39</v>
      </c>
      <c r="B17" s="327" t="s">
        <v>53</v>
      </c>
      <c r="C17" s="326">
        <v>231</v>
      </c>
      <c r="D17" s="326" t="s">
        <v>54</v>
      </c>
      <c r="E17" s="326">
        <v>178</v>
      </c>
      <c r="F17" s="330" t="s">
        <v>55</v>
      </c>
      <c r="G17" s="326" t="s">
        <v>56</v>
      </c>
      <c r="H17" s="326" t="s">
        <v>44</v>
      </c>
      <c r="I17" s="334">
        <f>SUM(J17:N18)</f>
        <v>1</v>
      </c>
      <c r="J17" s="331">
        <v>0.05</v>
      </c>
      <c r="K17" s="328">
        <v>0.28999999999999998</v>
      </c>
      <c r="L17" s="344">
        <v>0.25</v>
      </c>
      <c r="M17" s="328">
        <v>0.4</v>
      </c>
      <c r="N17" s="328">
        <v>0.01</v>
      </c>
      <c r="O17" s="336">
        <v>0.19</v>
      </c>
      <c r="P17" s="337"/>
      <c r="Q17" s="337"/>
      <c r="R17" s="340">
        <v>0</v>
      </c>
      <c r="S17" s="341"/>
      <c r="T17" s="341"/>
      <c r="U17" s="350">
        <v>0</v>
      </c>
      <c r="V17" s="351"/>
      <c r="W17" s="351"/>
      <c r="X17" s="350">
        <v>0</v>
      </c>
      <c r="Y17" s="351"/>
      <c r="Z17" s="351"/>
      <c r="AA17" s="354">
        <f>+R17+O17+U17+X17</f>
        <v>0.19</v>
      </c>
      <c r="AB17" s="333">
        <f>+AA17/K17</f>
        <v>0.65517241379310354</v>
      </c>
      <c r="AC17" s="333">
        <f>+(J17+AA17)/I17</f>
        <v>0.24</v>
      </c>
      <c r="AD17" s="346" t="s">
        <v>57</v>
      </c>
      <c r="AE17" s="320" t="s">
        <v>46</v>
      </c>
      <c r="AF17" s="346" t="s">
        <v>58</v>
      </c>
    </row>
    <row r="18" spans="1:32" ht="200.25" customHeight="1" x14ac:dyDescent="0.2">
      <c r="A18" s="326"/>
      <c r="B18" s="327"/>
      <c r="C18" s="326"/>
      <c r="D18" s="326"/>
      <c r="E18" s="326"/>
      <c r="F18" s="330"/>
      <c r="G18" s="326"/>
      <c r="H18" s="326"/>
      <c r="I18" s="335"/>
      <c r="J18" s="332"/>
      <c r="K18" s="329"/>
      <c r="L18" s="345"/>
      <c r="M18" s="329"/>
      <c r="N18" s="329"/>
      <c r="O18" s="338"/>
      <c r="P18" s="339"/>
      <c r="Q18" s="339"/>
      <c r="R18" s="342"/>
      <c r="S18" s="343"/>
      <c r="T18" s="343"/>
      <c r="U18" s="352"/>
      <c r="V18" s="353"/>
      <c r="W18" s="353"/>
      <c r="X18" s="352"/>
      <c r="Y18" s="353"/>
      <c r="Z18" s="353"/>
      <c r="AA18" s="355"/>
      <c r="AB18" s="333"/>
      <c r="AC18" s="333"/>
      <c r="AD18" s="347"/>
      <c r="AE18" s="321"/>
      <c r="AF18" s="347"/>
    </row>
    <row r="19" spans="1:32" ht="62.25" customHeight="1" x14ac:dyDescent="0.2">
      <c r="A19" s="326" t="s">
        <v>39</v>
      </c>
      <c r="B19" s="327" t="s">
        <v>59</v>
      </c>
      <c r="C19" s="326">
        <v>232</v>
      </c>
      <c r="D19" s="326" t="s">
        <v>60</v>
      </c>
      <c r="E19" s="326">
        <v>179</v>
      </c>
      <c r="F19" s="330" t="s">
        <v>61</v>
      </c>
      <c r="G19" s="326" t="s">
        <v>56</v>
      </c>
      <c r="H19" s="326" t="s">
        <v>44</v>
      </c>
      <c r="I19" s="334">
        <f>SUM(J19:N20)</f>
        <v>1</v>
      </c>
      <c r="J19" s="331">
        <v>0.01</v>
      </c>
      <c r="K19" s="328">
        <v>0.15</v>
      </c>
      <c r="L19" s="344">
        <v>0.42</v>
      </c>
      <c r="M19" s="328">
        <v>0.42</v>
      </c>
      <c r="N19" s="328">
        <v>0</v>
      </c>
      <c r="O19" s="322">
        <v>0.35</v>
      </c>
      <c r="P19" s="323"/>
      <c r="Q19" s="323"/>
      <c r="R19" s="336">
        <v>0</v>
      </c>
      <c r="S19" s="337"/>
      <c r="T19" s="337"/>
      <c r="U19" s="322">
        <v>0</v>
      </c>
      <c r="V19" s="323"/>
      <c r="W19" s="323"/>
      <c r="X19" s="322">
        <v>0</v>
      </c>
      <c r="Y19" s="323"/>
      <c r="Z19" s="323"/>
      <c r="AA19" s="348">
        <f>+R19+O19+U19+X19</f>
        <v>0.35</v>
      </c>
      <c r="AB19" s="333">
        <f>+AA19/K19</f>
        <v>2.3333333333333335</v>
      </c>
      <c r="AC19" s="333">
        <f>+(J19+AA19)/I19</f>
        <v>0.36</v>
      </c>
      <c r="AD19" s="346" t="s">
        <v>62</v>
      </c>
      <c r="AE19" s="320" t="s">
        <v>46</v>
      </c>
      <c r="AF19" s="346" t="s">
        <v>58</v>
      </c>
    </row>
    <row r="20" spans="1:32" ht="298.5" customHeight="1" x14ac:dyDescent="0.2">
      <c r="A20" s="326"/>
      <c r="B20" s="327"/>
      <c r="C20" s="326"/>
      <c r="D20" s="326"/>
      <c r="E20" s="326"/>
      <c r="F20" s="330"/>
      <c r="G20" s="326"/>
      <c r="H20" s="326"/>
      <c r="I20" s="335"/>
      <c r="J20" s="332"/>
      <c r="K20" s="329"/>
      <c r="L20" s="345"/>
      <c r="M20" s="329"/>
      <c r="N20" s="329"/>
      <c r="O20" s="324"/>
      <c r="P20" s="325"/>
      <c r="Q20" s="325"/>
      <c r="R20" s="338"/>
      <c r="S20" s="339"/>
      <c r="T20" s="339"/>
      <c r="U20" s="324"/>
      <c r="V20" s="325"/>
      <c r="W20" s="325"/>
      <c r="X20" s="324"/>
      <c r="Y20" s="325"/>
      <c r="Z20" s="325"/>
      <c r="AA20" s="349"/>
      <c r="AB20" s="333"/>
      <c r="AC20" s="333"/>
      <c r="AD20" s="347"/>
      <c r="AE20" s="321"/>
      <c r="AF20" s="347"/>
    </row>
    <row r="21" spans="1:32" ht="62.25" customHeight="1" x14ac:dyDescent="0.2">
      <c r="A21" s="326" t="s">
        <v>39</v>
      </c>
      <c r="B21" s="327" t="s">
        <v>63</v>
      </c>
      <c r="C21" s="326">
        <v>233</v>
      </c>
      <c r="D21" s="326" t="s">
        <v>64</v>
      </c>
      <c r="E21" s="326">
        <v>180</v>
      </c>
      <c r="F21" s="330" t="s">
        <v>65</v>
      </c>
      <c r="G21" s="326" t="s">
        <v>56</v>
      </c>
      <c r="H21" s="326" t="s">
        <v>44</v>
      </c>
      <c r="I21" s="334">
        <f>SUM(J21:N22)</f>
        <v>1</v>
      </c>
      <c r="J21" s="331">
        <v>0.01</v>
      </c>
      <c r="K21" s="328">
        <v>0.1</v>
      </c>
      <c r="L21" s="344">
        <v>0.3</v>
      </c>
      <c r="M21" s="328">
        <v>0.55000000000000004</v>
      </c>
      <c r="N21" s="328">
        <v>0.04</v>
      </c>
      <c r="O21" s="322">
        <v>4.4999999999999998E-2</v>
      </c>
      <c r="P21" s="323"/>
      <c r="Q21" s="323"/>
      <c r="R21" s="322">
        <v>0</v>
      </c>
      <c r="S21" s="323"/>
      <c r="T21" s="323"/>
      <c r="U21" s="322">
        <v>0</v>
      </c>
      <c r="V21" s="323"/>
      <c r="W21" s="323"/>
      <c r="X21" s="322">
        <v>0</v>
      </c>
      <c r="Y21" s="323"/>
      <c r="Z21" s="323"/>
      <c r="AA21" s="348">
        <f>+R21+O21+U21+X21</f>
        <v>4.4999999999999998E-2</v>
      </c>
      <c r="AB21" s="333">
        <f>+AA21/K21</f>
        <v>0.44999999999999996</v>
      </c>
      <c r="AC21" s="333">
        <f>+(J21+AA21)/I21</f>
        <v>5.5E-2</v>
      </c>
      <c r="AD21" s="346" t="s">
        <v>66</v>
      </c>
      <c r="AE21" s="320" t="s">
        <v>46</v>
      </c>
      <c r="AF21" s="346" t="s">
        <v>58</v>
      </c>
    </row>
    <row r="22" spans="1:32" ht="124.5" customHeight="1" x14ac:dyDescent="0.2">
      <c r="A22" s="326"/>
      <c r="B22" s="327"/>
      <c r="C22" s="326"/>
      <c r="D22" s="326"/>
      <c r="E22" s="326"/>
      <c r="F22" s="330"/>
      <c r="G22" s="326"/>
      <c r="H22" s="326"/>
      <c r="I22" s="335"/>
      <c r="J22" s="332"/>
      <c r="K22" s="329"/>
      <c r="L22" s="345"/>
      <c r="M22" s="329"/>
      <c r="N22" s="329"/>
      <c r="O22" s="324"/>
      <c r="P22" s="325"/>
      <c r="Q22" s="325"/>
      <c r="R22" s="324"/>
      <c r="S22" s="325"/>
      <c r="T22" s="325"/>
      <c r="U22" s="324"/>
      <c r="V22" s="325"/>
      <c r="W22" s="325"/>
      <c r="X22" s="324"/>
      <c r="Y22" s="325"/>
      <c r="Z22" s="325"/>
      <c r="AA22" s="349"/>
      <c r="AB22" s="333"/>
      <c r="AC22" s="333"/>
      <c r="AD22" s="347"/>
      <c r="AE22" s="321"/>
      <c r="AF22" s="34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66406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x14ac:dyDescent="0.2"/>
    <row r="2" spans="2:14" ht="25.5" customHeight="1" x14ac:dyDescent="0.15">
      <c r="B2" s="486"/>
      <c r="C2" s="484" t="s">
        <v>0</v>
      </c>
      <c r="D2" s="484"/>
      <c r="E2" s="484"/>
      <c r="F2" s="484"/>
      <c r="G2" s="484"/>
      <c r="H2" s="484"/>
      <c r="I2" s="488"/>
      <c r="J2" s="10"/>
      <c r="K2" s="10"/>
      <c r="M2" s="11" t="s">
        <v>67</v>
      </c>
    </row>
    <row r="3" spans="2:14" ht="25.5" customHeight="1" x14ac:dyDescent="0.15">
      <c r="B3" s="487"/>
      <c r="C3" s="485" t="s">
        <v>1</v>
      </c>
      <c r="D3" s="485"/>
      <c r="E3" s="485"/>
      <c r="F3" s="485"/>
      <c r="G3" s="485"/>
      <c r="H3" s="485"/>
      <c r="I3" s="489"/>
      <c r="J3" s="10"/>
      <c r="K3" s="10"/>
      <c r="M3" s="11" t="s">
        <v>68</v>
      </c>
    </row>
    <row r="4" spans="2:14" ht="25.5" customHeight="1" x14ac:dyDescent="0.15">
      <c r="B4" s="487"/>
      <c r="C4" s="485" t="s">
        <v>69</v>
      </c>
      <c r="D4" s="485"/>
      <c r="E4" s="485"/>
      <c r="F4" s="485"/>
      <c r="G4" s="485"/>
      <c r="H4" s="485"/>
      <c r="I4" s="489"/>
      <c r="J4" s="10"/>
      <c r="K4" s="10"/>
      <c r="M4" s="11" t="s">
        <v>70</v>
      </c>
    </row>
    <row r="5" spans="2:14" ht="25.5" customHeight="1" x14ac:dyDescent="0.15">
      <c r="B5" s="487"/>
      <c r="C5" s="485" t="s">
        <v>71</v>
      </c>
      <c r="D5" s="485"/>
      <c r="E5" s="485"/>
      <c r="F5" s="485"/>
      <c r="G5" s="490" t="s">
        <v>72</v>
      </c>
      <c r="H5" s="490"/>
      <c r="I5" s="489"/>
      <c r="J5" s="10"/>
      <c r="K5" s="10"/>
      <c r="M5" s="11" t="s">
        <v>73</v>
      </c>
    </row>
    <row r="6" spans="2:14" ht="23.25" customHeight="1" x14ac:dyDescent="0.15">
      <c r="B6" s="469" t="s">
        <v>74</v>
      </c>
      <c r="C6" s="470"/>
      <c r="D6" s="470"/>
      <c r="E6" s="470"/>
      <c r="F6" s="470"/>
      <c r="G6" s="470"/>
      <c r="H6" s="470"/>
      <c r="I6" s="471"/>
      <c r="J6" s="12"/>
      <c r="K6" s="12"/>
    </row>
    <row r="7" spans="2:14" ht="24" customHeight="1" x14ac:dyDescent="0.15">
      <c r="B7" s="472" t="s">
        <v>75</v>
      </c>
      <c r="C7" s="473"/>
      <c r="D7" s="473"/>
      <c r="E7" s="473"/>
      <c r="F7" s="473"/>
      <c r="G7" s="473"/>
      <c r="H7" s="473"/>
      <c r="I7" s="474"/>
      <c r="J7" s="13"/>
      <c r="K7" s="13"/>
    </row>
    <row r="8" spans="2:14" ht="24" customHeight="1" x14ac:dyDescent="0.15">
      <c r="B8" s="475" t="s">
        <v>76</v>
      </c>
      <c r="C8" s="476"/>
      <c r="D8" s="476"/>
      <c r="E8" s="476"/>
      <c r="F8" s="476"/>
      <c r="G8" s="476"/>
      <c r="H8" s="476"/>
      <c r="I8" s="477"/>
      <c r="J8" s="40"/>
      <c r="K8" s="40"/>
      <c r="N8" s="6" t="s">
        <v>77</v>
      </c>
    </row>
    <row r="9" spans="2:14" ht="30.75" customHeight="1" x14ac:dyDescent="0.15">
      <c r="B9" s="62" t="s">
        <v>78</v>
      </c>
      <c r="C9" s="41">
        <v>231</v>
      </c>
      <c r="D9" s="481" t="s">
        <v>79</v>
      </c>
      <c r="E9" s="481"/>
      <c r="F9" s="432" t="s">
        <v>80</v>
      </c>
      <c r="G9" s="433"/>
      <c r="H9" s="433"/>
      <c r="I9" s="434"/>
      <c r="J9" s="14"/>
      <c r="K9" s="14"/>
      <c r="M9" s="11" t="s">
        <v>81</v>
      </c>
      <c r="N9" s="6" t="s">
        <v>82</v>
      </c>
    </row>
    <row r="10" spans="2:14" ht="30.75" customHeight="1" x14ac:dyDescent="0.15">
      <c r="B10" s="164" t="s">
        <v>83</v>
      </c>
      <c r="C10" s="165" t="s">
        <v>84</v>
      </c>
      <c r="D10" s="482" t="s">
        <v>85</v>
      </c>
      <c r="E10" s="483"/>
      <c r="F10" s="466" t="s">
        <v>86</v>
      </c>
      <c r="G10" s="467"/>
      <c r="H10" s="166" t="s">
        <v>87</v>
      </c>
      <c r="I10" s="167" t="s">
        <v>84</v>
      </c>
      <c r="J10" s="15"/>
      <c r="K10" s="15"/>
      <c r="M10" s="11" t="s">
        <v>88</v>
      </c>
      <c r="N10" s="6" t="s">
        <v>89</v>
      </c>
    </row>
    <row r="11" spans="2:14" ht="30.75" customHeight="1" x14ac:dyDescent="0.15">
      <c r="B11" s="164" t="s">
        <v>90</v>
      </c>
      <c r="C11" s="478" t="s">
        <v>91</v>
      </c>
      <c r="D11" s="478"/>
      <c r="E11" s="478"/>
      <c r="F11" s="478"/>
      <c r="G11" s="166" t="s">
        <v>92</v>
      </c>
      <c r="H11" s="479">
        <v>1032</v>
      </c>
      <c r="I11" s="480"/>
      <c r="J11" s="16"/>
      <c r="K11" s="16"/>
      <c r="M11" s="11" t="s">
        <v>93</v>
      </c>
      <c r="N11" s="6" t="s">
        <v>44</v>
      </c>
    </row>
    <row r="12" spans="2:14" ht="30.75" customHeight="1" x14ac:dyDescent="0.15">
      <c r="B12" s="164" t="s">
        <v>94</v>
      </c>
      <c r="C12" s="463" t="s">
        <v>88</v>
      </c>
      <c r="D12" s="463"/>
      <c r="E12" s="463"/>
      <c r="F12" s="463"/>
      <c r="G12" s="166" t="s">
        <v>95</v>
      </c>
      <c r="H12" s="464" t="s">
        <v>96</v>
      </c>
      <c r="I12" s="465"/>
      <c r="J12" s="17"/>
      <c r="K12" s="17"/>
      <c r="M12" s="18" t="s">
        <v>97</v>
      </c>
    </row>
    <row r="13" spans="2:14" ht="30.75" customHeight="1" x14ac:dyDescent="0.15">
      <c r="B13" s="164" t="s">
        <v>98</v>
      </c>
      <c r="C13" s="459" t="s">
        <v>99</v>
      </c>
      <c r="D13" s="459"/>
      <c r="E13" s="459"/>
      <c r="F13" s="459"/>
      <c r="G13" s="459"/>
      <c r="H13" s="459"/>
      <c r="I13" s="460"/>
      <c r="J13" s="19"/>
      <c r="K13" s="19"/>
      <c r="M13" s="18"/>
    </row>
    <row r="14" spans="2:14" ht="30.75" customHeight="1" x14ac:dyDescent="0.15">
      <c r="B14" s="164" t="s">
        <v>100</v>
      </c>
      <c r="C14" s="466" t="s">
        <v>101</v>
      </c>
      <c r="D14" s="467"/>
      <c r="E14" s="467"/>
      <c r="F14" s="467"/>
      <c r="G14" s="467"/>
      <c r="H14" s="467"/>
      <c r="I14" s="468"/>
      <c r="J14" s="15"/>
      <c r="K14" s="15"/>
      <c r="M14" s="18"/>
      <c r="N14" s="6" t="s">
        <v>102</v>
      </c>
    </row>
    <row r="15" spans="2:14" ht="30.75" customHeight="1" x14ac:dyDescent="0.15">
      <c r="B15" s="164" t="s">
        <v>103</v>
      </c>
      <c r="C15" s="453" t="s">
        <v>104</v>
      </c>
      <c r="D15" s="453"/>
      <c r="E15" s="453"/>
      <c r="F15" s="453"/>
      <c r="G15" s="166" t="s">
        <v>105</v>
      </c>
      <c r="H15" s="455" t="s">
        <v>106</v>
      </c>
      <c r="I15" s="456"/>
      <c r="J15" s="15"/>
      <c r="K15" s="15"/>
      <c r="M15" s="18" t="s">
        <v>107</v>
      </c>
      <c r="N15" s="6" t="s">
        <v>84</v>
      </c>
    </row>
    <row r="16" spans="2:14" ht="30.75" customHeight="1" x14ac:dyDescent="0.15">
      <c r="B16" s="164" t="s">
        <v>108</v>
      </c>
      <c r="C16" s="457" t="s">
        <v>109</v>
      </c>
      <c r="D16" s="458"/>
      <c r="E16" s="458"/>
      <c r="F16" s="458"/>
      <c r="G16" s="166" t="s">
        <v>110</v>
      </c>
      <c r="H16" s="455" t="s">
        <v>44</v>
      </c>
      <c r="I16" s="456"/>
      <c r="J16" s="15"/>
      <c r="K16" s="15"/>
      <c r="M16" s="18" t="s">
        <v>111</v>
      </c>
    </row>
    <row r="17" spans="2:14" ht="36" customHeight="1" x14ac:dyDescent="0.15">
      <c r="B17" s="164" t="s">
        <v>112</v>
      </c>
      <c r="C17" s="459" t="s">
        <v>113</v>
      </c>
      <c r="D17" s="459"/>
      <c r="E17" s="459"/>
      <c r="F17" s="459"/>
      <c r="G17" s="459"/>
      <c r="H17" s="459"/>
      <c r="I17" s="460"/>
      <c r="J17" s="19"/>
      <c r="K17" s="19"/>
      <c r="M17" s="18" t="s">
        <v>114</v>
      </c>
      <c r="N17" s="6" t="s">
        <v>115</v>
      </c>
    </row>
    <row r="18" spans="2:14" ht="30.75" customHeight="1" x14ac:dyDescent="0.15">
      <c r="B18" s="164" t="s">
        <v>116</v>
      </c>
      <c r="C18" s="453" t="s">
        <v>117</v>
      </c>
      <c r="D18" s="453"/>
      <c r="E18" s="453"/>
      <c r="F18" s="453"/>
      <c r="G18" s="453"/>
      <c r="H18" s="453"/>
      <c r="I18" s="454"/>
      <c r="J18" s="20"/>
      <c r="K18" s="20"/>
      <c r="M18" s="18" t="s">
        <v>118</v>
      </c>
      <c r="N18" s="6" t="s">
        <v>119</v>
      </c>
    </row>
    <row r="19" spans="2:14" ht="30.75" customHeight="1" x14ac:dyDescent="0.15">
      <c r="B19" s="164" t="s">
        <v>120</v>
      </c>
      <c r="C19" s="453" t="s">
        <v>121</v>
      </c>
      <c r="D19" s="453"/>
      <c r="E19" s="453"/>
      <c r="F19" s="453"/>
      <c r="G19" s="453"/>
      <c r="H19" s="453"/>
      <c r="I19" s="454"/>
      <c r="J19" s="21"/>
      <c r="K19" s="21"/>
      <c r="M19" s="18"/>
      <c r="N19" s="6" t="s">
        <v>122</v>
      </c>
    </row>
    <row r="20" spans="2:14" ht="30.75" customHeight="1" x14ac:dyDescent="0.15">
      <c r="B20" s="164" t="s">
        <v>123</v>
      </c>
      <c r="C20" s="461" t="s">
        <v>56</v>
      </c>
      <c r="D20" s="461"/>
      <c r="E20" s="461"/>
      <c r="F20" s="461"/>
      <c r="G20" s="461"/>
      <c r="H20" s="461"/>
      <c r="I20" s="462"/>
      <c r="J20" s="22"/>
      <c r="K20" s="22"/>
      <c r="M20" s="18" t="s">
        <v>106</v>
      </c>
      <c r="N20" s="6" t="s">
        <v>124</v>
      </c>
    </row>
    <row r="21" spans="2:14" ht="27.75" customHeight="1" x14ac:dyDescent="0.15">
      <c r="B21" s="448" t="s">
        <v>125</v>
      </c>
      <c r="C21" s="450" t="s">
        <v>126</v>
      </c>
      <c r="D21" s="450"/>
      <c r="E21" s="450"/>
      <c r="F21" s="451" t="s">
        <v>127</v>
      </c>
      <c r="G21" s="451"/>
      <c r="H21" s="451"/>
      <c r="I21" s="452"/>
      <c r="J21" s="23"/>
      <c r="K21" s="23"/>
      <c r="M21" s="18" t="s">
        <v>128</v>
      </c>
      <c r="N21" s="6" t="s">
        <v>129</v>
      </c>
    </row>
    <row r="22" spans="2:14" ht="27" customHeight="1" x14ac:dyDescent="0.15">
      <c r="B22" s="449"/>
      <c r="C22" s="453" t="s">
        <v>130</v>
      </c>
      <c r="D22" s="453"/>
      <c r="E22" s="453"/>
      <c r="F22" s="453" t="s">
        <v>131</v>
      </c>
      <c r="G22" s="453"/>
      <c r="H22" s="453"/>
      <c r="I22" s="454"/>
      <c r="J22" s="21"/>
      <c r="K22" s="21"/>
      <c r="M22" s="18" t="s">
        <v>132</v>
      </c>
      <c r="N22" s="6" t="s">
        <v>133</v>
      </c>
    </row>
    <row r="23" spans="2:14" ht="39.75" customHeight="1" x14ac:dyDescent="0.15">
      <c r="B23" s="164" t="s">
        <v>134</v>
      </c>
      <c r="C23" s="455" t="s">
        <v>56</v>
      </c>
      <c r="D23" s="455"/>
      <c r="E23" s="455"/>
      <c r="F23" s="455" t="s">
        <v>56</v>
      </c>
      <c r="G23" s="455"/>
      <c r="H23" s="455"/>
      <c r="I23" s="456"/>
      <c r="J23" s="15"/>
      <c r="K23" s="15"/>
      <c r="M23" s="18"/>
      <c r="N23" s="6" t="s">
        <v>99</v>
      </c>
    </row>
    <row r="24" spans="2:14" ht="44.25" customHeight="1" x14ac:dyDescent="0.15">
      <c r="B24" s="164" t="s">
        <v>135</v>
      </c>
      <c r="C24" s="429" t="s">
        <v>136</v>
      </c>
      <c r="D24" s="430"/>
      <c r="E24" s="431"/>
      <c r="F24" s="432" t="s">
        <v>137</v>
      </c>
      <c r="G24" s="433"/>
      <c r="H24" s="433"/>
      <c r="I24" s="434"/>
      <c r="J24" s="20"/>
      <c r="K24" s="20"/>
      <c r="M24" s="24"/>
      <c r="N24" s="6" t="s">
        <v>138</v>
      </c>
    </row>
    <row r="25" spans="2:14" ht="29.25" customHeight="1" x14ac:dyDescent="0.15">
      <c r="B25" s="164" t="s">
        <v>139</v>
      </c>
      <c r="C25" s="435" t="s">
        <v>109</v>
      </c>
      <c r="D25" s="436"/>
      <c r="E25" s="437"/>
      <c r="F25" s="166" t="s">
        <v>140</v>
      </c>
      <c r="G25" s="438">
        <v>0.3</v>
      </c>
      <c r="H25" s="439"/>
      <c r="I25" s="440"/>
      <c r="J25" s="25"/>
      <c r="K25" s="25"/>
      <c r="M25" s="24"/>
    </row>
    <row r="26" spans="2:14" ht="27" customHeight="1" x14ac:dyDescent="0.15">
      <c r="B26" s="164" t="s">
        <v>141</v>
      </c>
      <c r="C26" s="432" t="s">
        <v>142</v>
      </c>
      <c r="D26" s="433"/>
      <c r="E26" s="441"/>
      <c r="F26" s="166" t="s">
        <v>143</v>
      </c>
      <c r="G26" s="442">
        <v>0.3</v>
      </c>
      <c r="H26" s="443"/>
      <c r="I26" s="444"/>
      <c r="J26" s="26"/>
      <c r="K26" s="26"/>
      <c r="M26" s="24"/>
    </row>
    <row r="27" spans="2:14" ht="47.25" customHeight="1" x14ac:dyDescent="0.15">
      <c r="B27" s="168" t="s">
        <v>144</v>
      </c>
      <c r="C27" s="445" t="s">
        <v>114</v>
      </c>
      <c r="D27" s="446"/>
      <c r="E27" s="447"/>
      <c r="F27" s="169" t="s">
        <v>145</v>
      </c>
      <c r="G27" s="442" t="s">
        <v>146</v>
      </c>
      <c r="H27" s="443"/>
      <c r="I27" s="444"/>
      <c r="J27" s="23"/>
      <c r="K27" s="23"/>
      <c r="M27" s="24"/>
    </row>
    <row r="28" spans="2:14" ht="30" customHeight="1" x14ac:dyDescent="0.15">
      <c r="B28" s="412" t="s">
        <v>147</v>
      </c>
      <c r="C28" s="413"/>
      <c r="D28" s="413"/>
      <c r="E28" s="413"/>
      <c r="F28" s="413"/>
      <c r="G28" s="413"/>
      <c r="H28" s="413"/>
      <c r="I28" s="414"/>
      <c r="J28" s="40"/>
      <c r="K28" s="40"/>
      <c r="M28" s="24"/>
    </row>
    <row r="29" spans="2:14" ht="56.25" customHeight="1" x14ac:dyDescent="0.15">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15">
      <c r="B30" s="174" t="s">
        <v>157</v>
      </c>
      <c r="C30" s="175">
        <v>0</v>
      </c>
      <c r="D30" s="176">
        <f>+C30</f>
        <v>0</v>
      </c>
      <c r="E30" s="177">
        <v>0</v>
      </c>
      <c r="F30" s="178">
        <f>+E30</f>
        <v>0</v>
      </c>
      <c r="G30" s="179" t="e">
        <f>+C30/E30</f>
        <v>#DIV/0!</v>
      </c>
      <c r="H30" s="180" t="e">
        <f>+D30/F30</f>
        <v>#DIV/0!</v>
      </c>
      <c r="I30" s="181">
        <f>+D30/$G$26</f>
        <v>0</v>
      </c>
      <c r="J30" s="50">
        <v>0.99</v>
      </c>
      <c r="K30" s="27"/>
      <c r="M30" s="24"/>
    </row>
    <row r="31" spans="2:14" ht="19.5" customHeight="1" x14ac:dyDescent="0.15">
      <c r="B31" s="174" t="s">
        <v>158</v>
      </c>
      <c r="C31" s="175">
        <v>0</v>
      </c>
      <c r="D31" s="176">
        <f>+D30+C31</f>
        <v>0</v>
      </c>
      <c r="E31" s="177">
        <v>0</v>
      </c>
      <c r="F31" s="178">
        <f>+F30+E31</f>
        <v>0</v>
      </c>
      <c r="G31" s="179" t="e">
        <f t="shared" ref="G31:H40" si="0">+C31/E31</f>
        <v>#DIV/0!</v>
      </c>
      <c r="H31" s="180" t="e">
        <f t="shared" si="0"/>
        <v>#DIV/0!</v>
      </c>
      <c r="I31" s="181">
        <f t="shared" ref="I31:I41" si="1">+D31/$G$26</f>
        <v>0</v>
      </c>
      <c r="J31" s="50">
        <v>0.99</v>
      </c>
      <c r="K31" s="27"/>
      <c r="M31" s="24"/>
    </row>
    <row r="32" spans="2:14" ht="19.5" customHeight="1" x14ac:dyDescent="0.15">
      <c r="B32" s="174" t="s">
        <v>159</v>
      </c>
      <c r="C32" s="175">
        <v>0</v>
      </c>
      <c r="D32" s="176">
        <f t="shared" ref="D32:D40" si="2">+D31+C32</f>
        <v>0</v>
      </c>
      <c r="E32" s="177">
        <v>0.19</v>
      </c>
      <c r="F32" s="178">
        <f t="shared" ref="F32:F41" si="3">+F31+E32</f>
        <v>0.19</v>
      </c>
      <c r="G32" s="179">
        <f t="shared" si="0"/>
        <v>0</v>
      </c>
      <c r="H32" s="180">
        <f t="shared" si="0"/>
        <v>0</v>
      </c>
      <c r="I32" s="181">
        <f t="shared" si="1"/>
        <v>0</v>
      </c>
      <c r="J32" s="50">
        <v>0.99</v>
      </c>
      <c r="K32" s="27"/>
      <c r="M32" s="24"/>
    </row>
    <row r="33" spans="2:11" ht="19.5" customHeight="1" x14ac:dyDescent="0.15">
      <c r="B33" s="174" t="s">
        <v>160</v>
      </c>
      <c r="C33" s="175">
        <v>0</v>
      </c>
      <c r="D33" s="176">
        <f t="shared" si="2"/>
        <v>0</v>
      </c>
      <c r="E33" s="177">
        <v>0</v>
      </c>
      <c r="F33" s="178">
        <f t="shared" si="3"/>
        <v>0.19</v>
      </c>
      <c r="G33" s="179" t="e">
        <f t="shared" si="0"/>
        <v>#DIV/0!</v>
      </c>
      <c r="H33" s="180">
        <f t="shared" si="0"/>
        <v>0</v>
      </c>
      <c r="I33" s="181">
        <f t="shared" si="1"/>
        <v>0</v>
      </c>
      <c r="J33" s="50">
        <v>0.99</v>
      </c>
      <c r="K33" s="27"/>
    </row>
    <row r="34" spans="2:11" ht="19.5" customHeight="1" x14ac:dyDescent="0.15">
      <c r="B34" s="174" t="s">
        <v>161</v>
      </c>
      <c r="C34" s="175">
        <v>0</v>
      </c>
      <c r="D34" s="176">
        <f t="shared" si="2"/>
        <v>0</v>
      </c>
      <c r="E34" s="177">
        <v>0</v>
      </c>
      <c r="F34" s="178">
        <f t="shared" si="3"/>
        <v>0.19</v>
      </c>
      <c r="G34" s="179" t="e">
        <f t="shared" si="0"/>
        <v>#DIV/0!</v>
      </c>
      <c r="H34" s="180">
        <f t="shared" si="0"/>
        <v>0</v>
      </c>
      <c r="I34" s="181">
        <f t="shared" si="1"/>
        <v>0</v>
      </c>
      <c r="J34" s="50">
        <v>0.99</v>
      </c>
      <c r="K34" s="27"/>
    </row>
    <row r="35" spans="2:11" ht="19.5" customHeight="1" x14ac:dyDescent="0.15">
      <c r="B35" s="174" t="s">
        <v>162</v>
      </c>
      <c r="C35" s="175">
        <v>0</v>
      </c>
      <c r="D35" s="176">
        <f t="shared" si="2"/>
        <v>0</v>
      </c>
      <c r="E35" s="177">
        <v>0</v>
      </c>
      <c r="F35" s="178">
        <f t="shared" si="3"/>
        <v>0.19</v>
      </c>
      <c r="G35" s="179" t="e">
        <f t="shared" si="0"/>
        <v>#DIV/0!</v>
      </c>
      <c r="H35" s="180">
        <f t="shared" si="0"/>
        <v>0</v>
      </c>
      <c r="I35" s="181">
        <f t="shared" si="1"/>
        <v>0</v>
      </c>
      <c r="J35" s="50">
        <v>0.99</v>
      </c>
      <c r="K35" s="27"/>
    </row>
    <row r="36" spans="2:11" ht="19.5" customHeight="1" x14ac:dyDescent="0.15">
      <c r="B36" s="174" t="s">
        <v>163</v>
      </c>
      <c r="C36" s="175">
        <v>0</v>
      </c>
      <c r="D36" s="176">
        <f t="shared" si="2"/>
        <v>0</v>
      </c>
      <c r="E36" s="177">
        <v>0</v>
      </c>
      <c r="F36" s="178">
        <f t="shared" si="3"/>
        <v>0.19</v>
      </c>
      <c r="G36" s="179" t="e">
        <f t="shared" si="0"/>
        <v>#DIV/0!</v>
      </c>
      <c r="H36" s="180">
        <f t="shared" si="0"/>
        <v>0</v>
      </c>
      <c r="I36" s="181">
        <f t="shared" si="1"/>
        <v>0</v>
      </c>
      <c r="J36" s="50">
        <v>0.99</v>
      </c>
      <c r="K36" s="27"/>
    </row>
    <row r="37" spans="2:11" ht="19.5" customHeight="1" x14ac:dyDescent="0.15">
      <c r="B37" s="174" t="s">
        <v>164</v>
      </c>
      <c r="C37" s="175">
        <v>0</v>
      </c>
      <c r="D37" s="176">
        <f t="shared" si="2"/>
        <v>0</v>
      </c>
      <c r="E37" s="177">
        <v>0</v>
      </c>
      <c r="F37" s="178">
        <f t="shared" si="3"/>
        <v>0.19</v>
      </c>
      <c r="G37" s="179" t="e">
        <f t="shared" si="0"/>
        <v>#DIV/0!</v>
      </c>
      <c r="H37" s="180">
        <f t="shared" si="0"/>
        <v>0</v>
      </c>
      <c r="I37" s="181">
        <f t="shared" si="1"/>
        <v>0</v>
      </c>
      <c r="J37" s="50">
        <v>0.99</v>
      </c>
      <c r="K37" s="27"/>
    </row>
    <row r="38" spans="2:11" ht="19.5" customHeight="1" x14ac:dyDescent="0.15">
      <c r="B38" s="174" t="s">
        <v>165</v>
      </c>
      <c r="C38" s="175">
        <v>0</v>
      </c>
      <c r="D38" s="176">
        <f t="shared" si="2"/>
        <v>0</v>
      </c>
      <c r="E38" s="177">
        <v>0.02</v>
      </c>
      <c r="F38" s="178">
        <f t="shared" si="3"/>
        <v>0.21</v>
      </c>
      <c r="G38" s="179">
        <f t="shared" si="0"/>
        <v>0</v>
      </c>
      <c r="H38" s="180">
        <f t="shared" si="0"/>
        <v>0</v>
      </c>
      <c r="I38" s="181">
        <f t="shared" si="1"/>
        <v>0</v>
      </c>
      <c r="J38" s="50">
        <v>0.99</v>
      </c>
      <c r="K38" s="27"/>
    </row>
    <row r="39" spans="2:11" ht="19.5" customHeight="1" x14ac:dyDescent="0.15">
      <c r="B39" s="174" t="s">
        <v>166</v>
      </c>
      <c r="C39" s="175">
        <v>0</v>
      </c>
      <c r="D39" s="176">
        <f t="shared" si="2"/>
        <v>0</v>
      </c>
      <c r="E39" s="177">
        <v>0</v>
      </c>
      <c r="F39" s="178">
        <f t="shared" si="3"/>
        <v>0.21</v>
      </c>
      <c r="G39" s="179" t="e">
        <f t="shared" si="0"/>
        <v>#DIV/0!</v>
      </c>
      <c r="H39" s="180">
        <f t="shared" si="0"/>
        <v>0</v>
      </c>
      <c r="I39" s="181">
        <f t="shared" si="1"/>
        <v>0</v>
      </c>
      <c r="J39" s="50">
        <v>0.99</v>
      </c>
      <c r="K39" s="27"/>
    </row>
    <row r="40" spans="2:11" ht="19.5" customHeight="1" x14ac:dyDescent="0.15">
      <c r="B40" s="174" t="s">
        <v>167</v>
      </c>
      <c r="C40" s="175">
        <v>0</v>
      </c>
      <c r="D40" s="176">
        <f t="shared" si="2"/>
        <v>0</v>
      </c>
      <c r="E40" s="177">
        <v>0</v>
      </c>
      <c r="F40" s="178">
        <f t="shared" si="3"/>
        <v>0.21</v>
      </c>
      <c r="G40" s="179" t="e">
        <f t="shared" si="0"/>
        <v>#DIV/0!</v>
      </c>
      <c r="H40" s="180">
        <f t="shared" si="0"/>
        <v>0</v>
      </c>
      <c r="I40" s="181">
        <f t="shared" si="1"/>
        <v>0</v>
      </c>
      <c r="J40" s="50">
        <v>0.99</v>
      </c>
      <c r="K40" s="27"/>
    </row>
    <row r="41" spans="2:11" ht="19.5" customHeight="1" x14ac:dyDescent="0.15">
      <c r="B41" s="174" t="s">
        <v>168</v>
      </c>
      <c r="C41" s="175">
        <v>0</v>
      </c>
      <c r="D41" s="176">
        <f>+D40+C41</f>
        <v>0</v>
      </c>
      <c r="E41" s="177">
        <v>0.04</v>
      </c>
      <c r="F41" s="178">
        <f t="shared" si="3"/>
        <v>0.25</v>
      </c>
      <c r="G41" s="179">
        <f>+C41/E41</f>
        <v>0</v>
      </c>
      <c r="H41" s="180">
        <f>+D41/F41</f>
        <v>0</v>
      </c>
      <c r="I41" s="181">
        <f t="shared" si="1"/>
        <v>0</v>
      </c>
      <c r="J41" s="50">
        <v>0.99</v>
      </c>
      <c r="K41" s="27"/>
    </row>
    <row r="42" spans="2:11" ht="54.75" customHeight="1" x14ac:dyDescent="0.15">
      <c r="B42" s="182" t="s">
        <v>169</v>
      </c>
      <c r="C42" s="406" t="s">
        <v>57</v>
      </c>
      <c r="D42" s="406"/>
      <c r="E42" s="406"/>
      <c r="F42" s="406"/>
      <c r="G42" s="406"/>
      <c r="H42" s="406"/>
      <c r="I42" s="407"/>
      <c r="J42" s="28"/>
      <c r="K42" s="28"/>
    </row>
    <row r="43" spans="2:11" ht="29.25" customHeight="1" x14ac:dyDescent="0.15">
      <c r="B43" s="412" t="s">
        <v>170</v>
      </c>
      <c r="C43" s="413"/>
      <c r="D43" s="413"/>
      <c r="E43" s="413"/>
      <c r="F43" s="413"/>
      <c r="G43" s="413"/>
      <c r="H43" s="413"/>
      <c r="I43" s="414"/>
      <c r="J43" s="40"/>
      <c r="K43" s="40"/>
    </row>
    <row r="44" spans="2:11" ht="32.25" customHeight="1" x14ac:dyDescent="0.15">
      <c r="B44" s="420"/>
      <c r="C44" s="421"/>
      <c r="D44" s="421"/>
      <c r="E44" s="421"/>
      <c r="F44" s="421"/>
      <c r="G44" s="421"/>
      <c r="H44" s="421"/>
      <c r="I44" s="422"/>
      <c r="J44" s="40"/>
      <c r="K44" s="40"/>
    </row>
    <row r="45" spans="2:11" ht="32.25" customHeight="1" x14ac:dyDescent="0.15">
      <c r="B45" s="423"/>
      <c r="C45" s="424"/>
      <c r="D45" s="424"/>
      <c r="E45" s="424"/>
      <c r="F45" s="424"/>
      <c r="G45" s="424"/>
      <c r="H45" s="424"/>
      <c r="I45" s="425"/>
      <c r="J45" s="28"/>
      <c r="K45" s="28"/>
    </row>
    <row r="46" spans="2:11" ht="32.25" customHeight="1" x14ac:dyDescent="0.15">
      <c r="B46" s="423"/>
      <c r="C46" s="424"/>
      <c r="D46" s="424"/>
      <c r="E46" s="424"/>
      <c r="F46" s="424"/>
      <c r="G46" s="424"/>
      <c r="H46" s="424"/>
      <c r="I46" s="425"/>
      <c r="J46" s="28"/>
      <c r="K46" s="28"/>
    </row>
    <row r="47" spans="2:11" ht="32.25" customHeight="1" x14ac:dyDescent="0.15">
      <c r="B47" s="423"/>
      <c r="C47" s="424"/>
      <c r="D47" s="424"/>
      <c r="E47" s="424"/>
      <c r="F47" s="424"/>
      <c r="G47" s="424"/>
      <c r="H47" s="424"/>
      <c r="I47" s="425"/>
      <c r="J47" s="28"/>
      <c r="K47" s="28"/>
    </row>
    <row r="48" spans="2:11" ht="32.25" customHeight="1" x14ac:dyDescent="0.15">
      <c r="B48" s="426"/>
      <c r="C48" s="427"/>
      <c r="D48" s="427"/>
      <c r="E48" s="427"/>
      <c r="F48" s="427"/>
      <c r="G48" s="427"/>
      <c r="H48" s="427"/>
      <c r="I48" s="428"/>
      <c r="J48" s="12"/>
      <c r="K48" s="12"/>
    </row>
    <row r="49" spans="2:11" ht="83.25" customHeight="1" x14ac:dyDescent="0.15">
      <c r="B49" s="164" t="s">
        <v>171</v>
      </c>
      <c r="C49" s="406" t="s">
        <v>57</v>
      </c>
      <c r="D49" s="406"/>
      <c r="E49" s="406"/>
      <c r="F49" s="406"/>
      <c r="G49" s="406"/>
      <c r="H49" s="406"/>
      <c r="I49" s="407"/>
      <c r="J49" s="29"/>
      <c r="K49" s="29"/>
    </row>
    <row r="50" spans="2:11" ht="34.5" customHeight="1" x14ac:dyDescent="0.15">
      <c r="B50" s="164" t="s">
        <v>172</v>
      </c>
      <c r="C50" s="390" t="s">
        <v>146</v>
      </c>
      <c r="D50" s="390"/>
      <c r="E50" s="390"/>
      <c r="F50" s="390"/>
      <c r="G50" s="390"/>
      <c r="H50" s="390"/>
      <c r="I50" s="408"/>
      <c r="J50" s="29"/>
      <c r="K50" s="29"/>
    </row>
    <row r="51" spans="2:11" ht="34.5" customHeight="1" x14ac:dyDescent="0.15">
      <c r="B51" s="183" t="s">
        <v>173</v>
      </c>
      <c r="C51" s="409" t="s">
        <v>58</v>
      </c>
      <c r="D51" s="410"/>
      <c r="E51" s="410"/>
      <c r="F51" s="410"/>
      <c r="G51" s="410"/>
      <c r="H51" s="410"/>
      <c r="I51" s="411"/>
      <c r="J51" s="29"/>
      <c r="K51" s="29"/>
    </row>
    <row r="52" spans="2:11" ht="29.25" customHeight="1" x14ac:dyDescent="0.15">
      <c r="B52" s="412" t="s">
        <v>174</v>
      </c>
      <c r="C52" s="413"/>
      <c r="D52" s="413"/>
      <c r="E52" s="413"/>
      <c r="F52" s="413"/>
      <c r="G52" s="413"/>
      <c r="H52" s="413"/>
      <c r="I52" s="414"/>
      <c r="J52" s="29"/>
      <c r="K52" s="29"/>
    </row>
    <row r="53" spans="2:11" ht="33" customHeight="1" x14ac:dyDescent="0.15">
      <c r="B53" s="415" t="s">
        <v>175</v>
      </c>
      <c r="C53" s="184" t="s">
        <v>176</v>
      </c>
      <c r="D53" s="416" t="s">
        <v>177</v>
      </c>
      <c r="E53" s="416"/>
      <c r="F53" s="416"/>
      <c r="G53" s="416" t="s">
        <v>178</v>
      </c>
      <c r="H53" s="416"/>
      <c r="I53" s="417"/>
      <c r="J53" s="30"/>
      <c r="K53" s="30"/>
    </row>
    <row r="54" spans="2:11" ht="31.5" customHeight="1" x14ac:dyDescent="0.15">
      <c r="B54" s="415"/>
      <c r="C54" s="185"/>
      <c r="D54" s="390"/>
      <c r="E54" s="390"/>
      <c r="F54" s="390"/>
      <c r="G54" s="418"/>
      <c r="H54" s="418"/>
      <c r="I54" s="419"/>
      <c r="J54" s="30"/>
      <c r="K54" s="30"/>
    </row>
    <row r="55" spans="2:11" ht="31.5" customHeight="1" x14ac:dyDescent="0.15">
      <c r="B55" s="183" t="s">
        <v>179</v>
      </c>
      <c r="C55" s="402" t="s">
        <v>180</v>
      </c>
      <c r="D55" s="402"/>
      <c r="E55" s="403" t="s">
        <v>181</v>
      </c>
      <c r="F55" s="403"/>
      <c r="G55" s="402" t="s">
        <v>182</v>
      </c>
      <c r="H55" s="402"/>
      <c r="I55" s="404"/>
      <c r="J55" s="31"/>
      <c r="K55" s="31"/>
    </row>
    <row r="56" spans="2:11" ht="31.5" customHeight="1" x14ac:dyDescent="0.15">
      <c r="B56" s="183" t="s">
        <v>183</v>
      </c>
      <c r="C56" s="390" t="s">
        <v>184</v>
      </c>
      <c r="D56" s="390"/>
      <c r="E56" s="405" t="s">
        <v>185</v>
      </c>
      <c r="F56" s="405"/>
      <c r="G56" s="402" t="s">
        <v>186</v>
      </c>
      <c r="H56" s="402"/>
      <c r="I56" s="404"/>
      <c r="J56" s="31"/>
      <c r="K56" s="31"/>
    </row>
    <row r="57" spans="2:11" ht="31.5" customHeight="1" x14ac:dyDescent="0.15">
      <c r="B57" s="183" t="s">
        <v>187</v>
      </c>
      <c r="C57" s="390"/>
      <c r="D57" s="390"/>
      <c r="E57" s="391" t="s">
        <v>188</v>
      </c>
      <c r="F57" s="392"/>
      <c r="G57" s="395"/>
      <c r="H57" s="396"/>
      <c r="I57" s="397"/>
      <c r="J57" s="32"/>
      <c r="K57" s="32"/>
    </row>
    <row r="58" spans="2:11" ht="31.5" customHeight="1" thickBot="1" x14ac:dyDescent="0.2">
      <c r="B58" s="186" t="s">
        <v>189</v>
      </c>
      <c r="C58" s="401"/>
      <c r="D58" s="401"/>
      <c r="E58" s="393"/>
      <c r="F58" s="394"/>
      <c r="G58" s="398"/>
      <c r="H58" s="399"/>
      <c r="I58" s="400"/>
      <c r="J58" s="32"/>
      <c r="K58" s="32"/>
    </row>
    <row r="59" spans="2:11" hidden="1" x14ac:dyDescent="0.15">
      <c r="B59" s="3"/>
      <c r="C59" s="3"/>
      <c r="D59" s="5"/>
      <c r="E59" s="5"/>
      <c r="F59" s="5"/>
      <c r="G59" s="5"/>
      <c r="H59" s="5"/>
      <c r="I59" s="42"/>
      <c r="J59" s="33"/>
      <c r="K59" s="33"/>
    </row>
    <row r="60" spans="2:11" hidden="1" x14ac:dyDescent="0.15">
      <c r="B60" s="43"/>
      <c r="C60" s="44"/>
      <c r="D60" s="44"/>
      <c r="E60" s="45"/>
      <c r="F60" s="45"/>
      <c r="G60" s="46"/>
      <c r="H60" s="47"/>
      <c r="I60" s="44"/>
      <c r="J60" s="34"/>
      <c r="K60" s="34"/>
    </row>
    <row r="61" spans="2:11" hidden="1" x14ac:dyDescent="0.15">
      <c r="B61" s="43"/>
      <c r="C61" s="44"/>
      <c r="D61" s="44"/>
      <c r="E61" s="45"/>
      <c r="F61" s="45"/>
      <c r="G61" s="46"/>
      <c r="H61" s="47"/>
      <c r="I61" s="44"/>
      <c r="J61" s="34"/>
      <c r="K61" s="34"/>
    </row>
    <row r="62" spans="2:11" hidden="1" x14ac:dyDescent="0.15">
      <c r="B62" s="43"/>
      <c r="C62" s="44"/>
      <c r="D62" s="44"/>
      <c r="E62" s="45"/>
      <c r="F62" s="45"/>
      <c r="G62" s="46"/>
      <c r="H62" s="47"/>
      <c r="I62" s="44"/>
      <c r="J62" s="34"/>
      <c r="K62" s="34"/>
    </row>
    <row r="63" spans="2:11" hidden="1" x14ac:dyDescent="0.15">
      <c r="B63" s="43"/>
      <c r="C63" s="44"/>
      <c r="D63" s="44"/>
      <c r="E63" s="45"/>
      <c r="F63" s="45"/>
      <c r="G63" s="46"/>
      <c r="H63" s="47"/>
      <c r="I63" s="44"/>
      <c r="J63" s="34"/>
      <c r="K63" s="34"/>
    </row>
    <row r="64" spans="2:11" hidden="1" x14ac:dyDescent="0.15">
      <c r="B64" s="43"/>
      <c r="C64" s="44"/>
      <c r="D64" s="44"/>
      <c r="E64" s="45"/>
      <c r="F64" s="45"/>
      <c r="G64" s="46"/>
      <c r="H64" s="47"/>
      <c r="I64" s="44"/>
      <c r="J64" s="34"/>
      <c r="K64" s="34"/>
    </row>
    <row r="65" spans="2:11" hidden="1" x14ac:dyDescent="0.15">
      <c r="B65" s="43"/>
      <c r="C65" s="44"/>
      <c r="D65" s="44"/>
      <c r="E65" s="45"/>
      <c r="F65" s="45"/>
      <c r="G65" s="46"/>
      <c r="H65" s="47"/>
      <c r="I65" s="44"/>
      <c r="J65" s="34"/>
      <c r="K65" s="34"/>
    </row>
    <row r="66" spans="2:11" hidden="1" x14ac:dyDescent="0.15">
      <c r="B66" s="43"/>
      <c r="C66" s="44"/>
      <c r="D66" s="44"/>
      <c r="E66" s="45"/>
      <c r="F66" s="45"/>
      <c r="G66" s="46"/>
      <c r="H66" s="47"/>
      <c r="I66" s="44"/>
      <c r="J66" s="34"/>
      <c r="K66" s="34"/>
    </row>
    <row r="67" spans="2:11" hidden="1" x14ac:dyDescent="0.15">
      <c r="B67" s="43"/>
      <c r="C67" s="44"/>
      <c r="D67" s="44"/>
      <c r="E67" s="45"/>
      <c r="F67" s="45"/>
      <c r="G67" s="46"/>
      <c r="H67" s="47"/>
      <c r="I67" s="44"/>
      <c r="J67" s="34"/>
      <c r="K67" s="34"/>
    </row>
    <row r="68" spans="2:11" x14ac:dyDescent="0.15">
      <c r="B68" s="48"/>
      <c r="C68" s="3"/>
      <c r="D68" s="3"/>
      <c r="E68" s="3"/>
      <c r="F68" s="3"/>
      <c r="G68" s="49"/>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5" defaultRowHeight="15" x14ac:dyDescent="0.2"/>
  <cols>
    <col min="1" max="1" width="1.33203125" customWidth="1"/>
    <col min="2" max="2" width="20.1640625" style="38"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6640625" bestFit="1" customWidth="1"/>
    <col min="108" max="108" width="11.5" customWidth="1"/>
    <col min="198" max="198" width="1.5" customWidth="1"/>
  </cols>
  <sheetData>
    <row r="1" spans="2:13" ht="18" customHeight="1" thickBot="1" x14ac:dyDescent="0.25">
      <c r="B1" s="507"/>
      <c r="C1" s="510" t="s">
        <v>0</v>
      </c>
      <c r="D1" s="511"/>
      <c r="E1" s="511"/>
      <c r="F1" s="511"/>
      <c r="G1" s="511"/>
      <c r="H1" s="512"/>
      <c r="I1" s="513"/>
      <c r="J1" s="514"/>
    </row>
    <row r="2" spans="2:13" ht="18" customHeight="1" thickBot="1" x14ac:dyDescent="0.25">
      <c r="B2" s="508"/>
      <c r="C2" s="510" t="s">
        <v>1</v>
      </c>
      <c r="D2" s="511"/>
      <c r="E2" s="511"/>
      <c r="F2" s="511"/>
      <c r="G2" s="511"/>
      <c r="H2" s="512"/>
      <c r="I2" s="515"/>
      <c r="J2" s="516"/>
    </row>
    <row r="3" spans="2:13" ht="18" customHeight="1" thickBot="1" x14ac:dyDescent="0.25">
      <c r="B3" s="508"/>
      <c r="C3" s="510" t="s">
        <v>190</v>
      </c>
      <c r="D3" s="511"/>
      <c r="E3" s="511"/>
      <c r="F3" s="511"/>
      <c r="G3" s="511"/>
      <c r="H3" s="512"/>
      <c r="I3" s="515"/>
      <c r="J3" s="516"/>
    </row>
    <row r="4" spans="2:13" ht="18" customHeight="1" thickBot="1" x14ac:dyDescent="0.25">
      <c r="B4" s="509"/>
      <c r="C4" s="510" t="s">
        <v>191</v>
      </c>
      <c r="D4" s="511"/>
      <c r="E4" s="511"/>
      <c r="F4" s="512"/>
      <c r="G4" s="519" t="s">
        <v>192</v>
      </c>
      <c r="H4" s="520"/>
      <c r="I4" s="517"/>
      <c r="J4" s="518"/>
    </row>
    <row r="5" spans="2:13" ht="18" customHeight="1" thickBot="1" x14ac:dyDescent="0.25">
      <c r="B5" s="35"/>
      <c r="C5" s="10"/>
      <c r="D5" s="10"/>
      <c r="E5" s="10"/>
      <c r="F5" s="10"/>
      <c r="G5" s="10"/>
      <c r="H5" s="10"/>
      <c r="I5" s="10"/>
      <c r="J5" s="36"/>
    </row>
    <row r="6" spans="2:13" ht="51.75" customHeight="1" thickBot="1" x14ac:dyDescent="0.25">
      <c r="B6" s="1" t="s">
        <v>193</v>
      </c>
      <c r="C6" s="521" t="s">
        <v>39</v>
      </c>
      <c r="D6" s="522"/>
      <c r="E6" s="523"/>
      <c r="F6" s="37"/>
      <c r="G6" s="10"/>
      <c r="H6" s="10"/>
      <c r="I6" s="10"/>
      <c r="J6" s="36"/>
    </row>
    <row r="7" spans="2:13" ht="32.25" customHeight="1" thickBot="1" x14ac:dyDescent="0.25">
      <c r="B7" s="2" t="s">
        <v>194</v>
      </c>
      <c r="C7" s="521" t="s">
        <v>86</v>
      </c>
      <c r="D7" s="522"/>
      <c r="E7" s="523"/>
      <c r="F7" s="37"/>
      <c r="G7" s="10"/>
      <c r="H7" s="10"/>
      <c r="I7" s="10"/>
      <c r="J7" s="36"/>
    </row>
    <row r="8" spans="2:13" ht="32.25" customHeight="1" thickBot="1" x14ac:dyDescent="0.25">
      <c r="B8" s="2" t="s">
        <v>195</v>
      </c>
      <c r="C8" s="521" t="s">
        <v>196</v>
      </c>
      <c r="D8" s="522"/>
      <c r="E8" s="523"/>
      <c r="F8" s="4"/>
      <c r="G8" s="10"/>
      <c r="H8" s="10"/>
      <c r="I8" s="10"/>
      <c r="J8" s="36"/>
    </row>
    <row r="9" spans="2:13" ht="33.75" customHeight="1" thickBot="1" x14ac:dyDescent="0.25">
      <c r="B9" s="2" t="s">
        <v>197</v>
      </c>
      <c r="C9" s="521" t="s">
        <v>186</v>
      </c>
      <c r="D9" s="522"/>
      <c r="E9" s="523"/>
      <c r="F9" s="37"/>
      <c r="G9" s="10"/>
      <c r="H9" s="10"/>
      <c r="I9" s="10"/>
      <c r="J9" s="36"/>
    </row>
    <row r="10" spans="2:13" ht="32.25" customHeight="1" thickBot="1" x14ac:dyDescent="0.25">
      <c r="B10" s="2" t="s">
        <v>198</v>
      </c>
      <c r="C10" s="521" t="s">
        <v>101</v>
      </c>
      <c r="D10" s="522"/>
      <c r="E10" s="523"/>
    </row>
    <row r="12" spans="2:13" x14ac:dyDescent="0.2">
      <c r="B12" s="500" t="s">
        <v>199</v>
      </c>
      <c r="C12" s="501"/>
      <c r="D12" s="501"/>
      <c r="E12" s="501"/>
      <c r="F12" s="501"/>
      <c r="G12" s="501"/>
      <c r="H12" s="502"/>
      <c r="I12" s="492" t="s">
        <v>200</v>
      </c>
      <c r="J12" s="493"/>
      <c r="K12" s="493"/>
    </row>
    <row r="13" spans="2:13" s="39" customFormat="1" ht="30" customHeight="1" x14ac:dyDescent="0.2">
      <c r="B13" s="494" t="s">
        <v>201</v>
      </c>
      <c r="C13" s="494" t="s">
        <v>202</v>
      </c>
      <c r="D13" s="494" t="s">
        <v>203</v>
      </c>
      <c r="E13" s="494" t="s">
        <v>204</v>
      </c>
      <c r="F13" s="494" t="s">
        <v>205</v>
      </c>
      <c r="G13" s="494" t="s">
        <v>206</v>
      </c>
      <c r="H13" s="494" t="s">
        <v>207</v>
      </c>
      <c r="I13" s="496" t="s">
        <v>208</v>
      </c>
      <c r="J13" s="498" t="s">
        <v>209</v>
      </c>
      <c r="K13" s="491" t="s">
        <v>210</v>
      </c>
    </row>
    <row r="14" spans="2:13" s="39" customFormat="1" x14ac:dyDescent="0.2">
      <c r="B14" s="495"/>
      <c r="C14" s="495"/>
      <c r="D14" s="495"/>
      <c r="E14" s="495"/>
      <c r="F14" s="495"/>
      <c r="G14" s="495"/>
      <c r="H14" s="495"/>
      <c r="I14" s="497"/>
      <c r="J14" s="499"/>
      <c r="K14" s="491"/>
    </row>
    <row r="15" spans="2:13" s="39" customFormat="1" ht="96" x14ac:dyDescent="0.2">
      <c r="B15" s="61">
        <v>1</v>
      </c>
      <c r="C15" s="187" t="s">
        <v>211</v>
      </c>
      <c r="D15" s="188">
        <v>0.19</v>
      </c>
      <c r="E15" s="189"/>
      <c r="F15" s="190" t="s">
        <v>212</v>
      </c>
      <c r="G15" s="191">
        <v>0.19</v>
      </c>
      <c r="H15" s="192">
        <v>43160</v>
      </c>
      <c r="I15" s="193">
        <v>0.19</v>
      </c>
      <c r="J15" s="194">
        <v>43132</v>
      </c>
      <c r="K15" s="195"/>
      <c r="M15" s="65"/>
    </row>
    <row r="16" spans="2:13" ht="64" x14ac:dyDescent="0.2">
      <c r="B16" s="196">
        <v>2</v>
      </c>
      <c r="C16" s="197" t="s">
        <v>213</v>
      </c>
      <c r="D16" s="188">
        <v>0.02</v>
      </c>
      <c r="E16" s="189"/>
      <c r="F16" s="190" t="s">
        <v>214</v>
      </c>
      <c r="G16" s="191">
        <v>0.02</v>
      </c>
      <c r="H16" s="192">
        <v>43344</v>
      </c>
      <c r="I16" s="193"/>
      <c r="J16" s="194"/>
      <c r="K16" s="195"/>
      <c r="M16" s="66"/>
    </row>
    <row r="17" spans="2:11" ht="64" x14ac:dyDescent="0.2">
      <c r="B17" s="198">
        <v>3</v>
      </c>
      <c r="C17" s="199" t="s">
        <v>215</v>
      </c>
      <c r="D17" s="188">
        <v>0.04</v>
      </c>
      <c r="E17" s="189"/>
      <c r="F17" s="190" t="s">
        <v>216</v>
      </c>
      <c r="G17" s="191">
        <v>0.04</v>
      </c>
      <c r="H17" s="192">
        <v>43435</v>
      </c>
      <c r="I17" s="193"/>
      <c r="J17" s="194"/>
      <c r="K17" s="195"/>
    </row>
    <row r="18" spans="2:11" x14ac:dyDescent="0.2">
      <c r="B18" s="503" t="s">
        <v>217</v>
      </c>
      <c r="C18" s="504"/>
      <c r="D18" s="200">
        <f>SUM(D15:D17)</f>
        <v>0.25</v>
      </c>
      <c r="E18" s="505" t="s">
        <v>217</v>
      </c>
      <c r="F18" s="506"/>
      <c r="G18" s="200">
        <f>SUM(G15:G17)</f>
        <v>0.25</v>
      </c>
      <c r="H18" s="201"/>
      <c r="I18" s="202">
        <f>SUM(I15:I17)</f>
        <v>0.19</v>
      </c>
      <c r="J18" s="203"/>
      <c r="K18" s="2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7"/>
  <sheetViews>
    <sheetView tabSelected="1" view="pageBreakPreview" topLeftCell="B25" zoomScale="80" zoomScaleNormal="70" zoomScaleSheetLayoutView="80" zoomScalePageLayoutView="85" workbookViewId="0">
      <selection activeCell="B40" sqref="B40:I44"/>
    </sheetView>
  </sheetViews>
  <sheetFormatPr baseColWidth="10" defaultColWidth="10.6640625" defaultRowHeight="13" x14ac:dyDescent="0.15"/>
  <cols>
    <col min="1" max="1" width="1" style="83" customWidth="1"/>
    <col min="2" max="2" width="25.5" style="114" customWidth="1"/>
    <col min="3" max="5" width="25.6640625" style="83" customWidth="1"/>
    <col min="6" max="6" width="25" style="83" customWidth="1"/>
    <col min="7" max="7" width="22" style="114" customWidth="1"/>
    <col min="8" max="8" width="20.5" style="83" customWidth="1"/>
    <col min="9" max="9" width="25.33203125" style="83" customWidth="1"/>
    <col min="10" max="11" width="22.5" style="83" customWidth="1"/>
    <col min="12" max="24" width="10.6640625" style="81"/>
    <col min="25" max="16384" width="10.6640625" style="83"/>
  </cols>
  <sheetData>
    <row r="1" spans="2:14" ht="37.5" customHeight="1" x14ac:dyDescent="0.15">
      <c r="B1" s="616"/>
      <c r="C1" s="619" t="s">
        <v>1</v>
      </c>
      <c r="D1" s="619"/>
      <c r="E1" s="619"/>
      <c r="F1" s="619"/>
      <c r="G1" s="619"/>
      <c r="H1" s="619"/>
      <c r="I1" s="620"/>
      <c r="J1" s="80"/>
      <c r="K1" s="80"/>
      <c r="M1" s="82" t="s">
        <v>67</v>
      </c>
    </row>
    <row r="2" spans="2:14" ht="37.5" customHeight="1" x14ac:dyDescent="0.15">
      <c r="B2" s="617"/>
      <c r="C2" s="623" t="s">
        <v>218</v>
      </c>
      <c r="D2" s="623"/>
      <c r="E2" s="623"/>
      <c r="F2" s="623"/>
      <c r="G2" s="623"/>
      <c r="H2" s="623"/>
      <c r="I2" s="621"/>
      <c r="J2" s="80"/>
      <c r="K2" s="80"/>
      <c r="M2" s="82" t="s">
        <v>68</v>
      </c>
    </row>
    <row r="3" spans="2:14" ht="37.5" customHeight="1" thickBot="1" x14ac:dyDescent="0.2">
      <c r="B3" s="618"/>
      <c r="C3" s="624" t="s">
        <v>219</v>
      </c>
      <c r="D3" s="624"/>
      <c r="E3" s="624"/>
      <c r="F3" s="624" t="s">
        <v>220</v>
      </c>
      <c r="G3" s="624"/>
      <c r="H3" s="624"/>
      <c r="I3" s="622"/>
      <c r="J3" s="80"/>
      <c r="K3" s="80"/>
      <c r="M3" s="82" t="s">
        <v>70</v>
      </c>
    </row>
    <row r="4" spans="2:14" ht="23.25" customHeight="1" x14ac:dyDescent="0.15">
      <c r="B4" s="612" t="s">
        <v>221</v>
      </c>
      <c r="C4" s="613"/>
      <c r="D4" s="613"/>
      <c r="E4" s="613"/>
      <c r="F4" s="613"/>
      <c r="G4" s="613"/>
      <c r="H4" s="613"/>
      <c r="I4" s="614"/>
      <c r="J4" s="84"/>
      <c r="K4" s="84"/>
    </row>
    <row r="5" spans="2:14" ht="24" customHeight="1" x14ac:dyDescent="0.15">
      <c r="B5" s="530" t="s">
        <v>222</v>
      </c>
      <c r="C5" s="531"/>
      <c r="D5" s="531"/>
      <c r="E5" s="531"/>
      <c r="F5" s="531"/>
      <c r="G5" s="531"/>
      <c r="H5" s="531"/>
      <c r="I5" s="532"/>
      <c r="J5" s="85"/>
      <c r="K5" s="85"/>
      <c r="N5" s="86"/>
    </row>
    <row r="6" spans="2:14" ht="30.75" customHeight="1" x14ac:dyDescent="0.15">
      <c r="B6" s="118" t="s">
        <v>223</v>
      </c>
      <c r="C6" s="130">
        <v>2</v>
      </c>
      <c r="D6" s="615" t="s">
        <v>224</v>
      </c>
      <c r="E6" s="615"/>
      <c r="F6" s="582" t="s">
        <v>225</v>
      </c>
      <c r="G6" s="582"/>
      <c r="H6" s="582"/>
      <c r="I6" s="583"/>
      <c r="J6" s="87"/>
      <c r="K6" s="87"/>
      <c r="M6" s="82" t="s">
        <v>81</v>
      </c>
      <c r="N6" s="86"/>
    </row>
    <row r="7" spans="2:14" ht="30.75" customHeight="1" x14ac:dyDescent="0.15">
      <c r="B7" s="118" t="s">
        <v>226</v>
      </c>
      <c r="C7" s="130" t="s">
        <v>84</v>
      </c>
      <c r="D7" s="615" t="s">
        <v>227</v>
      </c>
      <c r="E7" s="615"/>
      <c r="F7" s="584" t="s">
        <v>228</v>
      </c>
      <c r="G7" s="584"/>
      <c r="H7" s="131" t="s">
        <v>229</v>
      </c>
      <c r="I7" s="132" t="s">
        <v>84</v>
      </c>
      <c r="J7" s="88"/>
      <c r="K7" s="88"/>
      <c r="M7" s="82" t="s">
        <v>88</v>
      </c>
      <c r="N7" s="86"/>
    </row>
    <row r="8" spans="2:14" ht="30.75" customHeight="1" x14ac:dyDescent="0.15">
      <c r="B8" s="118" t="s">
        <v>230</v>
      </c>
      <c r="C8" s="582" t="s">
        <v>231</v>
      </c>
      <c r="D8" s="582"/>
      <c r="E8" s="582"/>
      <c r="F8" s="582"/>
      <c r="G8" s="131" t="s">
        <v>232</v>
      </c>
      <c r="H8" s="605">
        <v>7550</v>
      </c>
      <c r="I8" s="606"/>
      <c r="J8" s="89"/>
      <c r="K8" s="89"/>
      <c r="M8" s="82" t="s">
        <v>93</v>
      </c>
      <c r="N8" s="86"/>
    </row>
    <row r="9" spans="2:14" ht="30.75" customHeight="1" x14ac:dyDescent="0.15">
      <c r="B9" s="118" t="s">
        <v>68</v>
      </c>
      <c r="C9" s="607" t="s">
        <v>81</v>
      </c>
      <c r="D9" s="607"/>
      <c r="E9" s="607"/>
      <c r="F9" s="607"/>
      <c r="G9" s="131" t="s">
        <v>233</v>
      </c>
      <c r="H9" s="608" t="s">
        <v>234</v>
      </c>
      <c r="I9" s="609"/>
      <c r="J9" s="90"/>
      <c r="K9" s="90"/>
      <c r="M9" s="91" t="s">
        <v>97</v>
      </c>
    </row>
    <row r="10" spans="2:14" ht="54" customHeight="1" x14ac:dyDescent="0.15">
      <c r="B10" s="118" t="s">
        <v>235</v>
      </c>
      <c r="C10" s="582" t="s">
        <v>236</v>
      </c>
      <c r="D10" s="582"/>
      <c r="E10" s="582"/>
      <c r="F10" s="582"/>
      <c r="G10" s="582"/>
      <c r="H10" s="582"/>
      <c r="I10" s="583"/>
      <c r="J10" s="92"/>
      <c r="K10" s="92"/>
      <c r="M10" s="91"/>
    </row>
    <row r="11" spans="2:14" ht="30.75" customHeight="1" x14ac:dyDescent="0.15">
      <c r="B11" s="118" t="s">
        <v>237</v>
      </c>
      <c r="C11" s="582" t="s">
        <v>238</v>
      </c>
      <c r="D11" s="582"/>
      <c r="E11" s="582"/>
      <c r="F11" s="582"/>
      <c r="G11" s="582"/>
      <c r="H11" s="582"/>
      <c r="I11" s="583"/>
      <c r="J11" s="88"/>
      <c r="K11" s="88"/>
      <c r="M11" s="91"/>
      <c r="N11" s="86"/>
    </row>
    <row r="12" spans="2:14" ht="30.75" customHeight="1" x14ac:dyDescent="0.15">
      <c r="B12" s="118" t="s">
        <v>239</v>
      </c>
      <c r="C12" s="603" t="s">
        <v>240</v>
      </c>
      <c r="D12" s="603"/>
      <c r="E12" s="603"/>
      <c r="F12" s="603"/>
      <c r="G12" s="131" t="s">
        <v>241</v>
      </c>
      <c r="H12" s="584" t="s">
        <v>106</v>
      </c>
      <c r="I12" s="610"/>
      <c r="J12" s="88"/>
      <c r="K12" s="88"/>
      <c r="M12" s="91" t="s">
        <v>107</v>
      </c>
      <c r="N12" s="86"/>
    </row>
    <row r="13" spans="2:14" ht="30.75" customHeight="1" x14ac:dyDescent="0.15">
      <c r="B13" s="118" t="s">
        <v>242</v>
      </c>
      <c r="C13" s="611" t="s">
        <v>243</v>
      </c>
      <c r="D13" s="611"/>
      <c r="E13" s="611"/>
      <c r="F13" s="611"/>
      <c r="G13" s="134" t="s">
        <v>244</v>
      </c>
      <c r="H13" s="584" t="s">
        <v>82</v>
      </c>
      <c r="I13" s="610"/>
      <c r="J13" s="88"/>
      <c r="K13" s="88"/>
      <c r="M13" s="91" t="s">
        <v>111</v>
      </c>
    </row>
    <row r="14" spans="2:14" ht="64.5" customHeight="1" x14ac:dyDescent="0.15">
      <c r="B14" s="118" t="s">
        <v>245</v>
      </c>
      <c r="C14" s="603" t="s">
        <v>246</v>
      </c>
      <c r="D14" s="603"/>
      <c r="E14" s="603"/>
      <c r="F14" s="603"/>
      <c r="G14" s="603"/>
      <c r="H14" s="603"/>
      <c r="I14" s="604"/>
      <c r="J14" s="92"/>
      <c r="K14" s="92"/>
      <c r="M14" s="91" t="s">
        <v>114</v>
      </c>
      <c r="N14" s="86"/>
    </row>
    <row r="15" spans="2:14" ht="30.75" customHeight="1" x14ac:dyDescent="0.15">
      <c r="B15" s="118" t="s">
        <v>247</v>
      </c>
      <c r="C15" s="603" t="s">
        <v>248</v>
      </c>
      <c r="D15" s="603"/>
      <c r="E15" s="603"/>
      <c r="F15" s="603"/>
      <c r="G15" s="603"/>
      <c r="H15" s="603"/>
      <c r="I15" s="604"/>
      <c r="J15" s="93"/>
      <c r="K15" s="93"/>
      <c r="M15" s="91" t="s">
        <v>118</v>
      </c>
      <c r="N15" s="86"/>
    </row>
    <row r="16" spans="2:14" ht="35.75" customHeight="1" x14ac:dyDescent="0.15">
      <c r="B16" s="118" t="s">
        <v>249</v>
      </c>
      <c r="C16" s="582" t="s">
        <v>250</v>
      </c>
      <c r="D16" s="582"/>
      <c r="E16" s="582"/>
      <c r="F16" s="582"/>
      <c r="G16" s="582"/>
      <c r="H16" s="582"/>
      <c r="I16" s="583"/>
      <c r="J16" s="94"/>
      <c r="K16" s="94"/>
      <c r="M16" s="91"/>
      <c r="N16" s="86"/>
    </row>
    <row r="17" spans="2:14" ht="30.75" customHeight="1" x14ac:dyDescent="0.15">
      <c r="B17" s="118" t="s">
        <v>251</v>
      </c>
      <c r="C17" s="584" t="s">
        <v>43</v>
      </c>
      <c r="D17" s="585"/>
      <c r="E17" s="585"/>
      <c r="F17" s="585"/>
      <c r="G17" s="585"/>
      <c r="H17" s="585"/>
      <c r="I17" s="586"/>
      <c r="J17" s="95"/>
      <c r="K17" s="95"/>
      <c r="M17" s="91" t="s">
        <v>106</v>
      </c>
      <c r="N17" s="86"/>
    </row>
    <row r="18" spans="2:14" ht="18" customHeight="1" x14ac:dyDescent="0.15">
      <c r="B18" s="587" t="s">
        <v>252</v>
      </c>
      <c r="C18" s="588" t="s">
        <v>253</v>
      </c>
      <c r="D18" s="588"/>
      <c r="E18" s="588"/>
      <c r="F18" s="589" t="s">
        <v>254</v>
      </c>
      <c r="G18" s="589"/>
      <c r="H18" s="589"/>
      <c r="I18" s="590"/>
      <c r="J18" s="96"/>
      <c r="K18" s="96"/>
      <c r="M18" s="91" t="s">
        <v>128</v>
      </c>
      <c r="N18" s="86"/>
    </row>
    <row r="19" spans="2:14" ht="39.75" customHeight="1" x14ac:dyDescent="0.15">
      <c r="B19" s="587"/>
      <c r="C19" s="582" t="s">
        <v>255</v>
      </c>
      <c r="D19" s="582"/>
      <c r="E19" s="582"/>
      <c r="F19" s="582" t="s">
        <v>256</v>
      </c>
      <c r="G19" s="582"/>
      <c r="H19" s="582"/>
      <c r="I19" s="583"/>
      <c r="J19" s="94"/>
      <c r="K19" s="94"/>
      <c r="M19" s="91" t="s">
        <v>132</v>
      </c>
      <c r="N19" s="86"/>
    </row>
    <row r="20" spans="2:14" ht="39.75" customHeight="1" x14ac:dyDescent="0.15">
      <c r="B20" s="118" t="s">
        <v>257</v>
      </c>
      <c r="C20" s="591" t="s">
        <v>43</v>
      </c>
      <c r="D20" s="592"/>
      <c r="E20" s="593"/>
      <c r="F20" s="594" t="s">
        <v>43</v>
      </c>
      <c r="G20" s="594"/>
      <c r="H20" s="594"/>
      <c r="I20" s="595"/>
      <c r="J20" s="88"/>
      <c r="K20" s="88"/>
      <c r="M20" s="91"/>
      <c r="N20" s="86"/>
    </row>
    <row r="21" spans="2:14" ht="105" customHeight="1" x14ac:dyDescent="0.15">
      <c r="B21" s="118" t="s">
        <v>258</v>
      </c>
      <c r="C21" s="596" t="s">
        <v>259</v>
      </c>
      <c r="D21" s="597"/>
      <c r="E21" s="598"/>
      <c r="F21" s="599" t="s">
        <v>260</v>
      </c>
      <c r="G21" s="577"/>
      <c r="H21" s="577"/>
      <c r="I21" s="600"/>
      <c r="J21" s="93"/>
      <c r="K21" s="93"/>
      <c r="M21" s="97"/>
      <c r="N21" s="86"/>
    </row>
    <row r="22" spans="2:14" ht="23.25" customHeight="1" x14ac:dyDescent="0.15">
      <c r="B22" s="118" t="s">
        <v>261</v>
      </c>
      <c r="C22" s="576">
        <v>44927</v>
      </c>
      <c r="D22" s="601"/>
      <c r="E22" s="602"/>
      <c r="F22" s="131" t="s">
        <v>262</v>
      </c>
      <c r="G22" s="204">
        <v>0.3</v>
      </c>
      <c r="H22" s="131" t="s">
        <v>263</v>
      </c>
      <c r="I22" s="258">
        <v>0.7</v>
      </c>
      <c r="J22" s="98"/>
      <c r="K22" s="98"/>
      <c r="M22" s="97"/>
    </row>
    <row r="23" spans="2:14" ht="27" customHeight="1" x14ac:dyDescent="0.15">
      <c r="B23" s="118" t="s">
        <v>264</v>
      </c>
      <c r="C23" s="576">
        <v>45291</v>
      </c>
      <c r="D23" s="577"/>
      <c r="E23" s="578"/>
      <c r="F23" s="131" t="s">
        <v>265</v>
      </c>
      <c r="G23" s="579">
        <v>0.15</v>
      </c>
      <c r="H23" s="580"/>
      <c r="I23" s="581"/>
      <c r="J23" s="99"/>
      <c r="K23" s="99"/>
      <c r="M23" s="97"/>
    </row>
    <row r="24" spans="2:14" ht="30.75" customHeight="1" x14ac:dyDescent="0.15">
      <c r="B24" s="205" t="s">
        <v>266</v>
      </c>
      <c r="C24" s="533" t="s">
        <v>267</v>
      </c>
      <c r="D24" s="534"/>
      <c r="E24" s="535"/>
      <c r="F24" s="206" t="s">
        <v>268</v>
      </c>
      <c r="G24" s="536" t="s">
        <v>269</v>
      </c>
      <c r="H24" s="537"/>
      <c r="I24" s="538"/>
      <c r="J24" s="96"/>
      <c r="K24" s="96"/>
      <c r="M24" s="97"/>
    </row>
    <row r="25" spans="2:14" ht="22.5" customHeight="1" x14ac:dyDescent="0.15">
      <c r="B25" s="530" t="s">
        <v>270</v>
      </c>
      <c r="C25" s="531"/>
      <c r="D25" s="531"/>
      <c r="E25" s="531"/>
      <c r="F25" s="531"/>
      <c r="G25" s="531"/>
      <c r="H25" s="531"/>
      <c r="I25" s="532"/>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24" customHeight="1" x14ac:dyDescent="0.2">
      <c r="B27" s="100" t="s">
        <v>278</v>
      </c>
      <c r="C27" s="278">
        <f>0.0833333333333333*$G$23</f>
        <v>1.2499999999999995E-2</v>
      </c>
      <c r="D27" s="278">
        <f>+C27</f>
        <v>1.2499999999999995E-2</v>
      </c>
      <c r="E27" s="279">
        <f>D27/C27</f>
        <v>1</v>
      </c>
      <c r="F27" s="539">
        <f>SUM(C27:C38)</f>
        <v>0.14999999999999994</v>
      </c>
      <c r="G27" s="542">
        <f>SUM(D27:D38)</f>
        <v>0.11249999999999996</v>
      </c>
      <c r="H27" s="216">
        <f>+(D27*100%)/$G$23</f>
        <v>8.3333333333333301E-2</v>
      </c>
      <c r="I27" s="545">
        <f>G27+I22</f>
        <v>0.81249999999999989</v>
      </c>
      <c r="J27" s="94"/>
      <c r="K27" s="94"/>
      <c r="M27" s="97"/>
    </row>
    <row r="28" spans="2:14" ht="24" customHeight="1" x14ac:dyDescent="0.2">
      <c r="B28" s="100" t="s">
        <v>158</v>
      </c>
      <c r="C28" s="278">
        <f t="shared" ref="C28:D38" si="0">0.0833333333333333*$G$23</f>
        <v>1.2499999999999995E-2</v>
      </c>
      <c r="D28" s="278">
        <v>1.2499999999999995E-2</v>
      </c>
      <c r="E28" s="279">
        <f>D28/C28</f>
        <v>1</v>
      </c>
      <c r="F28" s="540"/>
      <c r="G28" s="543"/>
      <c r="H28" s="216">
        <f>+IF(D28="","",((D28*100%)/$G$23)+H27)</f>
        <v>0.1666666666666666</v>
      </c>
      <c r="I28" s="546"/>
      <c r="J28" s="94"/>
      <c r="K28" s="94"/>
      <c r="M28" s="97"/>
    </row>
    <row r="29" spans="2:14" ht="24" customHeight="1" x14ac:dyDescent="0.2">
      <c r="B29" s="100" t="s">
        <v>159</v>
      </c>
      <c r="C29" s="278">
        <f t="shared" si="0"/>
        <v>1.2499999999999995E-2</v>
      </c>
      <c r="D29" s="278">
        <f t="shared" si="0"/>
        <v>1.2499999999999995E-2</v>
      </c>
      <c r="E29" s="279">
        <f t="shared" ref="E29:E31" si="1">D29/C29</f>
        <v>1</v>
      </c>
      <c r="F29" s="540"/>
      <c r="G29" s="543"/>
      <c r="H29" s="216">
        <f t="shared" ref="H29:H38" si="2">+IF(D29="","",((D29*100%)/$G$23)+H28)</f>
        <v>0.24999999999999989</v>
      </c>
      <c r="I29" s="546"/>
      <c r="J29" s="94"/>
      <c r="K29" s="94"/>
      <c r="M29" s="97"/>
    </row>
    <row r="30" spans="2:14" ht="24" customHeight="1" x14ac:dyDescent="0.2">
      <c r="B30" s="100" t="s">
        <v>160</v>
      </c>
      <c r="C30" s="278">
        <f t="shared" si="0"/>
        <v>1.2499999999999995E-2</v>
      </c>
      <c r="D30" s="278">
        <f t="shared" ref="D30:D35" si="3">+C30</f>
        <v>1.2499999999999995E-2</v>
      </c>
      <c r="E30" s="279">
        <f t="shared" si="1"/>
        <v>1</v>
      </c>
      <c r="F30" s="540"/>
      <c r="G30" s="543"/>
      <c r="H30" s="216">
        <f t="shared" si="2"/>
        <v>0.3333333333333332</v>
      </c>
      <c r="I30" s="546"/>
      <c r="J30" s="94"/>
      <c r="K30" s="94"/>
      <c r="M30" s="97"/>
    </row>
    <row r="31" spans="2:14" ht="24" customHeight="1" x14ac:dyDescent="0.2">
      <c r="B31" s="100" t="s">
        <v>161</v>
      </c>
      <c r="C31" s="278">
        <f t="shared" si="0"/>
        <v>1.2499999999999995E-2</v>
      </c>
      <c r="D31" s="278">
        <f t="shared" si="3"/>
        <v>1.2499999999999995E-2</v>
      </c>
      <c r="E31" s="279">
        <f t="shared" si="1"/>
        <v>1</v>
      </c>
      <c r="F31" s="540"/>
      <c r="G31" s="543"/>
      <c r="H31" s="216">
        <f t="shared" si="2"/>
        <v>0.41666666666666652</v>
      </c>
      <c r="I31" s="546"/>
      <c r="J31" s="94"/>
      <c r="K31" s="94"/>
      <c r="M31" s="97"/>
    </row>
    <row r="32" spans="2:14" ht="24" customHeight="1" x14ac:dyDescent="0.2">
      <c r="B32" s="100" t="s">
        <v>162</v>
      </c>
      <c r="C32" s="278">
        <f t="shared" si="0"/>
        <v>1.2499999999999995E-2</v>
      </c>
      <c r="D32" s="278">
        <f t="shared" si="3"/>
        <v>1.2499999999999995E-2</v>
      </c>
      <c r="E32" s="279">
        <f>D32/C32</f>
        <v>1</v>
      </c>
      <c r="F32" s="540"/>
      <c r="G32" s="543"/>
      <c r="H32" s="216">
        <f t="shared" si="2"/>
        <v>0.49999999999999983</v>
      </c>
      <c r="I32" s="546"/>
      <c r="J32" s="94"/>
      <c r="K32" s="94"/>
      <c r="M32" s="97"/>
    </row>
    <row r="33" spans="2:11" ht="24" customHeight="1" x14ac:dyDescent="0.2">
      <c r="B33" s="100" t="s">
        <v>163</v>
      </c>
      <c r="C33" s="278">
        <f t="shared" si="0"/>
        <v>1.2499999999999995E-2</v>
      </c>
      <c r="D33" s="278">
        <f t="shared" si="3"/>
        <v>1.2499999999999995E-2</v>
      </c>
      <c r="E33" s="279">
        <f t="shared" ref="E33:E38" si="4">D33/C33</f>
        <v>1</v>
      </c>
      <c r="F33" s="540"/>
      <c r="G33" s="543"/>
      <c r="H33" s="216">
        <f t="shared" si="2"/>
        <v>0.58333333333333315</v>
      </c>
      <c r="I33" s="546"/>
      <c r="J33" s="102"/>
      <c r="K33" s="102"/>
    </row>
    <row r="34" spans="2:11" ht="24" customHeight="1" x14ac:dyDescent="0.2">
      <c r="B34" s="100" t="s">
        <v>164</v>
      </c>
      <c r="C34" s="278">
        <f t="shared" si="0"/>
        <v>1.2499999999999995E-2</v>
      </c>
      <c r="D34" s="278">
        <f t="shared" si="3"/>
        <v>1.2499999999999995E-2</v>
      </c>
      <c r="E34" s="279">
        <f t="shared" si="4"/>
        <v>1</v>
      </c>
      <c r="F34" s="540"/>
      <c r="G34" s="543"/>
      <c r="H34" s="216">
        <f t="shared" si="2"/>
        <v>0.66666666666666641</v>
      </c>
      <c r="I34" s="546"/>
      <c r="J34" s="102"/>
      <c r="K34" s="102"/>
    </row>
    <row r="35" spans="2:11" ht="24" customHeight="1" x14ac:dyDescent="0.2">
      <c r="B35" s="100" t="s">
        <v>165</v>
      </c>
      <c r="C35" s="278">
        <f t="shared" si="0"/>
        <v>1.2499999999999995E-2</v>
      </c>
      <c r="D35" s="278">
        <f t="shared" si="3"/>
        <v>1.2499999999999995E-2</v>
      </c>
      <c r="E35" s="279">
        <f t="shared" si="4"/>
        <v>1</v>
      </c>
      <c r="F35" s="540"/>
      <c r="G35" s="543"/>
      <c r="H35" s="216">
        <f t="shared" si="2"/>
        <v>0.74999999999999967</v>
      </c>
      <c r="I35" s="546"/>
      <c r="J35" s="102"/>
      <c r="K35" s="102"/>
    </row>
    <row r="36" spans="2:11" ht="24" customHeight="1" x14ac:dyDescent="0.2">
      <c r="B36" s="100" t="s">
        <v>166</v>
      </c>
      <c r="C36" s="278">
        <f t="shared" si="0"/>
        <v>1.2499999999999995E-2</v>
      </c>
      <c r="D36" s="278"/>
      <c r="E36" s="279">
        <f t="shared" si="4"/>
        <v>0</v>
      </c>
      <c r="F36" s="540"/>
      <c r="G36" s="543"/>
      <c r="H36" s="216" t="str">
        <f t="shared" si="2"/>
        <v/>
      </c>
      <c r="I36" s="546"/>
      <c r="J36" s="102"/>
      <c r="K36" s="102"/>
    </row>
    <row r="37" spans="2:11" ht="24" customHeight="1" x14ac:dyDescent="0.2">
      <c r="B37" s="100" t="s">
        <v>167</v>
      </c>
      <c r="C37" s="278">
        <f t="shared" si="0"/>
        <v>1.2499999999999995E-2</v>
      </c>
      <c r="D37" s="278"/>
      <c r="E37" s="279">
        <f t="shared" si="4"/>
        <v>0</v>
      </c>
      <c r="F37" s="540"/>
      <c r="G37" s="543"/>
      <c r="H37" s="216" t="str">
        <f t="shared" si="2"/>
        <v/>
      </c>
      <c r="I37" s="546"/>
      <c r="J37" s="102"/>
      <c r="K37" s="102"/>
    </row>
    <row r="38" spans="2:11" ht="24" customHeight="1" x14ac:dyDescent="0.2">
      <c r="B38" s="100" t="s">
        <v>168</v>
      </c>
      <c r="C38" s="278">
        <f t="shared" si="0"/>
        <v>1.2499999999999995E-2</v>
      </c>
      <c r="D38" s="278"/>
      <c r="E38" s="279">
        <f t="shared" si="4"/>
        <v>0</v>
      </c>
      <c r="F38" s="541"/>
      <c r="G38" s="544"/>
      <c r="H38" s="216" t="str">
        <f t="shared" si="2"/>
        <v/>
      </c>
      <c r="I38" s="547"/>
      <c r="J38" s="102"/>
      <c r="K38" s="102"/>
    </row>
    <row r="39" spans="2:11" ht="111.75" customHeight="1" x14ac:dyDescent="0.15">
      <c r="B39" s="119" t="s">
        <v>279</v>
      </c>
      <c r="C39" s="548" t="s">
        <v>476</v>
      </c>
      <c r="D39" s="549"/>
      <c r="E39" s="549"/>
      <c r="F39" s="549"/>
      <c r="G39" s="549"/>
      <c r="H39" s="549"/>
      <c r="I39" s="550"/>
      <c r="J39" s="103"/>
      <c r="K39" s="103"/>
    </row>
    <row r="40" spans="2:11" ht="34.5" customHeight="1" x14ac:dyDescent="0.15">
      <c r="B40" s="551"/>
      <c r="C40" s="552"/>
      <c r="D40" s="552"/>
      <c r="E40" s="552"/>
      <c r="F40" s="552"/>
      <c r="G40" s="552"/>
      <c r="H40" s="552"/>
      <c r="I40" s="553"/>
      <c r="J40" s="85"/>
      <c r="K40" s="85"/>
    </row>
    <row r="41" spans="2:11" ht="45.5" customHeight="1" x14ac:dyDescent="0.15">
      <c r="B41" s="554"/>
      <c r="C41" s="555"/>
      <c r="D41" s="555"/>
      <c r="E41" s="555"/>
      <c r="F41" s="555"/>
      <c r="G41" s="555"/>
      <c r="H41" s="555"/>
      <c r="I41" s="556"/>
      <c r="J41" s="103"/>
      <c r="K41" s="103"/>
    </row>
    <row r="42" spans="2:11" ht="45.5" customHeight="1" x14ac:dyDescent="0.15">
      <c r="B42" s="554"/>
      <c r="C42" s="555"/>
      <c r="D42" s="555"/>
      <c r="E42" s="555"/>
      <c r="F42" s="555"/>
      <c r="G42" s="555"/>
      <c r="H42" s="555"/>
      <c r="I42" s="556"/>
      <c r="J42" s="103"/>
      <c r="K42" s="103"/>
    </row>
    <row r="43" spans="2:11" ht="45.5" customHeight="1" x14ac:dyDescent="0.15">
      <c r="B43" s="554"/>
      <c r="C43" s="555"/>
      <c r="D43" s="555"/>
      <c r="E43" s="555"/>
      <c r="F43" s="555"/>
      <c r="G43" s="555"/>
      <c r="H43" s="555"/>
      <c r="I43" s="556"/>
      <c r="J43" s="103"/>
      <c r="K43" s="103"/>
    </row>
    <row r="44" spans="2:11" ht="45.5" customHeight="1" x14ac:dyDescent="0.15">
      <c r="B44" s="557"/>
      <c r="C44" s="558"/>
      <c r="D44" s="558"/>
      <c r="E44" s="558"/>
      <c r="F44" s="558"/>
      <c r="G44" s="558"/>
      <c r="H44" s="558"/>
      <c r="I44" s="559"/>
      <c r="J44" s="84"/>
      <c r="K44" s="84"/>
    </row>
    <row r="45" spans="2:11" ht="29.25" customHeight="1" x14ac:dyDescent="0.15">
      <c r="B45" s="564" t="s">
        <v>280</v>
      </c>
      <c r="C45" s="567" t="s">
        <v>281</v>
      </c>
      <c r="D45" s="568"/>
      <c r="E45" s="568"/>
      <c r="F45" s="569"/>
      <c r="G45" s="139"/>
      <c r="H45" s="140" t="s">
        <v>148</v>
      </c>
      <c r="I45" s="141" t="s">
        <v>282</v>
      </c>
      <c r="J45" s="104"/>
      <c r="K45" s="104"/>
    </row>
    <row r="46" spans="2:11" ht="32" customHeight="1" x14ac:dyDescent="0.15">
      <c r="B46" s="565"/>
      <c r="C46" s="570"/>
      <c r="D46" s="571"/>
      <c r="E46" s="571"/>
      <c r="F46" s="572"/>
      <c r="G46" s="139" t="s">
        <v>283</v>
      </c>
      <c r="H46" s="312">
        <v>294</v>
      </c>
      <c r="I46" s="313">
        <v>2284</v>
      </c>
      <c r="J46" s="104" t="str">
        <f>CONCATENATE(G46," ",H46,",")</f>
        <v>Piezas Gráficas 294,</v>
      </c>
      <c r="K46" s="104" t="str">
        <f>CONCATENATE(J46,J47,J48,J49,J50,J51,J52)</f>
        <v>Piezas Gráficas 294,Videos 66,Notas y Comunicados 15,Publicaciones Facebook 261,Publicaciones Twitter 254,Publicaciones Instagram 453,Impresiones en redes 2950813,</v>
      </c>
    </row>
    <row r="47" spans="2:11" ht="32" customHeight="1" x14ac:dyDescent="0.15">
      <c r="B47" s="565"/>
      <c r="C47" s="570"/>
      <c r="D47" s="571"/>
      <c r="E47" s="571"/>
      <c r="F47" s="572"/>
      <c r="G47" s="139" t="s">
        <v>284</v>
      </c>
      <c r="H47" s="314">
        <v>66</v>
      </c>
      <c r="I47" s="315">
        <v>597</v>
      </c>
      <c r="J47" s="104" t="str">
        <f t="shared" ref="J47:J52" si="5">CONCATENATE(G47," ",H47,",")</f>
        <v>Videos 66,</v>
      </c>
      <c r="K47" s="104"/>
    </row>
    <row r="48" spans="2:11" ht="32" customHeight="1" x14ac:dyDescent="0.15">
      <c r="B48" s="565"/>
      <c r="C48" s="570"/>
      <c r="D48" s="571"/>
      <c r="E48" s="571"/>
      <c r="F48" s="572"/>
      <c r="G48" s="139" t="s">
        <v>285</v>
      </c>
      <c r="H48" s="314">
        <v>15</v>
      </c>
      <c r="I48" s="315">
        <v>123</v>
      </c>
      <c r="J48" s="104" t="str">
        <f t="shared" si="5"/>
        <v>Notas y Comunicados 15,</v>
      </c>
      <c r="K48" s="104"/>
    </row>
    <row r="49" spans="2:11" ht="32" customHeight="1" x14ac:dyDescent="0.15">
      <c r="B49" s="565"/>
      <c r="C49" s="570"/>
      <c r="D49" s="571"/>
      <c r="E49" s="571"/>
      <c r="F49" s="572"/>
      <c r="G49" s="139" t="s">
        <v>286</v>
      </c>
      <c r="H49" s="314">
        <v>261</v>
      </c>
      <c r="I49" s="315">
        <v>2716</v>
      </c>
      <c r="J49" s="104" t="str">
        <f t="shared" si="5"/>
        <v>Publicaciones Facebook 261,</v>
      </c>
      <c r="K49" s="104"/>
    </row>
    <row r="50" spans="2:11" ht="32" customHeight="1" x14ac:dyDescent="0.15">
      <c r="B50" s="565"/>
      <c r="C50" s="570"/>
      <c r="D50" s="571"/>
      <c r="E50" s="571"/>
      <c r="F50" s="572"/>
      <c r="G50" s="139" t="s">
        <v>287</v>
      </c>
      <c r="H50" s="314">
        <v>254</v>
      </c>
      <c r="I50" s="315">
        <v>2454</v>
      </c>
      <c r="J50" s="104" t="str">
        <f t="shared" si="5"/>
        <v>Publicaciones Twitter 254,</v>
      </c>
      <c r="K50" s="104"/>
    </row>
    <row r="51" spans="2:11" ht="32" customHeight="1" x14ac:dyDescent="0.15">
      <c r="B51" s="565"/>
      <c r="C51" s="570"/>
      <c r="D51" s="571"/>
      <c r="E51" s="571"/>
      <c r="F51" s="572"/>
      <c r="G51" s="139" t="s">
        <v>288</v>
      </c>
      <c r="H51" s="314">
        <v>453</v>
      </c>
      <c r="I51" s="315">
        <v>3709</v>
      </c>
      <c r="J51" s="104" t="str">
        <f t="shared" si="5"/>
        <v>Publicaciones Instagram 453,</v>
      </c>
      <c r="K51" s="104"/>
    </row>
    <row r="52" spans="2:11" ht="32" customHeight="1" x14ac:dyDescent="0.15">
      <c r="B52" s="566"/>
      <c r="C52" s="573"/>
      <c r="D52" s="574"/>
      <c r="E52" s="574"/>
      <c r="F52" s="575"/>
      <c r="G52" s="139" t="s">
        <v>289</v>
      </c>
      <c r="H52" s="314">
        <v>2950813</v>
      </c>
      <c r="I52" s="315" t="s">
        <v>290</v>
      </c>
      <c r="J52" s="104" t="str">
        <f t="shared" si="5"/>
        <v>Impresiones en redes 2950813,</v>
      </c>
      <c r="K52" s="104"/>
    </row>
    <row r="53" spans="2:11" ht="46.5" customHeight="1" x14ac:dyDescent="0.15">
      <c r="B53" s="118" t="s">
        <v>291</v>
      </c>
      <c r="C53" s="560" t="s">
        <v>46</v>
      </c>
      <c r="D53" s="561"/>
      <c r="E53" s="561"/>
      <c r="F53" s="561"/>
      <c r="G53" s="561"/>
      <c r="H53" s="561"/>
      <c r="I53" s="561"/>
      <c r="J53" s="104"/>
      <c r="K53" s="104"/>
    </row>
    <row r="54" spans="2:11" ht="93.75" customHeight="1" x14ac:dyDescent="0.15">
      <c r="B54" s="120" t="s">
        <v>292</v>
      </c>
      <c r="C54" s="562" t="s">
        <v>293</v>
      </c>
      <c r="D54" s="563"/>
      <c r="E54" s="563"/>
      <c r="F54" s="563"/>
      <c r="G54" s="563"/>
      <c r="H54" s="563"/>
      <c r="I54" s="563"/>
      <c r="J54" s="104"/>
      <c r="K54" s="104"/>
    </row>
    <row r="55" spans="2:11" ht="22.5" customHeight="1" x14ac:dyDescent="0.15">
      <c r="B55" s="530" t="s">
        <v>294</v>
      </c>
      <c r="C55" s="531"/>
      <c r="D55" s="531"/>
      <c r="E55" s="531"/>
      <c r="F55" s="531"/>
      <c r="G55" s="531"/>
      <c r="H55" s="531"/>
      <c r="I55" s="532"/>
      <c r="J55" s="104"/>
      <c r="K55" s="104"/>
    </row>
    <row r="56" spans="2:11" ht="22.5" customHeight="1" x14ac:dyDescent="0.15">
      <c r="B56" s="526" t="s">
        <v>295</v>
      </c>
      <c r="C56" s="137" t="s">
        <v>296</v>
      </c>
      <c r="D56" s="528" t="s">
        <v>297</v>
      </c>
      <c r="E56" s="528"/>
      <c r="F56" s="528"/>
      <c r="G56" s="528" t="s">
        <v>298</v>
      </c>
      <c r="H56" s="528"/>
      <c r="I56" s="529"/>
      <c r="J56" s="105"/>
      <c r="K56" s="105"/>
    </row>
    <row r="57" spans="2:11" ht="30.75" customHeight="1" x14ac:dyDescent="0.15">
      <c r="B57" s="527"/>
      <c r="C57" s="138"/>
      <c r="D57" s="524"/>
      <c r="E57" s="524"/>
      <c r="F57" s="524"/>
      <c r="G57" s="524"/>
      <c r="H57" s="524"/>
      <c r="I57" s="525"/>
      <c r="J57" s="105"/>
      <c r="K57" s="105"/>
    </row>
    <row r="58" spans="2:11" ht="32.25" customHeight="1" x14ac:dyDescent="0.15">
      <c r="B58" s="121" t="s">
        <v>299</v>
      </c>
      <c r="C58" s="524" t="s">
        <v>300</v>
      </c>
      <c r="D58" s="524"/>
      <c r="E58" s="524"/>
      <c r="F58" s="524"/>
      <c r="G58" s="524"/>
      <c r="H58" s="524"/>
      <c r="I58" s="525"/>
      <c r="J58" s="106"/>
      <c r="K58" s="106"/>
    </row>
    <row r="59" spans="2:11" ht="28.5" customHeight="1" x14ac:dyDescent="0.15">
      <c r="B59" s="122" t="s">
        <v>301</v>
      </c>
      <c r="C59" s="524" t="s">
        <v>300</v>
      </c>
      <c r="D59" s="524"/>
      <c r="E59" s="524"/>
      <c r="F59" s="524"/>
      <c r="G59" s="524"/>
      <c r="H59" s="524"/>
      <c r="I59" s="525"/>
      <c r="J59" s="106"/>
      <c r="K59" s="106"/>
    </row>
    <row r="60" spans="2:11" ht="30" customHeight="1" x14ac:dyDescent="0.15">
      <c r="B60" s="273" t="s">
        <v>302</v>
      </c>
      <c r="C60" s="524" t="s">
        <v>303</v>
      </c>
      <c r="D60" s="524"/>
      <c r="E60" s="524"/>
      <c r="F60" s="524"/>
      <c r="G60" s="524"/>
      <c r="H60" s="524"/>
      <c r="I60" s="525"/>
      <c r="J60" s="107"/>
      <c r="K60" s="107"/>
    </row>
    <row r="61" spans="2:11" ht="31.5" customHeight="1" x14ac:dyDescent="0.15">
      <c r="B61" s="274" t="s">
        <v>304</v>
      </c>
      <c r="C61" s="524" t="s">
        <v>303</v>
      </c>
      <c r="D61" s="524"/>
      <c r="E61" s="524"/>
      <c r="F61" s="524"/>
      <c r="G61" s="524"/>
      <c r="H61" s="524"/>
      <c r="I61" s="525"/>
      <c r="J61" s="108"/>
      <c r="K61" s="108"/>
    </row>
    <row r="62" spans="2:11" x14ac:dyDescent="0.15">
      <c r="B62" s="84"/>
      <c r="C62" s="108"/>
      <c r="D62" s="108"/>
      <c r="E62" s="275"/>
      <c r="F62" s="275"/>
      <c r="G62" s="276"/>
      <c r="H62" s="277"/>
      <c r="I62" s="108"/>
      <c r="J62" s="108"/>
      <c r="K62" s="108"/>
    </row>
    <row r="63" spans="2:11" x14ac:dyDescent="0.15">
      <c r="B63" s="109"/>
      <c r="C63" s="110"/>
      <c r="D63" s="110"/>
      <c r="E63" s="111"/>
      <c r="F63" s="111"/>
      <c r="G63" s="117"/>
      <c r="H63" s="113"/>
      <c r="I63" s="110"/>
      <c r="J63" s="108"/>
      <c r="K63" s="108"/>
    </row>
    <row r="64" spans="2:11" x14ac:dyDescent="0.15">
      <c r="B64" s="109"/>
      <c r="C64" s="110"/>
      <c r="D64" s="110"/>
      <c r="E64" s="111"/>
      <c r="F64" s="111"/>
      <c r="G64" s="117"/>
      <c r="H64" s="113"/>
      <c r="I64" s="110"/>
      <c r="J64" s="108"/>
      <c r="K64" s="108"/>
    </row>
    <row r="65" spans="2:11" x14ac:dyDescent="0.15">
      <c r="B65" s="109"/>
      <c r="C65" s="110"/>
      <c r="D65" s="110"/>
      <c r="E65" s="111"/>
      <c r="F65" s="111"/>
      <c r="G65" s="117"/>
      <c r="H65" s="113"/>
      <c r="I65" s="110"/>
      <c r="J65" s="108"/>
      <c r="K65" s="108"/>
    </row>
    <row r="66" spans="2:11" x14ac:dyDescent="0.15">
      <c r="B66" s="109"/>
      <c r="C66" s="110"/>
      <c r="D66" s="110"/>
      <c r="E66" s="111"/>
      <c r="F66" s="111"/>
      <c r="G66" s="117"/>
      <c r="H66" s="113"/>
      <c r="I66" s="110"/>
      <c r="J66" s="108"/>
      <c r="K66" s="108"/>
    </row>
    <row r="67" spans="2:11" ht="25.5" customHeight="1" x14ac:dyDescent="0.15">
      <c r="B67" s="109"/>
      <c r="C67" s="110"/>
      <c r="D67" s="110"/>
      <c r="E67" s="111"/>
      <c r="F67" s="111"/>
      <c r="G67" s="117"/>
      <c r="H67" s="113"/>
      <c r="I67" s="110"/>
      <c r="J67" s="108"/>
      <c r="K67" s="108"/>
    </row>
  </sheetData>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5:I55"/>
    <mergeCell ref="C24:E24"/>
    <mergeCell ref="G24:I24"/>
    <mergeCell ref="B25:I25"/>
    <mergeCell ref="F27:F38"/>
    <mergeCell ref="G27:G38"/>
    <mergeCell ref="I27:I38"/>
    <mergeCell ref="C39:I39"/>
    <mergeCell ref="B40:I44"/>
    <mergeCell ref="C53:I53"/>
    <mergeCell ref="C54:I54"/>
    <mergeCell ref="B45:B52"/>
    <mergeCell ref="C45:F52"/>
    <mergeCell ref="C59:I59"/>
    <mergeCell ref="C60:I60"/>
    <mergeCell ref="C61:I61"/>
    <mergeCell ref="C58:I58"/>
    <mergeCell ref="B56:B57"/>
    <mergeCell ref="D56:F56"/>
    <mergeCell ref="G56:I56"/>
    <mergeCell ref="D57:F57"/>
    <mergeCell ref="G57:I57"/>
  </mergeCells>
  <dataValidations disablePrompts="1"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V60"/>
  <sheetViews>
    <sheetView view="pageBreakPreview" topLeftCell="B28" zoomScale="70" zoomScaleNormal="85" zoomScaleSheetLayoutView="70" workbookViewId="0">
      <selection activeCell="C46" sqref="C46:I46"/>
    </sheetView>
  </sheetViews>
  <sheetFormatPr baseColWidth="10" defaultColWidth="11.5" defaultRowHeight="13" x14ac:dyDescent="0.15"/>
  <cols>
    <col min="1" max="1" width="1" style="83" customWidth="1"/>
    <col min="2" max="2" width="25.5" style="114" customWidth="1"/>
    <col min="3" max="3" width="14.5" style="83" customWidth="1"/>
    <col min="4" max="4" width="20.1640625" style="83" customWidth="1"/>
    <col min="5" max="5" width="16.5" style="83" customWidth="1"/>
    <col min="6" max="6" width="25" style="83" customWidth="1"/>
    <col min="7" max="7" width="22" style="115" customWidth="1"/>
    <col min="8" max="8" width="20.5" style="83" customWidth="1"/>
    <col min="9" max="9" width="22.5" style="83" customWidth="1"/>
    <col min="10" max="22" width="11.5" style="81"/>
    <col min="23" max="16384" width="11.5" style="83"/>
  </cols>
  <sheetData>
    <row r="1" spans="2:12" ht="37.5" customHeight="1" x14ac:dyDescent="0.15">
      <c r="B1" s="616"/>
      <c r="C1" s="669" t="s">
        <v>1</v>
      </c>
      <c r="D1" s="669"/>
      <c r="E1" s="669"/>
      <c r="F1" s="669"/>
      <c r="G1" s="669"/>
      <c r="H1" s="669"/>
      <c r="I1" s="620"/>
      <c r="K1" s="82"/>
    </row>
    <row r="2" spans="2:12" ht="37.5" customHeight="1" x14ac:dyDescent="0.15">
      <c r="B2" s="617"/>
      <c r="C2" s="670" t="s">
        <v>218</v>
      </c>
      <c r="D2" s="670"/>
      <c r="E2" s="670"/>
      <c r="F2" s="670"/>
      <c r="G2" s="670"/>
      <c r="H2" s="670"/>
      <c r="I2" s="621"/>
      <c r="K2" s="82"/>
    </row>
    <row r="3" spans="2:12" ht="37.5" customHeight="1" x14ac:dyDescent="0.15">
      <c r="B3" s="617"/>
      <c r="C3" s="670" t="s">
        <v>219</v>
      </c>
      <c r="D3" s="670"/>
      <c r="E3" s="670"/>
      <c r="F3" s="670" t="s">
        <v>220</v>
      </c>
      <c r="G3" s="670"/>
      <c r="H3" s="670"/>
      <c r="I3" s="621"/>
      <c r="K3" s="82"/>
    </row>
    <row r="4" spans="2:12" ht="23.25" customHeight="1" x14ac:dyDescent="0.15">
      <c r="B4" s="612" t="s">
        <v>221</v>
      </c>
      <c r="C4" s="613"/>
      <c r="D4" s="613"/>
      <c r="E4" s="613"/>
      <c r="F4" s="613"/>
      <c r="G4" s="613"/>
      <c r="H4" s="613"/>
      <c r="I4" s="614"/>
    </row>
    <row r="5" spans="2:12" ht="24" customHeight="1" x14ac:dyDescent="0.15">
      <c r="B5" s="530" t="s">
        <v>222</v>
      </c>
      <c r="C5" s="531"/>
      <c r="D5" s="531"/>
      <c r="E5" s="531"/>
      <c r="F5" s="531"/>
      <c r="G5" s="531"/>
      <c r="H5" s="531"/>
      <c r="I5" s="532"/>
      <c r="L5" s="86"/>
    </row>
    <row r="6" spans="2:12" ht="30.75" customHeight="1" x14ac:dyDescent="0.15">
      <c r="B6" s="118" t="s">
        <v>223</v>
      </c>
      <c r="C6" s="154">
        <v>3</v>
      </c>
      <c r="D6" s="615" t="s">
        <v>224</v>
      </c>
      <c r="E6" s="615"/>
      <c r="F6" s="582" t="s">
        <v>305</v>
      </c>
      <c r="G6" s="582"/>
      <c r="H6" s="582"/>
      <c r="I6" s="583"/>
      <c r="K6" s="82"/>
      <c r="L6" s="86"/>
    </row>
    <row r="7" spans="2:12" ht="30.75" customHeight="1" x14ac:dyDescent="0.15">
      <c r="B7" s="118" t="s">
        <v>226</v>
      </c>
      <c r="C7" s="154" t="s">
        <v>84</v>
      </c>
      <c r="D7" s="615" t="s">
        <v>227</v>
      </c>
      <c r="E7" s="615"/>
      <c r="F7" s="582" t="s">
        <v>306</v>
      </c>
      <c r="G7" s="582"/>
      <c r="H7" s="131" t="s">
        <v>229</v>
      </c>
      <c r="I7" s="155" t="s">
        <v>84</v>
      </c>
      <c r="K7" s="82"/>
      <c r="L7" s="86"/>
    </row>
    <row r="8" spans="2:12" ht="30.75" customHeight="1" x14ac:dyDescent="0.15">
      <c r="B8" s="118" t="s">
        <v>230</v>
      </c>
      <c r="C8" s="582" t="s">
        <v>231</v>
      </c>
      <c r="D8" s="582"/>
      <c r="E8" s="582"/>
      <c r="F8" s="582"/>
      <c r="G8" s="131" t="s">
        <v>232</v>
      </c>
      <c r="H8" s="605">
        <v>7550</v>
      </c>
      <c r="I8" s="606"/>
      <c r="K8" s="82"/>
      <c r="L8" s="86"/>
    </row>
    <row r="9" spans="2:12" ht="30.75" customHeight="1" x14ac:dyDescent="0.15">
      <c r="B9" s="118" t="s">
        <v>68</v>
      </c>
      <c r="C9" s="666" t="s">
        <v>93</v>
      </c>
      <c r="D9" s="666"/>
      <c r="E9" s="666"/>
      <c r="F9" s="666"/>
      <c r="G9" s="131" t="s">
        <v>233</v>
      </c>
      <c r="H9" s="608" t="s">
        <v>307</v>
      </c>
      <c r="I9" s="609"/>
      <c r="K9" s="91"/>
    </row>
    <row r="10" spans="2:12" ht="60.75" customHeight="1" x14ac:dyDescent="0.15">
      <c r="B10" s="118" t="s">
        <v>235</v>
      </c>
      <c r="C10" s="582" t="s">
        <v>308</v>
      </c>
      <c r="D10" s="582"/>
      <c r="E10" s="582"/>
      <c r="F10" s="582"/>
      <c r="G10" s="582"/>
      <c r="H10" s="582"/>
      <c r="I10" s="583"/>
      <c r="K10" s="91"/>
    </row>
    <row r="11" spans="2:12" ht="30.75" customHeight="1" x14ac:dyDescent="0.15">
      <c r="B11" s="118" t="s">
        <v>237</v>
      </c>
      <c r="C11" s="582" t="s">
        <v>238</v>
      </c>
      <c r="D11" s="582"/>
      <c r="E11" s="582"/>
      <c r="F11" s="582"/>
      <c r="G11" s="582"/>
      <c r="H11" s="582"/>
      <c r="I11" s="583"/>
      <c r="K11" s="91"/>
      <c r="L11" s="86"/>
    </row>
    <row r="12" spans="2:12" ht="30.75" customHeight="1" x14ac:dyDescent="0.15">
      <c r="B12" s="118" t="s">
        <v>239</v>
      </c>
      <c r="C12" s="603" t="s">
        <v>309</v>
      </c>
      <c r="D12" s="603"/>
      <c r="E12" s="603"/>
      <c r="F12" s="603"/>
      <c r="G12" s="131" t="s">
        <v>241</v>
      </c>
      <c r="H12" s="603" t="s">
        <v>106</v>
      </c>
      <c r="I12" s="604"/>
      <c r="K12" s="91"/>
      <c r="L12" s="86"/>
    </row>
    <row r="13" spans="2:12" ht="30.75" customHeight="1" x14ac:dyDescent="0.15">
      <c r="B13" s="118" t="s">
        <v>242</v>
      </c>
      <c r="C13" s="663" t="s">
        <v>243</v>
      </c>
      <c r="D13" s="663"/>
      <c r="E13" s="663"/>
      <c r="F13" s="663"/>
      <c r="G13" s="131" t="s">
        <v>244</v>
      </c>
      <c r="H13" s="582" t="s">
        <v>44</v>
      </c>
      <c r="I13" s="583"/>
      <c r="K13" s="91"/>
    </row>
    <row r="14" spans="2:12" ht="64.5" customHeight="1" x14ac:dyDescent="0.15">
      <c r="B14" s="118" t="s">
        <v>245</v>
      </c>
      <c r="C14" s="664" t="s">
        <v>310</v>
      </c>
      <c r="D14" s="664"/>
      <c r="E14" s="664"/>
      <c r="F14" s="664"/>
      <c r="G14" s="664"/>
      <c r="H14" s="664"/>
      <c r="I14" s="665"/>
      <c r="K14" s="91"/>
      <c r="L14" s="86"/>
    </row>
    <row r="15" spans="2:12" ht="30.75" customHeight="1" x14ac:dyDescent="0.15">
      <c r="B15" s="118" t="s">
        <v>247</v>
      </c>
      <c r="C15" s="603" t="s">
        <v>311</v>
      </c>
      <c r="D15" s="603"/>
      <c r="E15" s="603"/>
      <c r="F15" s="603"/>
      <c r="G15" s="603"/>
      <c r="H15" s="603"/>
      <c r="I15" s="604"/>
      <c r="K15" s="91"/>
      <c r="L15" s="86"/>
    </row>
    <row r="16" spans="2:12" ht="20.25" customHeight="1" x14ac:dyDescent="0.15">
      <c r="B16" s="118" t="s">
        <v>249</v>
      </c>
      <c r="C16" s="582" t="s">
        <v>312</v>
      </c>
      <c r="D16" s="582"/>
      <c r="E16" s="582"/>
      <c r="F16" s="582"/>
      <c r="G16" s="582"/>
      <c r="H16" s="582"/>
      <c r="I16" s="583"/>
      <c r="K16" s="91"/>
      <c r="L16" s="86"/>
    </row>
    <row r="17" spans="2:12" ht="30.75" customHeight="1" x14ac:dyDescent="0.15">
      <c r="B17" s="118" t="s">
        <v>251</v>
      </c>
      <c r="C17" s="582" t="s">
        <v>43</v>
      </c>
      <c r="D17" s="656"/>
      <c r="E17" s="656"/>
      <c r="F17" s="656"/>
      <c r="G17" s="656"/>
      <c r="H17" s="656"/>
      <c r="I17" s="657"/>
      <c r="K17" s="91"/>
      <c r="L17" s="86"/>
    </row>
    <row r="18" spans="2:12" ht="18" customHeight="1" x14ac:dyDescent="0.15">
      <c r="B18" s="587" t="s">
        <v>252</v>
      </c>
      <c r="C18" s="588" t="s">
        <v>253</v>
      </c>
      <c r="D18" s="588"/>
      <c r="E18" s="588"/>
      <c r="F18" s="589" t="s">
        <v>254</v>
      </c>
      <c r="G18" s="589"/>
      <c r="H18" s="589"/>
      <c r="I18" s="590"/>
      <c r="K18" s="91"/>
      <c r="L18" s="86"/>
    </row>
    <row r="19" spans="2:12" ht="39.75" customHeight="1" x14ac:dyDescent="0.15">
      <c r="B19" s="587"/>
      <c r="C19" s="582" t="s">
        <v>313</v>
      </c>
      <c r="D19" s="582"/>
      <c r="E19" s="582"/>
      <c r="F19" s="582" t="s">
        <v>314</v>
      </c>
      <c r="G19" s="582"/>
      <c r="H19" s="582"/>
      <c r="I19" s="583"/>
      <c r="K19" s="91"/>
      <c r="L19" s="86"/>
    </row>
    <row r="20" spans="2:12" ht="39.75" customHeight="1" x14ac:dyDescent="0.15">
      <c r="B20" s="118" t="s">
        <v>257</v>
      </c>
      <c r="C20" s="536" t="s">
        <v>43</v>
      </c>
      <c r="D20" s="537"/>
      <c r="E20" s="652"/>
      <c r="F20" s="603" t="s">
        <v>43</v>
      </c>
      <c r="G20" s="603"/>
      <c r="H20" s="603"/>
      <c r="I20" s="604"/>
      <c r="K20" s="91"/>
      <c r="L20" s="86"/>
    </row>
    <row r="21" spans="2:12" ht="42" customHeight="1" x14ac:dyDescent="0.15">
      <c r="B21" s="118" t="s">
        <v>258</v>
      </c>
      <c r="C21" s="658" t="s">
        <v>315</v>
      </c>
      <c r="D21" s="659"/>
      <c r="E21" s="660"/>
      <c r="F21" s="536" t="s">
        <v>316</v>
      </c>
      <c r="G21" s="537"/>
      <c r="H21" s="537"/>
      <c r="I21" s="538"/>
      <c r="K21" s="97"/>
      <c r="L21" s="86"/>
    </row>
    <row r="22" spans="2:12" ht="23.25" customHeight="1" x14ac:dyDescent="0.15">
      <c r="B22" s="118" t="s">
        <v>261</v>
      </c>
      <c r="C22" s="651">
        <v>44197</v>
      </c>
      <c r="D22" s="661"/>
      <c r="E22" s="662"/>
      <c r="F22" s="131" t="s">
        <v>262</v>
      </c>
      <c r="G22" s="209">
        <v>0.4</v>
      </c>
      <c r="H22" s="134" t="s">
        <v>263</v>
      </c>
      <c r="I22" s="210">
        <v>0.8</v>
      </c>
      <c r="K22" s="97"/>
    </row>
    <row r="23" spans="2:12" ht="27" customHeight="1" x14ac:dyDescent="0.15">
      <c r="B23" s="118" t="s">
        <v>264</v>
      </c>
      <c r="C23" s="651">
        <v>44561</v>
      </c>
      <c r="D23" s="537"/>
      <c r="E23" s="652"/>
      <c r="F23" s="131" t="s">
        <v>265</v>
      </c>
      <c r="G23" s="653">
        <v>0.1</v>
      </c>
      <c r="H23" s="654"/>
      <c r="I23" s="655"/>
      <c r="K23" s="97"/>
    </row>
    <row r="24" spans="2:12" ht="30.75" customHeight="1" x14ac:dyDescent="0.15">
      <c r="B24" s="205" t="s">
        <v>266</v>
      </c>
      <c r="C24" s="639" t="s">
        <v>118</v>
      </c>
      <c r="D24" s="640"/>
      <c r="E24" s="641"/>
      <c r="F24" s="206" t="s">
        <v>268</v>
      </c>
      <c r="G24" s="536" t="s">
        <v>269</v>
      </c>
      <c r="H24" s="537"/>
      <c r="I24" s="538"/>
      <c r="K24" s="97"/>
    </row>
    <row r="25" spans="2:12" ht="22.5" customHeight="1" x14ac:dyDescent="0.15">
      <c r="B25" s="636" t="s">
        <v>270</v>
      </c>
      <c r="C25" s="637"/>
      <c r="D25" s="637"/>
      <c r="E25" s="637"/>
      <c r="F25" s="637"/>
      <c r="G25" s="637"/>
      <c r="H25" s="637"/>
      <c r="I25" s="638"/>
      <c r="K25" s="97"/>
    </row>
    <row r="26" spans="2:12" ht="43.5" customHeight="1" x14ac:dyDescent="0.15">
      <c r="B26" s="100" t="s">
        <v>148</v>
      </c>
      <c r="C26" s="134" t="s">
        <v>271</v>
      </c>
      <c r="D26" s="134" t="s">
        <v>272</v>
      </c>
      <c r="E26" s="135" t="s">
        <v>273</v>
      </c>
      <c r="F26" s="134" t="s">
        <v>274</v>
      </c>
      <c r="G26" s="134" t="s">
        <v>275</v>
      </c>
      <c r="H26" s="135" t="s">
        <v>317</v>
      </c>
      <c r="I26" s="136" t="s">
        <v>318</v>
      </c>
      <c r="K26" s="97"/>
    </row>
    <row r="27" spans="2:12" ht="19.5" customHeight="1" x14ac:dyDescent="0.2">
      <c r="B27" s="101" t="s">
        <v>157</v>
      </c>
      <c r="C27" s="280">
        <f>0.09254*G23</f>
        <v>9.2540000000000001E-3</v>
      </c>
      <c r="D27" s="293">
        <v>9.2540000000000001E-3</v>
      </c>
      <c r="E27" s="281">
        <f>+D27/C27</f>
        <v>1</v>
      </c>
      <c r="F27" s="642">
        <f>SUM(C27:C38)</f>
        <v>0.1</v>
      </c>
      <c r="G27" s="642">
        <f>SUM(D27:D38)</f>
        <v>7.0240000000000011E-2</v>
      </c>
      <c r="H27" s="216">
        <f>+(D27*100%)/$G$23</f>
        <v>9.2539999999999997E-2</v>
      </c>
      <c r="I27" s="645">
        <f>G27+I22</f>
        <v>0.87024000000000001</v>
      </c>
      <c r="K27" s="97"/>
    </row>
    <row r="28" spans="2:12" ht="19.5" customHeight="1" x14ac:dyDescent="0.2">
      <c r="B28" s="101" t="s">
        <v>158</v>
      </c>
      <c r="C28" s="280">
        <f>0.04998*G23</f>
        <v>4.9979999999999998E-3</v>
      </c>
      <c r="D28" s="293">
        <v>5.000000000000001E-3</v>
      </c>
      <c r="E28" s="281">
        <f t="shared" ref="E28:E38" si="0">+D28/C28</f>
        <v>1.0004001600640258</v>
      </c>
      <c r="F28" s="643"/>
      <c r="G28" s="643"/>
      <c r="H28" s="216">
        <f>+IF(D28="","",((D28*100%)/$G$23)+H27)</f>
        <v>0.14254</v>
      </c>
      <c r="I28" s="646"/>
      <c r="K28" s="97"/>
    </row>
    <row r="29" spans="2:12" ht="19.5" customHeight="1" x14ac:dyDescent="0.2">
      <c r="B29" s="101" t="s">
        <v>159</v>
      </c>
      <c r="C29" s="282">
        <f>0.04998*G23</f>
        <v>4.9979999999999998E-3</v>
      </c>
      <c r="D29" s="294">
        <f t="shared" ref="D29:D34" si="1">+C29</f>
        <v>4.9979999999999998E-3</v>
      </c>
      <c r="E29" s="281">
        <f t="shared" si="0"/>
        <v>1</v>
      </c>
      <c r="F29" s="643"/>
      <c r="G29" s="643"/>
      <c r="H29" s="216">
        <f t="shared" ref="H29:H37" si="2">+IF(D29="","",((D29*100%)/$G$23)+H28)</f>
        <v>0.19252</v>
      </c>
      <c r="I29" s="646"/>
      <c r="K29" s="97"/>
    </row>
    <row r="30" spans="2:12" ht="19.5" customHeight="1" x14ac:dyDescent="0.2">
      <c r="B30" s="101" t="s">
        <v>160</v>
      </c>
      <c r="C30" s="280">
        <f>0.08748*G23</f>
        <v>8.7480000000000006E-3</v>
      </c>
      <c r="D30" s="293">
        <f t="shared" si="1"/>
        <v>8.7480000000000006E-3</v>
      </c>
      <c r="E30" s="281">
        <f t="shared" si="0"/>
        <v>1</v>
      </c>
      <c r="F30" s="643"/>
      <c r="G30" s="643"/>
      <c r="H30" s="216">
        <f t="shared" si="2"/>
        <v>0.28000000000000003</v>
      </c>
      <c r="I30" s="646"/>
    </row>
    <row r="31" spans="2:12" ht="19.5" customHeight="1" x14ac:dyDescent="0.2">
      <c r="B31" s="101" t="s">
        <v>161</v>
      </c>
      <c r="C31" s="280">
        <f>0.04998*G23</f>
        <v>4.9979999999999998E-3</v>
      </c>
      <c r="D31" s="280">
        <f t="shared" si="1"/>
        <v>4.9979999999999998E-3</v>
      </c>
      <c r="E31" s="281">
        <f t="shared" si="0"/>
        <v>1</v>
      </c>
      <c r="F31" s="643"/>
      <c r="G31" s="643"/>
      <c r="H31" s="216">
        <f t="shared" si="2"/>
        <v>0.32998000000000005</v>
      </c>
      <c r="I31" s="646"/>
    </row>
    <row r="32" spans="2:12" ht="19.5" customHeight="1" x14ac:dyDescent="0.2">
      <c r="B32" s="101" t="s">
        <v>162</v>
      </c>
      <c r="C32" s="280">
        <f>0.09498*G23</f>
        <v>9.4979999999999995E-3</v>
      </c>
      <c r="D32" s="293">
        <f t="shared" si="1"/>
        <v>9.4979999999999995E-3</v>
      </c>
      <c r="E32" s="281">
        <f t="shared" si="0"/>
        <v>1</v>
      </c>
      <c r="F32" s="643"/>
      <c r="G32" s="643"/>
      <c r="H32" s="216">
        <f t="shared" si="2"/>
        <v>0.42496000000000006</v>
      </c>
      <c r="I32" s="646"/>
    </row>
    <row r="33" spans="2:14" ht="19.5" customHeight="1" x14ac:dyDescent="0.2">
      <c r="B33" s="101" t="s">
        <v>163</v>
      </c>
      <c r="C33" s="280">
        <f>0.11248*G23</f>
        <v>1.1248000000000001E-2</v>
      </c>
      <c r="D33" s="280">
        <f t="shared" si="1"/>
        <v>1.1248000000000001E-2</v>
      </c>
      <c r="E33" s="281">
        <f t="shared" si="0"/>
        <v>1</v>
      </c>
      <c r="F33" s="643"/>
      <c r="G33" s="643"/>
      <c r="H33" s="216">
        <f t="shared" si="2"/>
        <v>0.53744000000000003</v>
      </c>
      <c r="I33" s="646"/>
    </row>
    <row r="34" spans="2:14" ht="19.5" customHeight="1" x14ac:dyDescent="0.2">
      <c r="B34" s="101" t="s">
        <v>164</v>
      </c>
      <c r="C34" s="280">
        <f>0.08998*G23</f>
        <v>8.9980000000000008E-3</v>
      </c>
      <c r="D34" s="280">
        <f t="shared" si="1"/>
        <v>8.9980000000000008E-3</v>
      </c>
      <c r="E34" s="281">
        <f t="shared" si="0"/>
        <v>1</v>
      </c>
      <c r="F34" s="643"/>
      <c r="G34" s="643"/>
      <c r="H34" s="216">
        <f t="shared" si="2"/>
        <v>0.62742000000000009</v>
      </c>
      <c r="I34" s="646"/>
    </row>
    <row r="35" spans="2:14" ht="19.5" customHeight="1" x14ac:dyDescent="0.2">
      <c r="B35" s="101" t="s">
        <v>165</v>
      </c>
      <c r="C35" s="280">
        <f>0.07498*G23</f>
        <v>7.4980000000000012E-3</v>
      </c>
      <c r="D35" s="280">
        <f>+C35</f>
        <v>7.4980000000000012E-3</v>
      </c>
      <c r="E35" s="281">
        <f t="shared" si="0"/>
        <v>1</v>
      </c>
      <c r="F35" s="643"/>
      <c r="G35" s="643"/>
      <c r="H35" s="216">
        <f t="shared" si="2"/>
        <v>0.70240000000000014</v>
      </c>
      <c r="I35" s="646"/>
    </row>
    <row r="36" spans="2:14" ht="19.5" customHeight="1" x14ac:dyDescent="0.2">
      <c r="B36" s="101" t="s">
        <v>166</v>
      </c>
      <c r="C36" s="280">
        <f>0.12748*G23</f>
        <v>1.2748000000000002E-2</v>
      </c>
      <c r="D36" s="280"/>
      <c r="E36" s="281">
        <f t="shared" si="0"/>
        <v>0</v>
      </c>
      <c r="F36" s="643"/>
      <c r="G36" s="643"/>
      <c r="H36" s="216" t="str">
        <f t="shared" si="2"/>
        <v/>
      </c>
      <c r="I36" s="646"/>
    </row>
    <row r="37" spans="2:14" ht="19.5" customHeight="1" x14ac:dyDescent="0.2">
      <c r="B37" s="101" t="s">
        <v>167</v>
      </c>
      <c r="C37" s="280">
        <f>0.07498*G23</f>
        <v>7.4980000000000012E-3</v>
      </c>
      <c r="D37" s="280"/>
      <c r="E37" s="281">
        <f t="shared" si="0"/>
        <v>0</v>
      </c>
      <c r="F37" s="643"/>
      <c r="G37" s="643"/>
      <c r="H37" s="216" t="str">
        <f t="shared" si="2"/>
        <v/>
      </c>
      <c r="I37" s="646"/>
    </row>
    <row r="38" spans="2:14" ht="19.5" customHeight="1" x14ac:dyDescent="0.2">
      <c r="B38" s="101" t="s">
        <v>168</v>
      </c>
      <c r="C38" s="280">
        <f>0.09516*G23</f>
        <v>9.5160000000000002E-3</v>
      </c>
      <c r="D38" s="280"/>
      <c r="E38" s="281">
        <f t="shared" si="0"/>
        <v>0</v>
      </c>
      <c r="F38" s="644"/>
      <c r="G38" s="644"/>
      <c r="H38" s="216">
        <v>1</v>
      </c>
      <c r="I38" s="647"/>
    </row>
    <row r="39" spans="2:14" ht="100" customHeight="1" x14ac:dyDescent="0.15">
      <c r="B39" s="119" t="s">
        <v>279</v>
      </c>
      <c r="C39" s="648" t="s">
        <v>477</v>
      </c>
      <c r="D39" s="649"/>
      <c r="E39" s="649"/>
      <c r="F39" s="649"/>
      <c r="G39" s="649"/>
      <c r="H39" s="649"/>
      <c r="I39" s="650"/>
    </row>
    <row r="40" spans="2:14" ht="34.5" customHeight="1" x14ac:dyDescent="0.15">
      <c r="B40" s="551"/>
      <c r="C40" s="552"/>
      <c r="D40" s="552"/>
      <c r="E40" s="552"/>
      <c r="F40" s="552"/>
      <c r="G40" s="552"/>
      <c r="H40" s="552"/>
      <c r="I40" s="553"/>
    </row>
    <row r="41" spans="2:14" ht="34.5" customHeight="1" x14ac:dyDescent="0.15">
      <c r="B41" s="554"/>
      <c r="C41" s="555"/>
      <c r="D41" s="555"/>
      <c r="E41" s="555"/>
      <c r="F41" s="555"/>
      <c r="G41" s="555"/>
      <c r="H41" s="555"/>
      <c r="I41" s="556"/>
    </row>
    <row r="42" spans="2:14" ht="34.5" customHeight="1" x14ac:dyDescent="0.15">
      <c r="B42" s="554"/>
      <c r="C42" s="555"/>
      <c r="D42" s="555"/>
      <c r="E42" s="555"/>
      <c r="F42" s="555"/>
      <c r="G42" s="555"/>
      <c r="H42" s="555"/>
      <c r="I42" s="556"/>
    </row>
    <row r="43" spans="2:14" ht="34.5" customHeight="1" x14ac:dyDescent="0.15">
      <c r="B43" s="554"/>
      <c r="C43" s="555"/>
      <c r="D43" s="555"/>
      <c r="E43" s="555"/>
      <c r="F43" s="555"/>
      <c r="G43" s="555"/>
      <c r="H43" s="555"/>
      <c r="I43" s="556"/>
    </row>
    <row r="44" spans="2:14" ht="34.5" customHeight="1" x14ac:dyDescent="0.15">
      <c r="B44" s="557"/>
      <c r="C44" s="558"/>
      <c r="D44" s="558"/>
      <c r="E44" s="558"/>
      <c r="F44" s="558"/>
      <c r="G44" s="558"/>
      <c r="H44" s="558"/>
      <c r="I44" s="559"/>
    </row>
    <row r="45" spans="2:14" ht="321.75" customHeight="1" x14ac:dyDescent="0.15">
      <c r="B45" s="118" t="s">
        <v>280</v>
      </c>
      <c r="C45" s="625" t="s">
        <v>478</v>
      </c>
      <c r="D45" s="626"/>
      <c r="E45" s="626"/>
      <c r="F45" s="626"/>
      <c r="G45" s="626"/>
      <c r="H45" s="626"/>
      <c r="I45" s="627"/>
      <c r="J45" s="251"/>
      <c r="K45" s="251"/>
      <c r="L45" s="251"/>
      <c r="M45" s="251"/>
      <c r="N45" s="251"/>
    </row>
    <row r="46" spans="2:14" ht="32.25" customHeight="1" x14ac:dyDescent="0.15">
      <c r="B46" s="118" t="s">
        <v>291</v>
      </c>
      <c r="C46" s="628" t="s">
        <v>46</v>
      </c>
      <c r="D46" s="629"/>
      <c r="E46" s="629"/>
      <c r="F46" s="629"/>
      <c r="G46" s="629"/>
      <c r="H46" s="629"/>
      <c r="I46" s="630"/>
      <c r="J46" s="252"/>
      <c r="K46" s="252"/>
      <c r="L46" s="252"/>
      <c r="M46" s="252"/>
      <c r="N46" s="252"/>
    </row>
    <row r="47" spans="2:14" ht="96.5" customHeight="1" x14ac:dyDescent="0.15">
      <c r="B47" s="120" t="s">
        <v>292</v>
      </c>
      <c r="C47" s="631" t="s">
        <v>319</v>
      </c>
      <c r="D47" s="632"/>
      <c r="E47" s="632"/>
      <c r="F47" s="632"/>
      <c r="G47" s="632"/>
      <c r="H47" s="632"/>
      <c r="I47" s="633"/>
      <c r="J47" s="253"/>
      <c r="K47" s="253"/>
      <c r="L47" s="253"/>
      <c r="M47" s="253"/>
      <c r="N47" s="253"/>
    </row>
    <row r="48" spans="2:14" ht="22.5" customHeight="1" x14ac:dyDescent="0.15">
      <c r="B48" s="636" t="s">
        <v>294</v>
      </c>
      <c r="C48" s="637"/>
      <c r="D48" s="637"/>
      <c r="E48" s="637"/>
      <c r="F48" s="637"/>
      <c r="G48" s="637"/>
      <c r="H48" s="637"/>
      <c r="I48" s="638"/>
      <c r="J48" s="253"/>
      <c r="K48" s="253"/>
      <c r="L48" s="253"/>
      <c r="M48" s="253"/>
      <c r="N48" s="253"/>
    </row>
    <row r="49" spans="2:14" ht="55.25" customHeight="1" x14ac:dyDescent="0.15">
      <c r="B49" s="526" t="s">
        <v>295</v>
      </c>
      <c r="C49" s="137" t="s">
        <v>320</v>
      </c>
      <c r="D49" s="528" t="s">
        <v>297</v>
      </c>
      <c r="E49" s="528"/>
      <c r="F49" s="528"/>
      <c r="G49" s="528" t="s">
        <v>298</v>
      </c>
      <c r="H49" s="528"/>
      <c r="I49" s="529"/>
      <c r="J49" s="254"/>
      <c r="K49" s="254"/>
      <c r="L49" s="254"/>
      <c r="M49" s="254"/>
      <c r="N49" s="254"/>
    </row>
    <row r="50" spans="2:14" ht="30.75" customHeight="1" x14ac:dyDescent="0.15">
      <c r="B50" s="527"/>
      <c r="C50" s="211"/>
      <c r="D50" s="524"/>
      <c r="E50" s="524"/>
      <c r="F50" s="524"/>
      <c r="G50" s="524"/>
      <c r="H50" s="524"/>
      <c r="I50" s="525"/>
    </row>
    <row r="51" spans="2:14" ht="32.25" customHeight="1" x14ac:dyDescent="0.15">
      <c r="B51" s="121" t="s">
        <v>299</v>
      </c>
      <c r="C51" s="634" t="s">
        <v>321</v>
      </c>
      <c r="D51" s="634"/>
      <c r="E51" s="634"/>
      <c r="F51" s="634"/>
      <c r="G51" s="634"/>
      <c r="H51" s="634"/>
      <c r="I51" s="635"/>
    </row>
    <row r="52" spans="2:14" ht="28.5" customHeight="1" x14ac:dyDescent="0.15">
      <c r="B52" s="122" t="s">
        <v>301</v>
      </c>
      <c r="C52" s="634" t="s">
        <v>321</v>
      </c>
      <c r="D52" s="634"/>
      <c r="E52" s="634"/>
      <c r="F52" s="634"/>
      <c r="G52" s="634"/>
      <c r="H52" s="634"/>
      <c r="I52" s="635"/>
    </row>
    <row r="53" spans="2:14" ht="30" customHeight="1" x14ac:dyDescent="0.15">
      <c r="B53" s="120" t="s">
        <v>302</v>
      </c>
      <c r="C53" s="667" t="s">
        <v>322</v>
      </c>
      <c r="D53" s="668"/>
      <c r="E53" s="668"/>
      <c r="F53" s="668"/>
      <c r="G53" s="668"/>
      <c r="H53" s="668"/>
      <c r="I53" s="668"/>
    </row>
    <row r="54" spans="2:14" ht="31.5" customHeight="1" x14ac:dyDescent="0.15">
      <c r="B54" s="116" t="s">
        <v>304</v>
      </c>
      <c r="C54" s="667" t="s">
        <v>323</v>
      </c>
      <c r="D54" s="668"/>
      <c r="E54" s="668"/>
      <c r="F54" s="668"/>
      <c r="G54" s="668"/>
      <c r="H54" s="668"/>
      <c r="I54" s="668"/>
      <c r="J54" s="283"/>
    </row>
    <row r="55" spans="2:14" ht="12.75" customHeight="1" x14ac:dyDescent="0.15">
      <c r="B55" s="109"/>
      <c r="C55" s="110"/>
      <c r="D55" s="110"/>
      <c r="E55" s="111"/>
      <c r="F55" s="111"/>
      <c r="G55" s="112"/>
      <c r="H55" s="113"/>
      <c r="I55" s="110"/>
    </row>
    <row r="56" spans="2:14" x14ac:dyDescent="0.15">
      <c r="B56" s="109"/>
      <c r="C56" s="110"/>
      <c r="D56" s="110"/>
      <c r="E56" s="111"/>
      <c r="F56" s="111"/>
      <c r="G56" s="112"/>
      <c r="H56" s="113"/>
      <c r="I56" s="110"/>
    </row>
    <row r="57" spans="2:14" x14ac:dyDescent="0.15">
      <c r="B57" s="109"/>
      <c r="C57" s="110"/>
      <c r="D57" s="110"/>
      <c r="E57" s="111"/>
      <c r="F57" s="111"/>
      <c r="G57" s="112"/>
      <c r="H57" s="113"/>
      <c r="I57" s="110"/>
    </row>
    <row r="58" spans="2:14" x14ac:dyDescent="0.15">
      <c r="B58" s="109"/>
      <c r="C58" s="110"/>
      <c r="D58" s="110"/>
      <c r="E58" s="111"/>
      <c r="F58" s="111"/>
      <c r="G58" s="112"/>
      <c r="H58" s="113"/>
      <c r="I58" s="110"/>
    </row>
    <row r="59" spans="2:14" x14ac:dyDescent="0.15">
      <c r="B59" s="109"/>
      <c r="C59" s="110"/>
      <c r="D59" s="110"/>
      <c r="E59" s="111"/>
      <c r="F59" s="111"/>
      <c r="G59" s="112"/>
      <c r="H59" s="113"/>
      <c r="I59" s="110"/>
    </row>
    <row r="60" spans="2:14" ht="25.5" customHeight="1" x14ac:dyDescent="0.15">
      <c r="B60" s="109"/>
      <c r="C60" s="110"/>
      <c r="D60" s="110"/>
      <c r="E60" s="111"/>
      <c r="F60" s="111"/>
      <c r="G60" s="112"/>
      <c r="H60" s="113"/>
      <c r="I60" s="110"/>
    </row>
  </sheetData>
  <mergeCells count="59">
    <mergeCell ref="C54:I54"/>
    <mergeCell ref="C53:I53"/>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5:I45"/>
    <mergeCell ref="C46:I46"/>
    <mergeCell ref="C47:I47"/>
    <mergeCell ref="C52:I52"/>
    <mergeCell ref="C51:I51"/>
    <mergeCell ref="B48:I48"/>
    <mergeCell ref="B49:B50"/>
    <mergeCell ref="D49:F49"/>
    <mergeCell ref="G49:I49"/>
    <mergeCell ref="D50:F50"/>
    <mergeCell ref="G50:I50"/>
  </mergeCells>
  <dataValidations disablePrompts="1" count="5">
    <dataValidation type="list" allowBlank="1" showInputMessage="1" showErrorMessage="1" sqref="C7 I7" xr:uid="{00000000-0002-0000-0400-000000000000}">
      <formula1>$L$11:$L$12</formula1>
    </dataValidation>
    <dataValidation type="list" allowBlank="1" showInputMessage="1" showErrorMessage="1" sqref="H13:I13" xr:uid="{00000000-0002-0000-0400-000001000000}">
      <formula1>$L$5:$L$8</formula1>
    </dataValidation>
    <dataValidation type="list" allowBlank="1" showInputMessage="1" showErrorMessage="1" sqref="C9:F9" xr:uid="{00000000-0002-0000-0400-000002000000}">
      <formula1>$K$6:$K$9</formula1>
    </dataValidation>
    <dataValidation type="list" allowBlank="1" showInputMessage="1" showErrorMessage="1" sqref="C24:E24" xr:uid="{00000000-0002-0000-0400-000003000000}">
      <formula1>$K$12:$K$15</formula1>
    </dataValidation>
    <dataValidation type="list" allowBlank="1" showInputMessage="1" showErrorMessage="1" sqref="H12:I12" xr:uid="{00000000-0002-0000-0400-000004000000}">
      <formula1>K17:K19</formula1>
    </dataValidation>
  </dataValidations>
  <pageMargins left="0.7" right="0.7" top="0.75" bottom="0.75" header="0.3" footer="0.3"/>
  <pageSetup scale="53" orientation="portrait" r:id="rId1"/>
  <rowBreaks count="1" manualBreakCount="1">
    <brk id="39"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80"/>
  <sheetViews>
    <sheetView view="pageBreakPreview" topLeftCell="B30" zoomScale="90" zoomScaleNormal="100" zoomScaleSheetLayoutView="90" workbookViewId="0">
      <selection activeCell="E38" sqref="E38"/>
    </sheetView>
  </sheetViews>
  <sheetFormatPr baseColWidth="10" defaultColWidth="11.5" defaultRowHeight="13" x14ac:dyDescent="0.15"/>
  <cols>
    <col min="1" max="1" width="1" style="7" customWidth="1"/>
    <col min="2" max="2" width="25.5" style="8" customWidth="1"/>
    <col min="3" max="6" width="20.33203125" style="7" customWidth="1"/>
    <col min="7" max="7" width="26.33203125" style="9" customWidth="1"/>
    <col min="8" max="8" width="20.5" style="7" customWidth="1"/>
    <col min="9" max="11" width="22.5" style="7" customWidth="1"/>
    <col min="12" max="24" width="11.5" style="3"/>
    <col min="25" max="16384" width="11.5" style="7"/>
  </cols>
  <sheetData>
    <row r="1" spans="2:14" ht="37.5" customHeight="1" x14ac:dyDescent="0.15">
      <c r="B1" s="616"/>
      <c r="C1" s="669" t="s">
        <v>1</v>
      </c>
      <c r="D1" s="669"/>
      <c r="E1" s="669"/>
      <c r="F1" s="669"/>
      <c r="G1" s="669"/>
      <c r="H1" s="669"/>
      <c r="I1" s="620"/>
      <c r="J1" s="10"/>
      <c r="K1" s="10"/>
      <c r="M1" s="11" t="s">
        <v>67</v>
      </c>
    </row>
    <row r="2" spans="2:14" ht="37.5" customHeight="1" x14ac:dyDescent="0.15">
      <c r="B2" s="617"/>
      <c r="C2" s="670" t="s">
        <v>218</v>
      </c>
      <c r="D2" s="670"/>
      <c r="E2" s="670"/>
      <c r="F2" s="670"/>
      <c r="G2" s="670"/>
      <c r="H2" s="670"/>
      <c r="I2" s="621"/>
      <c r="J2" s="10"/>
      <c r="K2" s="10"/>
      <c r="M2" s="11" t="s">
        <v>68</v>
      </c>
    </row>
    <row r="3" spans="2:14" ht="37.5" customHeight="1" x14ac:dyDescent="0.15">
      <c r="B3" s="617"/>
      <c r="C3" s="670" t="s">
        <v>219</v>
      </c>
      <c r="D3" s="670"/>
      <c r="E3" s="670"/>
      <c r="F3" s="670" t="s">
        <v>220</v>
      </c>
      <c r="G3" s="670"/>
      <c r="H3" s="670"/>
      <c r="I3" s="621"/>
      <c r="J3" s="10"/>
      <c r="K3" s="10"/>
      <c r="M3" s="11" t="s">
        <v>70</v>
      </c>
    </row>
    <row r="4" spans="2:14" ht="23.25" customHeight="1" x14ac:dyDescent="0.15">
      <c r="B4" s="612" t="s">
        <v>221</v>
      </c>
      <c r="C4" s="613"/>
      <c r="D4" s="613"/>
      <c r="E4" s="613"/>
      <c r="F4" s="613"/>
      <c r="G4" s="613"/>
      <c r="H4" s="613"/>
      <c r="I4" s="614"/>
      <c r="J4" s="12"/>
      <c r="K4" s="12"/>
    </row>
    <row r="5" spans="2:14" ht="24" customHeight="1" x14ac:dyDescent="0.15">
      <c r="B5" s="530" t="s">
        <v>222</v>
      </c>
      <c r="C5" s="531"/>
      <c r="D5" s="531"/>
      <c r="E5" s="531"/>
      <c r="F5" s="531"/>
      <c r="G5" s="531"/>
      <c r="H5" s="531"/>
      <c r="I5" s="532"/>
      <c r="J5" s="40"/>
      <c r="K5" s="40"/>
      <c r="N5" s="6" t="s">
        <v>77</v>
      </c>
    </row>
    <row r="6" spans="2:14" ht="30.75" customHeight="1" x14ac:dyDescent="0.15">
      <c r="B6" s="118" t="s">
        <v>223</v>
      </c>
      <c r="C6" s="212">
        <v>4</v>
      </c>
      <c r="D6" s="615" t="s">
        <v>224</v>
      </c>
      <c r="E6" s="615"/>
      <c r="F6" s="710" t="s">
        <v>324</v>
      </c>
      <c r="G6" s="710"/>
      <c r="H6" s="710"/>
      <c r="I6" s="711"/>
      <c r="J6" s="14"/>
      <c r="K6" s="14"/>
      <c r="M6" s="11" t="s">
        <v>81</v>
      </c>
      <c r="N6" s="6" t="s">
        <v>82</v>
      </c>
    </row>
    <row r="7" spans="2:14" ht="30.75" customHeight="1" x14ac:dyDescent="0.15">
      <c r="B7" s="118" t="s">
        <v>226</v>
      </c>
      <c r="C7" s="212" t="s">
        <v>84</v>
      </c>
      <c r="D7" s="615" t="s">
        <v>227</v>
      </c>
      <c r="E7" s="615"/>
      <c r="F7" s="712" t="s">
        <v>306</v>
      </c>
      <c r="G7" s="712"/>
      <c r="H7" s="131" t="s">
        <v>229</v>
      </c>
      <c r="I7" s="213" t="s">
        <v>84</v>
      </c>
      <c r="J7" s="15"/>
      <c r="K7" s="15"/>
      <c r="M7" s="11" t="s">
        <v>88</v>
      </c>
      <c r="N7" s="6" t="s">
        <v>89</v>
      </c>
    </row>
    <row r="8" spans="2:14" ht="30.75" customHeight="1" x14ac:dyDescent="0.15">
      <c r="B8" s="118" t="s">
        <v>230</v>
      </c>
      <c r="C8" s="710" t="s">
        <v>231</v>
      </c>
      <c r="D8" s="710"/>
      <c r="E8" s="710"/>
      <c r="F8" s="710"/>
      <c r="G8" s="131" t="s">
        <v>232</v>
      </c>
      <c r="H8" s="727">
        <v>7550</v>
      </c>
      <c r="I8" s="728"/>
      <c r="J8" s="16"/>
      <c r="K8" s="16"/>
      <c r="M8" s="11" t="s">
        <v>93</v>
      </c>
      <c r="N8" s="6" t="s">
        <v>44</v>
      </c>
    </row>
    <row r="9" spans="2:14" ht="30.75" customHeight="1" x14ac:dyDescent="0.15">
      <c r="B9" s="118" t="s">
        <v>68</v>
      </c>
      <c r="C9" s="729" t="s">
        <v>93</v>
      </c>
      <c r="D9" s="729"/>
      <c r="E9" s="729"/>
      <c r="F9" s="729"/>
      <c r="G9" s="131" t="s">
        <v>233</v>
      </c>
      <c r="H9" s="730" t="s">
        <v>307</v>
      </c>
      <c r="I9" s="731"/>
      <c r="J9" s="17"/>
      <c r="K9" s="17"/>
      <c r="M9" s="18" t="s">
        <v>97</v>
      </c>
    </row>
    <row r="10" spans="2:14" ht="30.75" customHeight="1" x14ac:dyDescent="0.15">
      <c r="B10" s="118" t="s">
        <v>235</v>
      </c>
      <c r="C10" s="710" t="s">
        <v>325</v>
      </c>
      <c r="D10" s="710"/>
      <c r="E10" s="710"/>
      <c r="F10" s="710"/>
      <c r="G10" s="710"/>
      <c r="H10" s="710"/>
      <c r="I10" s="711"/>
      <c r="J10" s="19"/>
      <c r="K10" s="19"/>
      <c r="M10" s="18"/>
    </row>
    <row r="11" spans="2:14" ht="30.75" customHeight="1" x14ac:dyDescent="0.15">
      <c r="B11" s="118" t="s">
        <v>237</v>
      </c>
      <c r="C11" s="712" t="s">
        <v>238</v>
      </c>
      <c r="D11" s="712"/>
      <c r="E11" s="712"/>
      <c r="F11" s="712"/>
      <c r="G11" s="712"/>
      <c r="H11" s="712"/>
      <c r="I11" s="732"/>
      <c r="J11" s="15"/>
      <c r="K11" s="15"/>
      <c r="M11" s="18"/>
      <c r="N11" s="6" t="s">
        <v>102</v>
      </c>
    </row>
    <row r="12" spans="2:14" ht="30.75" customHeight="1" x14ac:dyDescent="0.15">
      <c r="B12" s="118" t="s">
        <v>239</v>
      </c>
      <c r="C12" s="733" t="s">
        <v>326</v>
      </c>
      <c r="D12" s="733"/>
      <c r="E12" s="733"/>
      <c r="F12" s="733"/>
      <c r="G12" s="131" t="s">
        <v>241</v>
      </c>
      <c r="H12" s="718" t="s">
        <v>106</v>
      </c>
      <c r="I12" s="719"/>
      <c r="J12" s="15"/>
      <c r="K12" s="15"/>
      <c r="M12" s="18" t="s">
        <v>107</v>
      </c>
      <c r="N12" s="6" t="s">
        <v>84</v>
      </c>
    </row>
    <row r="13" spans="2:14" ht="30.75" customHeight="1" x14ac:dyDescent="0.15">
      <c r="B13" s="118" t="s">
        <v>242</v>
      </c>
      <c r="C13" s="734" t="s">
        <v>327</v>
      </c>
      <c r="D13" s="734"/>
      <c r="E13" s="734"/>
      <c r="F13" s="734"/>
      <c r="G13" s="131" t="s">
        <v>244</v>
      </c>
      <c r="H13" s="712" t="s">
        <v>44</v>
      </c>
      <c r="I13" s="732"/>
      <c r="J13" s="15"/>
      <c r="K13" s="15"/>
      <c r="M13" s="18" t="s">
        <v>111</v>
      </c>
    </row>
    <row r="14" spans="2:14" ht="64.5" customHeight="1" x14ac:dyDescent="0.15">
      <c r="B14" s="118" t="s">
        <v>245</v>
      </c>
      <c r="C14" s="735" t="s">
        <v>328</v>
      </c>
      <c r="D14" s="735"/>
      <c r="E14" s="735"/>
      <c r="F14" s="735"/>
      <c r="G14" s="735"/>
      <c r="H14" s="735"/>
      <c r="I14" s="736"/>
      <c r="J14" s="19"/>
      <c r="K14" s="19"/>
      <c r="M14" s="18" t="s">
        <v>114</v>
      </c>
      <c r="N14" s="6"/>
    </row>
    <row r="15" spans="2:14" ht="30.75" customHeight="1" x14ac:dyDescent="0.15">
      <c r="B15" s="118" t="s">
        <v>247</v>
      </c>
      <c r="C15" s="725" t="s">
        <v>329</v>
      </c>
      <c r="D15" s="725"/>
      <c r="E15" s="725"/>
      <c r="F15" s="725"/>
      <c r="G15" s="725"/>
      <c r="H15" s="725"/>
      <c r="I15" s="726"/>
      <c r="J15" s="20"/>
      <c r="K15" s="20"/>
      <c r="M15" s="18" t="s">
        <v>118</v>
      </c>
      <c r="N15" s="6"/>
    </row>
    <row r="16" spans="2:14" ht="20.25" customHeight="1" x14ac:dyDescent="0.15">
      <c r="B16" s="118" t="s">
        <v>249</v>
      </c>
      <c r="C16" s="710" t="s">
        <v>330</v>
      </c>
      <c r="D16" s="710"/>
      <c r="E16" s="710"/>
      <c r="F16" s="710"/>
      <c r="G16" s="710"/>
      <c r="H16" s="710"/>
      <c r="I16" s="711"/>
      <c r="J16" s="21"/>
      <c r="K16" s="21"/>
      <c r="M16" s="18"/>
      <c r="N16" s="6"/>
    </row>
    <row r="17" spans="2:14" ht="30.75" customHeight="1" x14ac:dyDescent="0.15">
      <c r="B17" s="118" t="s">
        <v>251</v>
      </c>
      <c r="C17" s="712" t="s">
        <v>43</v>
      </c>
      <c r="D17" s="713"/>
      <c r="E17" s="713"/>
      <c r="F17" s="713"/>
      <c r="G17" s="713"/>
      <c r="H17" s="713"/>
      <c r="I17" s="714"/>
      <c r="J17" s="22"/>
      <c r="K17" s="22"/>
      <c r="M17" s="18" t="s">
        <v>106</v>
      </c>
      <c r="N17" s="6"/>
    </row>
    <row r="18" spans="2:14" ht="18" customHeight="1" x14ac:dyDescent="0.15">
      <c r="B18" s="587" t="s">
        <v>252</v>
      </c>
      <c r="C18" s="588" t="s">
        <v>253</v>
      </c>
      <c r="D18" s="588"/>
      <c r="E18" s="588"/>
      <c r="F18" s="589" t="s">
        <v>254</v>
      </c>
      <c r="G18" s="589"/>
      <c r="H18" s="589"/>
      <c r="I18" s="590"/>
      <c r="J18" s="23"/>
      <c r="K18" s="23"/>
      <c r="M18" s="18" t="s">
        <v>128</v>
      </c>
      <c r="N18" s="6"/>
    </row>
    <row r="19" spans="2:14" ht="39.75" customHeight="1" x14ac:dyDescent="0.15">
      <c r="B19" s="587"/>
      <c r="C19" s="710" t="s">
        <v>331</v>
      </c>
      <c r="D19" s="710"/>
      <c r="E19" s="710"/>
      <c r="F19" s="710" t="s">
        <v>332</v>
      </c>
      <c r="G19" s="710"/>
      <c r="H19" s="710"/>
      <c r="I19" s="711"/>
      <c r="J19" s="21"/>
      <c r="K19" s="21"/>
      <c r="M19" s="18" t="s">
        <v>132</v>
      </c>
      <c r="N19" s="6"/>
    </row>
    <row r="20" spans="2:14" ht="39.75" customHeight="1" x14ac:dyDescent="0.15">
      <c r="B20" s="118" t="s">
        <v>257</v>
      </c>
      <c r="C20" s="715" t="s">
        <v>43</v>
      </c>
      <c r="D20" s="716"/>
      <c r="E20" s="717"/>
      <c r="F20" s="718" t="s">
        <v>43</v>
      </c>
      <c r="G20" s="718"/>
      <c r="H20" s="718"/>
      <c r="I20" s="719"/>
      <c r="J20" s="15"/>
      <c r="K20" s="15"/>
      <c r="M20" s="18"/>
      <c r="N20" s="6"/>
    </row>
    <row r="21" spans="2:14" ht="42" customHeight="1" x14ac:dyDescent="0.15">
      <c r="B21" s="118" t="s">
        <v>258</v>
      </c>
      <c r="C21" s="720" t="s">
        <v>333</v>
      </c>
      <c r="D21" s="721"/>
      <c r="E21" s="722"/>
      <c r="F21" s="693" t="s">
        <v>334</v>
      </c>
      <c r="G21" s="694"/>
      <c r="H21" s="694"/>
      <c r="I21" s="695"/>
      <c r="J21" s="20"/>
      <c r="K21" s="20"/>
      <c r="M21" s="24"/>
      <c r="N21" s="6"/>
    </row>
    <row r="22" spans="2:14" ht="23.25" customHeight="1" x14ac:dyDescent="0.15">
      <c r="B22" s="118" t="s">
        <v>261</v>
      </c>
      <c r="C22" s="705">
        <v>44927</v>
      </c>
      <c r="D22" s="723"/>
      <c r="E22" s="724"/>
      <c r="F22" s="131" t="s">
        <v>262</v>
      </c>
      <c r="G22" s="262">
        <v>30</v>
      </c>
      <c r="H22" s="131" t="s">
        <v>263</v>
      </c>
      <c r="I22" s="263">
        <v>70</v>
      </c>
      <c r="J22" s="25"/>
      <c r="K22" s="25"/>
      <c r="M22" s="24"/>
    </row>
    <row r="23" spans="2:14" ht="27" customHeight="1" x14ac:dyDescent="0.15">
      <c r="B23" s="118" t="s">
        <v>264</v>
      </c>
      <c r="C23" s="705">
        <v>45291</v>
      </c>
      <c r="D23" s="694"/>
      <c r="E23" s="706"/>
      <c r="F23" s="131" t="s">
        <v>265</v>
      </c>
      <c r="G23" s="707">
        <v>0.15</v>
      </c>
      <c r="H23" s="708"/>
      <c r="I23" s="709"/>
      <c r="J23" s="26"/>
      <c r="K23" s="26"/>
      <c r="M23" s="24"/>
    </row>
    <row r="24" spans="2:14" ht="30.75" customHeight="1" x14ac:dyDescent="0.15">
      <c r="B24" s="205" t="s">
        <v>266</v>
      </c>
      <c r="C24" s="690" t="s">
        <v>118</v>
      </c>
      <c r="D24" s="691"/>
      <c r="E24" s="692"/>
      <c r="F24" s="206" t="s">
        <v>268</v>
      </c>
      <c r="G24" s="693" t="s">
        <v>269</v>
      </c>
      <c r="H24" s="694"/>
      <c r="I24" s="695"/>
      <c r="J24" s="23"/>
      <c r="K24" s="23"/>
      <c r="M24" s="24"/>
    </row>
    <row r="25" spans="2:14" ht="22.5" customHeight="1" x14ac:dyDescent="0.15">
      <c r="B25" s="636" t="s">
        <v>270</v>
      </c>
      <c r="C25" s="637"/>
      <c r="D25" s="637"/>
      <c r="E25" s="637"/>
      <c r="F25" s="637"/>
      <c r="G25" s="637"/>
      <c r="H25" s="637"/>
      <c r="I25" s="638"/>
      <c r="J25" s="40"/>
      <c r="K25" s="40"/>
      <c r="M25" s="24"/>
    </row>
    <row r="26" spans="2:14" ht="43.5" customHeight="1" x14ac:dyDescent="0.15">
      <c r="B26" s="100" t="s">
        <v>148</v>
      </c>
      <c r="C26" s="134" t="s">
        <v>271</v>
      </c>
      <c r="D26" s="134" t="s">
        <v>272</v>
      </c>
      <c r="E26" s="135" t="s">
        <v>273</v>
      </c>
      <c r="F26" s="134" t="s">
        <v>274</v>
      </c>
      <c r="G26" s="134" t="s">
        <v>275</v>
      </c>
      <c r="H26" s="135" t="s">
        <v>317</v>
      </c>
      <c r="I26" s="136" t="s">
        <v>277</v>
      </c>
      <c r="M26" s="24"/>
    </row>
    <row r="27" spans="2:14" ht="19.5" customHeight="1" x14ac:dyDescent="0.15">
      <c r="B27" s="101" t="s">
        <v>157</v>
      </c>
      <c r="C27" s="153">
        <f>+G23*8%</f>
        <v>1.2E-2</v>
      </c>
      <c r="D27" s="153">
        <v>1.2E-2</v>
      </c>
      <c r="E27" s="128">
        <f>D27/C27</f>
        <v>1</v>
      </c>
      <c r="F27" s="696">
        <f>SUM(C27:C38)</f>
        <v>0.15</v>
      </c>
      <c r="G27" s="699">
        <f>SUM(D27:D38)</f>
        <v>0.11099999999999999</v>
      </c>
      <c r="H27" s="215">
        <f>+(D27*100%)/$G$23</f>
        <v>0.08</v>
      </c>
      <c r="I27" s="702">
        <f>G27+I22</f>
        <v>70.111000000000004</v>
      </c>
      <c r="M27" s="24"/>
    </row>
    <row r="28" spans="2:14" ht="19.5" customHeight="1" x14ac:dyDescent="0.15">
      <c r="B28" s="101" t="s">
        <v>158</v>
      </c>
      <c r="C28" s="153">
        <f>+G23*0%</f>
        <v>0</v>
      </c>
      <c r="D28" s="153">
        <v>0</v>
      </c>
      <c r="E28" s="128">
        <v>0</v>
      </c>
      <c r="F28" s="697"/>
      <c r="G28" s="700"/>
      <c r="H28" s="215">
        <f>+IF(D28="","",((D28*100%)/$G$23)+H27)</f>
        <v>0.08</v>
      </c>
      <c r="I28" s="703"/>
      <c r="M28" s="24"/>
    </row>
    <row r="29" spans="2:14" ht="19.5" customHeight="1" x14ac:dyDescent="0.15">
      <c r="B29" s="101" t="s">
        <v>159</v>
      </c>
      <c r="C29" s="153">
        <f>+G23*0%</f>
        <v>0</v>
      </c>
      <c r="D29" s="153">
        <v>0</v>
      </c>
      <c r="E29" s="128">
        <v>0</v>
      </c>
      <c r="F29" s="697"/>
      <c r="G29" s="700"/>
      <c r="H29" s="215">
        <f t="shared" ref="H29:H38" si="0">+IF(D29="","",((D29*100%)/$G$23)+H28)</f>
        <v>0.08</v>
      </c>
      <c r="I29" s="703"/>
      <c r="M29" s="24"/>
    </row>
    <row r="30" spans="2:14" ht="19.5" customHeight="1" x14ac:dyDescent="0.15">
      <c r="B30" s="101" t="s">
        <v>160</v>
      </c>
      <c r="C30" s="153">
        <f>+G23*0%</f>
        <v>0</v>
      </c>
      <c r="D30" s="153">
        <f t="shared" ref="D30:D35" si="1">+C30</f>
        <v>0</v>
      </c>
      <c r="E30" s="128">
        <v>0</v>
      </c>
      <c r="F30" s="697"/>
      <c r="G30" s="700"/>
      <c r="H30" s="215">
        <f t="shared" si="0"/>
        <v>0.08</v>
      </c>
      <c r="I30" s="703"/>
    </row>
    <row r="31" spans="2:14" ht="19.5" customHeight="1" x14ac:dyDescent="0.15">
      <c r="B31" s="101" t="s">
        <v>161</v>
      </c>
      <c r="C31" s="153">
        <f>+G23*30%</f>
        <v>4.4999999999999998E-2</v>
      </c>
      <c r="D31" s="153">
        <f t="shared" si="1"/>
        <v>4.4999999999999998E-2</v>
      </c>
      <c r="E31" s="128">
        <f t="shared" ref="E31:E38" si="2">D31/C31</f>
        <v>1</v>
      </c>
      <c r="F31" s="697"/>
      <c r="G31" s="700"/>
      <c r="H31" s="215">
        <f t="shared" si="0"/>
        <v>0.38</v>
      </c>
      <c r="I31" s="703"/>
    </row>
    <row r="32" spans="2:14" ht="19.5" customHeight="1" x14ac:dyDescent="0.15">
      <c r="B32" s="101" t="s">
        <v>162</v>
      </c>
      <c r="C32" s="153">
        <f>+G23*15%</f>
        <v>2.2499999999999999E-2</v>
      </c>
      <c r="D32" s="153">
        <f t="shared" si="1"/>
        <v>2.2499999999999999E-2</v>
      </c>
      <c r="E32" s="128">
        <f t="shared" si="2"/>
        <v>1</v>
      </c>
      <c r="F32" s="697"/>
      <c r="G32" s="700"/>
      <c r="H32" s="215">
        <f t="shared" si="0"/>
        <v>0.53</v>
      </c>
      <c r="I32" s="703"/>
    </row>
    <row r="33" spans="2:11" ht="19.5" customHeight="1" x14ac:dyDescent="0.15">
      <c r="B33" s="101" t="s">
        <v>163</v>
      </c>
      <c r="C33" s="153">
        <f>+G23*3%</f>
        <v>4.4999999999999997E-3</v>
      </c>
      <c r="D33" s="153">
        <f t="shared" si="1"/>
        <v>4.4999999999999997E-3</v>
      </c>
      <c r="E33" s="128">
        <f t="shared" si="2"/>
        <v>1</v>
      </c>
      <c r="F33" s="697"/>
      <c r="G33" s="700"/>
      <c r="H33" s="215">
        <f t="shared" si="0"/>
        <v>0.56000000000000005</v>
      </c>
      <c r="I33" s="703"/>
    </row>
    <row r="34" spans="2:11" ht="19.5" customHeight="1" x14ac:dyDescent="0.15">
      <c r="B34" s="101" t="s">
        <v>164</v>
      </c>
      <c r="C34" s="214">
        <f>+G23*3%</f>
        <v>4.4999999999999997E-3</v>
      </c>
      <c r="D34" s="214">
        <f t="shared" si="1"/>
        <v>4.4999999999999997E-3</v>
      </c>
      <c r="E34" s="128">
        <f t="shared" si="2"/>
        <v>1</v>
      </c>
      <c r="F34" s="697"/>
      <c r="G34" s="700"/>
      <c r="H34" s="215">
        <f t="shared" si="0"/>
        <v>0.59000000000000008</v>
      </c>
      <c r="I34" s="703"/>
    </row>
    <row r="35" spans="2:11" ht="19.5" customHeight="1" x14ac:dyDescent="0.15">
      <c r="B35" s="101" t="s">
        <v>165</v>
      </c>
      <c r="C35" s="214">
        <f>+G23*15%</f>
        <v>2.2499999999999999E-2</v>
      </c>
      <c r="D35" s="214">
        <f t="shared" si="1"/>
        <v>2.2499999999999999E-2</v>
      </c>
      <c r="E35" s="128">
        <f t="shared" si="2"/>
        <v>1</v>
      </c>
      <c r="F35" s="697"/>
      <c r="G35" s="700"/>
      <c r="H35" s="215">
        <f t="shared" si="0"/>
        <v>0.7400000000000001</v>
      </c>
      <c r="I35" s="703"/>
    </row>
    <row r="36" spans="2:11" ht="19.5" customHeight="1" x14ac:dyDescent="0.15">
      <c r="B36" s="101" t="s">
        <v>166</v>
      </c>
      <c r="C36" s="214">
        <f>+G23*3%</f>
        <v>4.4999999999999997E-3</v>
      </c>
      <c r="D36" s="214"/>
      <c r="E36" s="128">
        <f t="shared" si="2"/>
        <v>0</v>
      </c>
      <c r="F36" s="697"/>
      <c r="G36" s="700"/>
      <c r="H36" s="215" t="str">
        <f t="shared" si="0"/>
        <v/>
      </c>
      <c r="I36" s="703"/>
    </row>
    <row r="37" spans="2:11" ht="19.5" customHeight="1" x14ac:dyDescent="0.15">
      <c r="B37" s="101" t="s">
        <v>167</v>
      </c>
      <c r="C37" s="214">
        <f>+G23*3%</f>
        <v>4.4999999999999997E-3</v>
      </c>
      <c r="D37" s="214"/>
      <c r="E37" s="128">
        <f t="shared" si="2"/>
        <v>0</v>
      </c>
      <c r="F37" s="697"/>
      <c r="G37" s="700"/>
      <c r="H37" s="215" t="str">
        <f t="shared" si="0"/>
        <v/>
      </c>
      <c r="I37" s="703"/>
    </row>
    <row r="38" spans="2:11" ht="19.5" customHeight="1" x14ac:dyDescent="0.15">
      <c r="B38" s="101" t="s">
        <v>168</v>
      </c>
      <c r="C38" s="214">
        <f>+G23*20%</f>
        <v>0.03</v>
      </c>
      <c r="D38" s="214"/>
      <c r="E38" s="128">
        <f t="shared" si="2"/>
        <v>0</v>
      </c>
      <c r="F38" s="698"/>
      <c r="G38" s="701"/>
      <c r="H38" s="215" t="str">
        <f t="shared" si="0"/>
        <v/>
      </c>
      <c r="I38" s="704"/>
    </row>
    <row r="39" spans="2:11" ht="176.25" customHeight="1" x14ac:dyDescent="0.15">
      <c r="B39" s="119" t="s">
        <v>279</v>
      </c>
      <c r="C39" s="687" t="s">
        <v>335</v>
      </c>
      <c r="D39" s="688"/>
      <c r="E39" s="688"/>
      <c r="F39" s="688"/>
      <c r="G39" s="688"/>
      <c r="H39" s="688"/>
      <c r="I39" s="689"/>
    </row>
    <row r="40" spans="2:11" ht="34.5" customHeight="1" x14ac:dyDescent="0.15">
      <c r="B40" s="551"/>
      <c r="C40" s="552"/>
      <c r="D40" s="552"/>
      <c r="E40" s="552"/>
      <c r="F40" s="552"/>
      <c r="G40" s="552"/>
      <c r="H40" s="552"/>
      <c r="I40" s="553"/>
      <c r="J40" s="40"/>
      <c r="K40" s="40"/>
    </row>
    <row r="41" spans="2:11" ht="34.5" customHeight="1" x14ac:dyDescent="0.15">
      <c r="B41" s="554"/>
      <c r="C41" s="555"/>
      <c r="D41" s="555"/>
      <c r="E41" s="555"/>
      <c r="F41" s="555"/>
      <c r="G41" s="555"/>
      <c r="H41" s="555"/>
      <c r="I41" s="556"/>
      <c r="J41" s="28"/>
      <c r="K41" s="28"/>
    </row>
    <row r="42" spans="2:11" ht="34.5" customHeight="1" x14ac:dyDescent="0.15">
      <c r="B42" s="554"/>
      <c r="C42" s="555"/>
      <c r="D42" s="555"/>
      <c r="E42" s="555"/>
      <c r="F42" s="555"/>
      <c r="G42" s="555"/>
      <c r="H42" s="555"/>
      <c r="I42" s="556"/>
      <c r="J42" s="28"/>
      <c r="K42" s="28"/>
    </row>
    <row r="43" spans="2:11" ht="34.5" customHeight="1" x14ac:dyDescent="0.15">
      <c r="B43" s="554"/>
      <c r="C43" s="555"/>
      <c r="D43" s="555"/>
      <c r="E43" s="555"/>
      <c r="F43" s="555"/>
      <c r="G43" s="555"/>
      <c r="H43" s="555"/>
      <c r="I43" s="556"/>
      <c r="J43" s="28"/>
      <c r="K43" s="28"/>
    </row>
    <row r="44" spans="2:11" ht="34.5" customHeight="1" x14ac:dyDescent="0.15">
      <c r="B44" s="557"/>
      <c r="C44" s="558"/>
      <c r="D44" s="558"/>
      <c r="E44" s="558"/>
      <c r="F44" s="558"/>
      <c r="G44" s="558"/>
      <c r="H44" s="558"/>
      <c r="I44" s="559"/>
      <c r="J44" s="12"/>
      <c r="K44" s="12"/>
    </row>
    <row r="45" spans="2:11" ht="24.5" customHeight="1" x14ac:dyDescent="0.15">
      <c r="B45" s="671" t="s">
        <v>280</v>
      </c>
      <c r="C45" s="673" t="s">
        <v>336</v>
      </c>
      <c r="D45" s="673"/>
      <c r="E45" s="673"/>
      <c r="F45" s="674"/>
      <c r="G45" s="139"/>
      <c r="H45" s="140" t="s">
        <v>148</v>
      </c>
      <c r="I45" s="141" t="s">
        <v>282</v>
      </c>
      <c r="J45" s="12"/>
      <c r="K45" s="12"/>
    </row>
    <row r="46" spans="2:11" ht="85.25" customHeight="1" x14ac:dyDescent="0.15">
      <c r="B46" s="672"/>
      <c r="C46" s="675"/>
      <c r="D46" s="675"/>
      <c r="E46" s="675"/>
      <c r="F46" s="676"/>
      <c r="G46" s="148" t="s">
        <v>337</v>
      </c>
      <c r="H46" s="255" t="s">
        <v>338</v>
      </c>
      <c r="I46" s="308" t="s">
        <v>339</v>
      </c>
      <c r="J46" s="29">
        <f>8+8+4+2</f>
        <v>22</v>
      </c>
      <c r="K46" s="29"/>
    </row>
    <row r="47" spans="2:11" ht="85.25" customHeight="1" x14ac:dyDescent="0.15">
      <c r="B47" s="672"/>
      <c r="C47" s="675"/>
      <c r="D47" s="675"/>
      <c r="E47" s="675"/>
      <c r="F47" s="676"/>
      <c r="G47" s="148" t="s">
        <v>340</v>
      </c>
      <c r="H47" s="255" t="s">
        <v>341</v>
      </c>
      <c r="I47" s="308" t="s">
        <v>342</v>
      </c>
      <c r="J47" s="29"/>
      <c r="K47" s="29"/>
    </row>
    <row r="48" spans="2:11" ht="85.25" customHeight="1" x14ac:dyDescent="0.15">
      <c r="B48" s="672"/>
      <c r="C48" s="677"/>
      <c r="D48" s="677"/>
      <c r="E48" s="677"/>
      <c r="F48" s="678"/>
      <c r="G48" s="148" t="s">
        <v>343</v>
      </c>
      <c r="H48" s="255">
        <v>0</v>
      </c>
      <c r="I48" s="308">
        <v>10</v>
      </c>
      <c r="J48" s="29"/>
      <c r="K48" s="29"/>
    </row>
    <row r="49" spans="2:11" ht="32.25" customHeight="1" x14ac:dyDescent="0.15">
      <c r="B49" s="118" t="s">
        <v>291</v>
      </c>
      <c r="C49" s="681" t="s">
        <v>344</v>
      </c>
      <c r="D49" s="682"/>
      <c r="E49" s="682"/>
      <c r="F49" s="682"/>
      <c r="G49" s="682"/>
      <c r="H49" s="682"/>
      <c r="I49" s="683"/>
      <c r="J49" s="29"/>
      <c r="K49" s="29"/>
    </row>
    <row r="50" spans="2:11" ht="69" customHeight="1" x14ac:dyDescent="0.15">
      <c r="B50" s="120" t="s">
        <v>292</v>
      </c>
      <c r="C50" s="684" t="s">
        <v>345</v>
      </c>
      <c r="D50" s="685"/>
      <c r="E50" s="685"/>
      <c r="F50" s="685"/>
      <c r="G50" s="685"/>
      <c r="H50" s="685"/>
      <c r="I50" s="686"/>
      <c r="J50" s="29"/>
      <c r="K50" s="29"/>
    </row>
    <row r="51" spans="2:11" ht="22.5" customHeight="1" x14ac:dyDescent="0.15">
      <c r="B51" s="636" t="s">
        <v>294</v>
      </c>
      <c r="C51" s="637"/>
      <c r="D51" s="637"/>
      <c r="E51" s="637"/>
      <c r="F51" s="637"/>
      <c r="G51" s="637"/>
      <c r="H51" s="637"/>
      <c r="I51" s="638"/>
      <c r="J51" s="29"/>
      <c r="K51" s="29"/>
    </row>
    <row r="52" spans="2:11" ht="22.5" customHeight="1" x14ac:dyDescent="0.15">
      <c r="B52" s="526" t="s">
        <v>295</v>
      </c>
      <c r="C52" s="137" t="s">
        <v>296</v>
      </c>
      <c r="D52" s="528" t="s">
        <v>297</v>
      </c>
      <c r="E52" s="528"/>
      <c r="F52" s="528"/>
      <c r="G52" s="528" t="s">
        <v>298</v>
      </c>
      <c r="H52" s="528"/>
      <c r="I52" s="529"/>
      <c r="J52" s="30"/>
      <c r="K52" s="30"/>
    </row>
    <row r="53" spans="2:11" ht="30.75" customHeight="1" x14ac:dyDescent="0.15">
      <c r="B53" s="527"/>
      <c r="C53" s="211"/>
      <c r="D53" s="524"/>
      <c r="E53" s="524"/>
      <c r="F53" s="524"/>
      <c r="G53" s="524"/>
      <c r="H53" s="524"/>
      <c r="I53" s="525"/>
      <c r="J53" s="30"/>
      <c r="K53" s="30"/>
    </row>
    <row r="54" spans="2:11" ht="32.25" customHeight="1" x14ac:dyDescent="0.15">
      <c r="B54" s="121" t="s">
        <v>299</v>
      </c>
      <c r="C54" s="524" t="s">
        <v>346</v>
      </c>
      <c r="D54" s="524"/>
      <c r="E54" s="524"/>
      <c r="F54" s="524"/>
      <c r="G54" s="524"/>
      <c r="H54" s="524"/>
      <c r="I54" s="525"/>
      <c r="J54" s="32"/>
      <c r="K54" s="32"/>
    </row>
    <row r="55" spans="2:11" ht="28.5" customHeight="1" x14ac:dyDescent="0.15">
      <c r="B55" s="122" t="s">
        <v>301</v>
      </c>
      <c r="C55" s="679" t="s">
        <v>346</v>
      </c>
      <c r="D55" s="679"/>
      <c r="E55" s="679"/>
      <c r="F55" s="679"/>
      <c r="G55" s="679"/>
      <c r="H55" s="679"/>
      <c r="I55" s="680"/>
      <c r="J55" s="32"/>
      <c r="K55" s="32"/>
    </row>
    <row r="56" spans="2:11" ht="30" customHeight="1" x14ac:dyDescent="0.15">
      <c r="B56" s="120" t="s">
        <v>302</v>
      </c>
      <c r="C56" s="667" t="s">
        <v>347</v>
      </c>
      <c r="D56" s="668"/>
      <c r="E56" s="668"/>
      <c r="F56" s="668"/>
      <c r="G56" s="668"/>
      <c r="H56" s="668"/>
      <c r="I56" s="668"/>
      <c r="J56" s="33"/>
      <c r="K56" s="33"/>
    </row>
    <row r="57" spans="2:11" ht="31.5" customHeight="1" x14ac:dyDescent="0.15">
      <c r="B57" s="116" t="s">
        <v>304</v>
      </c>
      <c r="C57" s="667" t="s">
        <v>348</v>
      </c>
      <c r="D57" s="668"/>
      <c r="E57" s="668"/>
      <c r="F57" s="668"/>
      <c r="G57" s="668"/>
      <c r="H57" s="668"/>
      <c r="I57" s="668"/>
      <c r="J57" s="34"/>
      <c r="K57" s="34"/>
    </row>
    <row r="58" spans="2:11" ht="12.75" customHeight="1" x14ac:dyDescent="0.15">
      <c r="B58" s="123"/>
      <c r="C58" s="124"/>
      <c r="D58" s="124"/>
      <c r="E58" s="125"/>
      <c r="F58" s="125"/>
      <c r="G58" s="126"/>
      <c r="H58" s="127"/>
      <c r="I58" s="124"/>
      <c r="J58" s="34"/>
      <c r="K58" s="34"/>
    </row>
    <row r="59" spans="2:11" ht="13.25" customHeight="1" x14ac:dyDescent="0.15">
      <c r="B59" s="123"/>
      <c r="C59" s="124"/>
      <c r="D59" s="124"/>
      <c r="E59" s="125"/>
      <c r="F59" s="125"/>
      <c r="G59" s="126"/>
      <c r="H59" s="127"/>
      <c r="I59" s="124"/>
      <c r="J59" s="34"/>
      <c r="K59" s="34"/>
    </row>
    <row r="60" spans="2:11" ht="13.25" customHeight="1" x14ac:dyDescent="0.15">
      <c r="B60" s="123"/>
      <c r="C60" s="124"/>
      <c r="D60" s="124"/>
      <c r="E60" s="125"/>
      <c r="F60" s="125"/>
      <c r="G60" s="126"/>
      <c r="H60" s="127"/>
      <c r="I60" s="124"/>
      <c r="J60" s="34"/>
      <c r="K60" s="34"/>
    </row>
    <row r="61" spans="2:11" ht="13.25" customHeight="1" x14ac:dyDescent="0.15">
      <c r="B61" s="123"/>
      <c r="C61" s="124"/>
      <c r="D61" s="124"/>
      <c r="E61" s="125"/>
      <c r="F61" s="125"/>
      <c r="G61" s="126"/>
      <c r="H61" s="127"/>
      <c r="I61" s="124"/>
      <c r="J61" s="34"/>
      <c r="K61" s="34"/>
    </row>
    <row r="62" spans="2:11" ht="13.25" customHeight="1" x14ac:dyDescent="0.15">
      <c r="B62" s="123"/>
      <c r="C62" s="124"/>
      <c r="D62" s="124"/>
      <c r="E62" s="125"/>
      <c r="F62" s="125"/>
      <c r="G62" s="126"/>
      <c r="H62" s="127"/>
      <c r="I62" s="124"/>
      <c r="J62" s="34"/>
      <c r="K62" s="34"/>
    </row>
    <row r="63" spans="2:11" ht="25.5" customHeight="1" x14ac:dyDescent="0.15">
      <c r="B63" s="123"/>
      <c r="C63" s="124"/>
      <c r="D63" s="124"/>
      <c r="E63" s="125"/>
      <c r="F63" s="125"/>
      <c r="G63" s="126"/>
      <c r="H63" s="127"/>
      <c r="I63" s="124"/>
      <c r="J63" s="34"/>
      <c r="K63" s="34"/>
    </row>
    <row r="64" spans="2:11" ht="13.25" customHeight="1" x14ac:dyDescent="0.15"/>
    <row r="65" ht="13.25" customHeight="1" x14ac:dyDescent="0.15"/>
    <row r="66" ht="13.25" customHeight="1" x14ac:dyDescent="0.15"/>
    <row r="67" ht="13.25" customHeight="1" x14ac:dyDescent="0.15"/>
    <row r="68" ht="13.25" customHeight="1" x14ac:dyDescent="0.15"/>
    <row r="69" ht="13.25" customHeight="1" x14ac:dyDescent="0.15"/>
    <row r="70" ht="13.25" customHeight="1" x14ac:dyDescent="0.15"/>
    <row r="71" ht="13.25" customHeight="1" x14ac:dyDescent="0.15"/>
    <row r="72" ht="13.25" customHeight="1" x14ac:dyDescent="0.15"/>
    <row r="73" ht="13.25" customHeight="1" x14ac:dyDescent="0.15"/>
    <row r="74" ht="13.25" customHeight="1" x14ac:dyDescent="0.15"/>
    <row r="75" ht="13.25" customHeight="1" x14ac:dyDescent="0.15"/>
    <row r="76" ht="13.25" customHeight="1" x14ac:dyDescent="0.15"/>
    <row r="77" ht="13.25" customHeight="1" x14ac:dyDescent="0.15"/>
    <row r="78" ht="13.25" customHeight="1" x14ac:dyDescent="0.15"/>
    <row r="79" ht="13.25" customHeight="1" x14ac:dyDescent="0.15"/>
    <row r="80" ht="13.25" customHeight="1" x14ac:dyDescent="0.15"/>
  </sheetData>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24:E24"/>
    <mergeCell ref="G24:I24"/>
    <mergeCell ref="B25:I25"/>
    <mergeCell ref="F27:F38"/>
    <mergeCell ref="G27:G38"/>
    <mergeCell ref="I27:I38"/>
    <mergeCell ref="C56:I56"/>
    <mergeCell ref="C57:I57"/>
    <mergeCell ref="B45:B48"/>
    <mergeCell ref="C45:F48"/>
    <mergeCell ref="C55:I55"/>
    <mergeCell ref="C49:I49"/>
    <mergeCell ref="C50:I50"/>
    <mergeCell ref="C54:I54"/>
    <mergeCell ref="B51:I51"/>
    <mergeCell ref="B52:B53"/>
    <mergeCell ref="D52:F52"/>
    <mergeCell ref="G52:I52"/>
    <mergeCell ref="D53:F53"/>
    <mergeCell ref="G53:I53"/>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scale="34"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7174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73"/>
  <sheetViews>
    <sheetView view="pageBreakPreview" topLeftCell="A21" zoomScale="60" zoomScaleNormal="85" zoomScalePageLayoutView="85" workbookViewId="0">
      <selection activeCell="D36" sqref="D36"/>
    </sheetView>
  </sheetViews>
  <sheetFormatPr baseColWidth="10" defaultColWidth="10.6640625" defaultRowHeight="13" x14ac:dyDescent="0.15"/>
  <cols>
    <col min="1" max="1" width="1" style="83" customWidth="1"/>
    <col min="2" max="2" width="25.5" style="114" customWidth="1"/>
    <col min="3" max="3" width="14.5" style="83" customWidth="1"/>
    <col min="4" max="4" width="20.1640625" style="83" customWidth="1"/>
    <col min="5" max="5" width="16.5" style="83" customWidth="1"/>
    <col min="6" max="6" width="35" style="83" customWidth="1"/>
    <col min="7" max="7" width="28.33203125" style="114" customWidth="1"/>
    <col min="8" max="9" width="13.83203125" style="83" customWidth="1"/>
    <col min="10" max="11" width="22.5" style="83" customWidth="1"/>
    <col min="12" max="24" width="10.6640625" style="81"/>
    <col min="25" max="16384" width="10.6640625" style="83"/>
  </cols>
  <sheetData>
    <row r="1" spans="2:14" ht="37.5" customHeight="1" x14ac:dyDescent="0.15">
      <c r="B1" s="616"/>
      <c r="C1" s="669" t="s">
        <v>1</v>
      </c>
      <c r="D1" s="669"/>
      <c r="E1" s="669"/>
      <c r="F1" s="669"/>
      <c r="G1" s="669"/>
      <c r="H1" s="669"/>
      <c r="I1" s="620"/>
      <c r="J1" s="80"/>
      <c r="K1" s="80"/>
      <c r="M1" s="82" t="s">
        <v>67</v>
      </c>
    </row>
    <row r="2" spans="2:14" ht="37.5" customHeight="1" x14ac:dyDescent="0.15">
      <c r="B2" s="617"/>
      <c r="C2" s="623" t="s">
        <v>218</v>
      </c>
      <c r="D2" s="623"/>
      <c r="E2" s="623"/>
      <c r="F2" s="623"/>
      <c r="G2" s="623"/>
      <c r="H2" s="623"/>
      <c r="I2" s="621"/>
      <c r="J2" s="80"/>
      <c r="K2" s="80"/>
      <c r="M2" s="82" t="s">
        <v>68</v>
      </c>
    </row>
    <row r="3" spans="2:14" ht="37.5" customHeight="1" thickBot="1" x14ac:dyDescent="0.2">
      <c r="B3" s="618"/>
      <c r="C3" s="624" t="s">
        <v>219</v>
      </c>
      <c r="D3" s="624"/>
      <c r="E3" s="624"/>
      <c r="F3" s="624" t="s">
        <v>220</v>
      </c>
      <c r="G3" s="624"/>
      <c r="H3" s="624"/>
      <c r="I3" s="622"/>
      <c r="J3" s="80"/>
      <c r="K3" s="80"/>
      <c r="M3" s="82" t="s">
        <v>70</v>
      </c>
    </row>
    <row r="4" spans="2:14" ht="23.25" customHeight="1" x14ac:dyDescent="0.15">
      <c r="B4" s="612" t="s">
        <v>221</v>
      </c>
      <c r="C4" s="613"/>
      <c r="D4" s="613"/>
      <c r="E4" s="613"/>
      <c r="F4" s="613"/>
      <c r="G4" s="613"/>
      <c r="H4" s="613"/>
      <c r="I4" s="614"/>
      <c r="J4" s="84"/>
      <c r="K4" s="84"/>
    </row>
    <row r="5" spans="2:14" ht="24" customHeight="1" x14ac:dyDescent="0.15">
      <c r="B5" s="530" t="s">
        <v>222</v>
      </c>
      <c r="C5" s="531"/>
      <c r="D5" s="531"/>
      <c r="E5" s="531"/>
      <c r="F5" s="531"/>
      <c r="G5" s="531"/>
      <c r="H5" s="531"/>
      <c r="I5" s="532"/>
      <c r="J5" s="85"/>
      <c r="K5" s="85"/>
      <c r="N5" s="86" t="s">
        <v>77</v>
      </c>
    </row>
    <row r="6" spans="2:14" ht="30.75" customHeight="1" x14ac:dyDescent="0.15">
      <c r="B6" s="118" t="s">
        <v>223</v>
      </c>
      <c r="C6" s="130">
        <v>5</v>
      </c>
      <c r="D6" s="615" t="s">
        <v>224</v>
      </c>
      <c r="E6" s="615"/>
      <c r="F6" s="582" t="s">
        <v>349</v>
      </c>
      <c r="G6" s="582"/>
      <c r="H6" s="582"/>
      <c r="I6" s="583"/>
      <c r="J6" s="87"/>
      <c r="K6" s="87"/>
      <c r="M6" s="82" t="s">
        <v>81</v>
      </c>
      <c r="N6" s="86" t="s">
        <v>82</v>
      </c>
    </row>
    <row r="7" spans="2:14" ht="30.75" customHeight="1" x14ac:dyDescent="0.15">
      <c r="B7" s="118" t="s">
        <v>226</v>
      </c>
      <c r="C7" s="130" t="s">
        <v>84</v>
      </c>
      <c r="D7" s="615" t="s">
        <v>227</v>
      </c>
      <c r="E7" s="615"/>
      <c r="F7" s="582" t="s">
        <v>350</v>
      </c>
      <c r="G7" s="582"/>
      <c r="H7" s="131" t="s">
        <v>229</v>
      </c>
      <c r="I7" s="132" t="s">
        <v>84</v>
      </c>
      <c r="J7" s="88"/>
      <c r="K7" s="88"/>
      <c r="M7" s="82" t="s">
        <v>88</v>
      </c>
      <c r="N7" s="86" t="s">
        <v>89</v>
      </c>
    </row>
    <row r="8" spans="2:14" ht="30.75" customHeight="1" x14ac:dyDescent="0.15">
      <c r="B8" s="118" t="s">
        <v>230</v>
      </c>
      <c r="C8" s="582" t="s">
        <v>231</v>
      </c>
      <c r="D8" s="582"/>
      <c r="E8" s="582"/>
      <c r="F8" s="582"/>
      <c r="G8" s="131" t="s">
        <v>232</v>
      </c>
      <c r="H8" s="605">
        <v>7550</v>
      </c>
      <c r="I8" s="606"/>
      <c r="J8" s="89"/>
      <c r="K8" s="89"/>
      <c r="M8" s="82" t="s">
        <v>93</v>
      </c>
      <c r="N8" s="86" t="s">
        <v>44</v>
      </c>
    </row>
    <row r="9" spans="2:14" ht="30.75" customHeight="1" x14ac:dyDescent="0.15">
      <c r="B9" s="118" t="s">
        <v>68</v>
      </c>
      <c r="C9" s="607" t="s">
        <v>81</v>
      </c>
      <c r="D9" s="607"/>
      <c r="E9" s="607"/>
      <c r="F9" s="607"/>
      <c r="G9" s="131" t="s">
        <v>233</v>
      </c>
      <c r="H9" s="608" t="s">
        <v>351</v>
      </c>
      <c r="I9" s="609"/>
      <c r="J9" s="90"/>
      <c r="K9" s="90"/>
      <c r="M9" s="91" t="s">
        <v>97</v>
      </c>
    </row>
    <row r="10" spans="2:14" ht="39" customHeight="1" x14ac:dyDescent="0.15">
      <c r="B10" s="118" t="s">
        <v>235</v>
      </c>
      <c r="C10" s="582" t="s">
        <v>352</v>
      </c>
      <c r="D10" s="582"/>
      <c r="E10" s="582"/>
      <c r="F10" s="582"/>
      <c r="G10" s="582"/>
      <c r="H10" s="582"/>
      <c r="I10" s="583"/>
      <c r="J10" s="92"/>
      <c r="K10" s="92"/>
      <c r="M10" s="91"/>
    </row>
    <row r="11" spans="2:14" ht="30.75" customHeight="1" x14ac:dyDescent="0.15">
      <c r="B11" s="118" t="s">
        <v>237</v>
      </c>
      <c r="C11" s="584" t="s">
        <v>353</v>
      </c>
      <c r="D11" s="584"/>
      <c r="E11" s="584"/>
      <c r="F11" s="584"/>
      <c r="G11" s="584"/>
      <c r="H11" s="584"/>
      <c r="I11" s="610"/>
      <c r="J11" s="88"/>
      <c r="K11" s="88"/>
      <c r="M11" s="91"/>
      <c r="N11" s="86" t="s">
        <v>102</v>
      </c>
    </row>
    <row r="12" spans="2:14" ht="30.75" customHeight="1" x14ac:dyDescent="0.15">
      <c r="B12" s="118" t="s">
        <v>239</v>
      </c>
      <c r="C12" s="603" t="s">
        <v>354</v>
      </c>
      <c r="D12" s="603"/>
      <c r="E12" s="603"/>
      <c r="F12" s="603"/>
      <c r="G12" s="131" t="s">
        <v>241</v>
      </c>
      <c r="H12" s="594" t="s">
        <v>106</v>
      </c>
      <c r="I12" s="595"/>
      <c r="J12" s="88"/>
      <c r="K12" s="88"/>
      <c r="M12" s="91" t="s">
        <v>107</v>
      </c>
      <c r="N12" s="86" t="s">
        <v>84</v>
      </c>
    </row>
    <row r="13" spans="2:14" ht="30.75" customHeight="1" x14ac:dyDescent="0.15">
      <c r="B13" s="118" t="s">
        <v>242</v>
      </c>
      <c r="C13" s="611" t="s">
        <v>243</v>
      </c>
      <c r="D13" s="611"/>
      <c r="E13" s="611"/>
      <c r="F13" s="611"/>
      <c r="G13" s="131" t="s">
        <v>244</v>
      </c>
      <c r="H13" s="584" t="s">
        <v>77</v>
      </c>
      <c r="I13" s="610"/>
      <c r="J13" s="88"/>
      <c r="K13" s="88"/>
      <c r="M13" s="91" t="s">
        <v>111</v>
      </c>
    </row>
    <row r="14" spans="2:14" ht="30" customHeight="1" x14ac:dyDescent="0.15">
      <c r="B14" s="118" t="s">
        <v>245</v>
      </c>
      <c r="C14" s="780" t="s">
        <v>355</v>
      </c>
      <c r="D14" s="781"/>
      <c r="E14" s="781"/>
      <c r="F14" s="781"/>
      <c r="G14" s="781"/>
      <c r="H14" s="781"/>
      <c r="I14" s="782"/>
      <c r="J14" s="92"/>
      <c r="K14" s="92"/>
      <c r="M14" s="91" t="s">
        <v>114</v>
      </c>
      <c r="N14" s="86"/>
    </row>
    <row r="15" spans="2:14" ht="30.75" customHeight="1" x14ac:dyDescent="0.15">
      <c r="B15" s="118" t="s">
        <v>247</v>
      </c>
      <c r="C15" s="603" t="s">
        <v>248</v>
      </c>
      <c r="D15" s="603"/>
      <c r="E15" s="603"/>
      <c r="F15" s="603"/>
      <c r="G15" s="603"/>
      <c r="H15" s="603"/>
      <c r="I15" s="604"/>
      <c r="J15" s="93"/>
      <c r="K15" s="93"/>
      <c r="M15" s="91" t="s">
        <v>118</v>
      </c>
      <c r="N15" s="86"/>
    </row>
    <row r="16" spans="2:14" ht="20.25" customHeight="1" x14ac:dyDescent="0.15">
      <c r="B16" s="118" t="s">
        <v>249</v>
      </c>
      <c r="C16" s="582" t="s">
        <v>356</v>
      </c>
      <c r="D16" s="582"/>
      <c r="E16" s="582"/>
      <c r="F16" s="582"/>
      <c r="G16" s="582"/>
      <c r="H16" s="582"/>
      <c r="I16" s="583"/>
      <c r="J16" s="94"/>
      <c r="K16" s="94"/>
      <c r="M16" s="91"/>
      <c r="N16" s="86"/>
    </row>
    <row r="17" spans="2:14" ht="30.75" customHeight="1" x14ac:dyDescent="0.15">
      <c r="B17" s="118" t="s">
        <v>251</v>
      </c>
      <c r="C17" s="584" t="s">
        <v>43</v>
      </c>
      <c r="D17" s="585"/>
      <c r="E17" s="585"/>
      <c r="F17" s="585"/>
      <c r="G17" s="585"/>
      <c r="H17" s="585"/>
      <c r="I17" s="586"/>
      <c r="J17" s="95"/>
      <c r="K17" s="95"/>
      <c r="M17" s="91" t="s">
        <v>106</v>
      </c>
      <c r="N17" s="86"/>
    </row>
    <row r="18" spans="2:14" ht="18" customHeight="1" x14ac:dyDescent="0.15">
      <c r="B18" s="587" t="s">
        <v>252</v>
      </c>
      <c r="C18" s="588" t="s">
        <v>253</v>
      </c>
      <c r="D18" s="588"/>
      <c r="E18" s="588"/>
      <c r="F18" s="589" t="s">
        <v>254</v>
      </c>
      <c r="G18" s="589"/>
      <c r="H18" s="589"/>
      <c r="I18" s="590"/>
      <c r="J18" s="96"/>
      <c r="K18" s="96"/>
      <c r="M18" s="91" t="s">
        <v>128</v>
      </c>
      <c r="N18" s="86"/>
    </row>
    <row r="19" spans="2:14" ht="39.75" customHeight="1" x14ac:dyDescent="0.15">
      <c r="B19" s="587"/>
      <c r="C19" s="582" t="s">
        <v>357</v>
      </c>
      <c r="D19" s="582"/>
      <c r="E19" s="582"/>
      <c r="F19" s="582" t="s">
        <v>358</v>
      </c>
      <c r="G19" s="582"/>
      <c r="H19" s="582"/>
      <c r="I19" s="583"/>
      <c r="J19" s="94"/>
      <c r="K19" s="94"/>
      <c r="M19" s="91" t="s">
        <v>132</v>
      </c>
      <c r="N19" s="86"/>
    </row>
    <row r="20" spans="2:14" ht="39.75" customHeight="1" x14ac:dyDescent="0.15">
      <c r="B20" s="118" t="s">
        <v>257</v>
      </c>
      <c r="C20" s="591" t="s">
        <v>359</v>
      </c>
      <c r="D20" s="592"/>
      <c r="E20" s="593"/>
      <c r="F20" s="594" t="s">
        <v>359</v>
      </c>
      <c r="G20" s="594"/>
      <c r="H20" s="594"/>
      <c r="I20" s="595"/>
      <c r="J20" s="88"/>
      <c r="K20" s="88"/>
      <c r="M20" s="91"/>
      <c r="N20" s="86"/>
    </row>
    <row r="21" spans="2:14" ht="361.25" customHeight="1" x14ac:dyDescent="0.15">
      <c r="B21" s="118" t="s">
        <v>258</v>
      </c>
      <c r="C21" s="774" t="s">
        <v>360</v>
      </c>
      <c r="D21" s="775"/>
      <c r="E21" s="776"/>
      <c r="F21" s="777" t="s">
        <v>361</v>
      </c>
      <c r="G21" s="778"/>
      <c r="H21" s="778"/>
      <c r="I21" s="779"/>
      <c r="J21" s="93"/>
      <c r="K21" s="93"/>
      <c r="M21" s="97"/>
      <c r="N21" s="86"/>
    </row>
    <row r="22" spans="2:14" ht="23.25" customHeight="1" x14ac:dyDescent="0.15">
      <c r="B22" s="118" t="s">
        <v>261</v>
      </c>
      <c r="C22" s="651">
        <v>44927</v>
      </c>
      <c r="D22" s="661"/>
      <c r="E22" s="662"/>
      <c r="F22" s="131" t="s">
        <v>262</v>
      </c>
      <c r="G22" s="264">
        <v>0.3</v>
      </c>
      <c r="H22" s="131" t="s">
        <v>263</v>
      </c>
      <c r="I22" s="265">
        <v>0.7</v>
      </c>
      <c r="J22" s="98"/>
      <c r="K22" s="98"/>
      <c r="M22" s="97"/>
    </row>
    <row r="23" spans="2:14" ht="27" customHeight="1" x14ac:dyDescent="0.15">
      <c r="B23" s="118" t="s">
        <v>264</v>
      </c>
      <c r="C23" s="651">
        <v>45291</v>
      </c>
      <c r="D23" s="537"/>
      <c r="E23" s="652"/>
      <c r="F23" s="131" t="s">
        <v>265</v>
      </c>
      <c r="G23" s="536">
        <v>0.2</v>
      </c>
      <c r="H23" s="537"/>
      <c r="I23" s="538"/>
      <c r="J23" s="99"/>
      <c r="K23" s="99"/>
      <c r="M23" s="97"/>
    </row>
    <row r="24" spans="2:14" ht="30.75" customHeight="1" x14ac:dyDescent="0.15">
      <c r="B24" s="205" t="s">
        <v>266</v>
      </c>
      <c r="C24" s="763" t="s">
        <v>267</v>
      </c>
      <c r="D24" s="764"/>
      <c r="E24" s="765"/>
      <c r="F24" s="206" t="s">
        <v>268</v>
      </c>
      <c r="G24" s="536" t="s">
        <v>269</v>
      </c>
      <c r="H24" s="537"/>
      <c r="I24" s="538"/>
      <c r="J24" s="96"/>
      <c r="K24" s="96"/>
      <c r="M24" s="97"/>
    </row>
    <row r="25" spans="2:14" ht="22.5" customHeight="1" x14ac:dyDescent="0.15">
      <c r="B25" s="530" t="s">
        <v>270</v>
      </c>
      <c r="C25" s="531"/>
      <c r="D25" s="531"/>
      <c r="E25" s="531"/>
      <c r="F25" s="531"/>
      <c r="G25" s="531"/>
      <c r="H25" s="531"/>
      <c r="I25" s="532"/>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15.5" customHeight="1" x14ac:dyDescent="0.15">
      <c r="B27" s="100" t="s">
        <v>278</v>
      </c>
      <c r="C27" s="208">
        <f>0.0833333333333333*$G$23</f>
        <v>1.6666666666666659E-2</v>
      </c>
      <c r="D27" s="208">
        <f>C27</f>
        <v>1.6666666666666659E-2</v>
      </c>
      <c r="E27" s="128">
        <f>D27/C27</f>
        <v>1</v>
      </c>
      <c r="F27" s="642">
        <f>SUM(C27:C38)</f>
        <v>0.19999999999999993</v>
      </c>
      <c r="G27" s="642">
        <f>SUM(D27:D38)</f>
        <v>0.14999999999999994</v>
      </c>
      <c r="H27" s="216">
        <f>+(D27*100%)/$G$23</f>
        <v>8.3333333333333287E-2</v>
      </c>
      <c r="I27" s="645">
        <f>G27+I22</f>
        <v>0.84999999999999987</v>
      </c>
      <c r="J27" s="94">
        <v>8.3333333333333301E-2</v>
      </c>
      <c r="K27" s="94"/>
      <c r="M27" s="97"/>
    </row>
    <row r="28" spans="2:14" ht="15.5" customHeight="1" x14ac:dyDescent="0.15">
      <c r="B28" s="100" t="s">
        <v>158</v>
      </c>
      <c r="C28" s="208">
        <f t="shared" ref="C28:C38" si="0">0.0833333333333333*$G$23</f>
        <v>1.6666666666666659E-2</v>
      </c>
      <c r="D28" s="208">
        <f>C28</f>
        <v>1.6666666666666659E-2</v>
      </c>
      <c r="E28" s="128">
        <f>D28/C28</f>
        <v>1</v>
      </c>
      <c r="F28" s="643"/>
      <c r="G28" s="643"/>
      <c r="H28" s="216">
        <f>+IF(D28="","",((D28*100%)/$G$23)+H27)</f>
        <v>0.16666666666666657</v>
      </c>
      <c r="I28" s="646"/>
      <c r="J28" s="94"/>
      <c r="K28" s="94"/>
      <c r="M28" s="97"/>
    </row>
    <row r="29" spans="2:14" ht="15.5" customHeight="1" x14ac:dyDescent="0.15">
      <c r="B29" s="100" t="s">
        <v>159</v>
      </c>
      <c r="C29" s="208">
        <f t="shared" si="0"/>
        <v>1.6666666666666659E-2</v>
      </c>
      <c r="D29" s="208">
        <f t="shared" ref="D29:D34" si="1">+C29</f>
        <v>1.6666666666666659E-2</v>
      </c>
      <c r="E29" s="128">
        <f>D29/C29</f>
        <v>1</v>
      </c>
      <c r="F29" s="643"/>
      <c r="G29" s="643"/>
      <c r="H29" s="216">
        <f>+IF(D29="","",((D29*100%)/$G$23)+H28)</f>
        <v>0.24999999999999986</v>
      </c>
      <c r="I29" s="646"/>
      <c r="J29" s="94"/>
      <c r="K29" s="94"/>
      <c r="M29" s="97"/>
    </row>
    <row r="30" spans="2:14" ht="15.5" customHeight="1" x14ac:dyDescent="0.15">
      <c r="B30" s="100" t="s">
        <v>160</v>
      </c>
      <c r="C30" s="208">
        <f t="shared" si="0"/>
        <v>1.6666666666666659E-2</v>
      </c>
      <c r="D30" s="208">
        <f t="shared" si="1"/>
        <v>1.6666666666666659E-2</v>
      </c>
      <c r="E30" s="128">
        <f t="shared" ref="E30:E31" si="2">D30/C30</f>
        <v>1</v>
      </c>
      <c r="F30" s="643"/>
      <c r="G30" s="643"/>
      <c r="H30" s="216">
        <f t="shared" ref="H30:H38" si="3">+IF(D30="","",((D30*100%)/$G$23)+H29)</f>
        <v>0.33333333333333315</v>
      </c>
      <c r="I30" s="646"/>
      <c r="J30" s="94"/>
      <c r="K30" s="94"/>
      <c r="M30" s="97"/>
    </row>
    <row r="31" spans="2:14" ht="15.5" customHeight="1" x14ac:dyDescent="0.15">
      <c r="B31" s="100" t="s">
        <v>161</v>
      </c>
      <c r="C31" s="208">
        <f t="shared" si="0"/>
        <v>1.6666666666666659E-2</v>
      </c>
      <c r="D31" s="208">
        <f t="shared" si="1"/>
        <v>1.6666666666666659E-2</v>
      </c>
      <c r="E31" s="128">
        <f t="shared" si="2"/>
        <v>1</v>
      </c>
      <c r="F31" s="643"/>
      <c r="G31" s="643"/>
      <c r="H31" s="216">
        <f t="shared" si="3"/>
        <v>0.41666666666666641</v>
      </c>
      <c r="I31" s="646"/>
      <c r="J31" s="94"/>
      <c r="K31" s="94"/>
      <c r="M31" s="97"/>
    </row>
    <row r="32" spans="2:14" ht="15.5" customHeight="1" x14ac:dyDescent="0.15">
      <c r="B32" s="100" t="s">
        <v>162</v>
      </c>
      <c r="C32" s="208">
        <f t="shared" si="0"/>
        <v>1.6666666666666659E-2</v>
      </c>
      <c r="D32" s="208">
        <f t="shared" si="1"/>
        <v>1.6666666666666659E-2</v>
      </c>
      <c r="E32" s="128">
        <f>D32/C32</f>
        <v>1</v>
      </c>
      <c r="F32" s="643"/>
      <c r="G32" s="643"/>
      <c r="H32" s="216">
        <f t="shared" si="3"/>
        <v>0.49999999999999967</v>
      </c>
      <c r="I32" s="646"/>
      <c r="J32" s="94"/>
      <c r="K32" s="94"/>
      <c r="M32" s="97"/>
    </row>
    <row r="33" spans="2:12" ht="19.5" customHeight="1" x14ac:dyDescent="0.15">
      <c r="B33" s="100" t="s">
        <v>163</v>
      </c>
      <c r="C33" s="208">
        <f t="shared" si="0"/>
        <v>1.6666666666666659E-2</v>
      </c>
      <c r="D33" s="208">
        <f t="shared" si="1"/>
        <v>1.6666666666666659E-2</v>
      </c>
      <c r="E33" s="128">
        <f t="shared" ref="E33:E38" si="4">D33/C33</f>
        <v>1</v>
      </c>
      <c r="F33" s="643"/>
      <c r="G33" s="643"/>
      <c r="H33" s="216">
        <f t="shared" si="3"/>
        <v>0.58333333333333293</v>
      </c>
      <c r="I33" s="646"/>
      <c r="J33" s="102"/>
      <c r="K33" s="102"/>
    </row>
    <row r="34" spans="2:12" ht="19.5" customHeight="1" x14ac:dyDescent="0.15">
      <c r="B34" s="100" t="s">
        <v>164</v>
      </c>
      <c r="C34" s="208">
        <f t="shared" si="0"/>
        <v>1.6666666666666659E-2</v>
      </c>
      <c r="D34" s="208">
        <f t="shared" si="1"/>
        <v>1.6666666666666659E-2</v>
      </c>
      <c r="E34" s="128">
        <f t="shared" si="4"/>
        <v>1</v>
      </c>
      <c r="F34" s="643"/>
      <c r="G34" s="643"/>
      <c r="H34" s="216">
        <f t="shared" si="3"/>
        <v>0.66666666666666619</v>
      </c>
      <c r="I34" s="646"/>
      <c r="J34" s="102"/>
      <c r="K34" s="102"/>
    </row>
    <row r="35" spans="2:12" ht="19.5" customHeight="1" x14ac:dyDescent="0.15">
      <c r="B35" s="100" t="s">
        <v>165</v>
      </c>
      <c r="C35" s="208">
        <f t="shared" si="0"/>
        <v>1.6666666666666659E-2</v>
      </c>
      <c r="D35" s="208">
        <f>+C35</f>
        <v>1.6666666666666659E-2</v>
      </c>
      <c r="E35" s="128">
        <f t="shared" si="4"/>
        <v>1</v>
      </c>
      <c r="F35" s="643"/>
      <c r="G35" s="643"/>
      <c r="H35" s="216">
        <f t="shared" si="3"/>
        <v>0.74999999999999944</v>
      </c>
      <c r="I35" s="646"/>
      <c r="J35" s="102"/>
      <c r="K35" s="102"/>
    </row>
    <row r="36" spans="2:12" ht="19.5" customHeight="1" x14ac:dyDescent="0.15">
      <c r="B36" s="100" t="s">
        <v>166</v>
      </c>
      <c r="C36" s="208">
        <f t="shared" si="0"/>
        <v>1.6666666666666659E-2</v>
      </c>
      <c r="D36" s="208"/>
      <c r="E36" s="128">
        <f t="shared" si="4"/>
        <v>0</v>
      </c>
      <c r="F36" s="643"/>
      <c r="G36" s="643"/>
      <c r="H36" s="216" t="str">
        <f t="shared" si="3"/>
        <v/>
      </c>
      <c r="I36" s="646"/>
      <c r="J36" s="102"/>
      <c r="K36" s="102"/>
    </row>
    <row r="37" spans="2:12" ht="19.5" customHeight="1" x14ac:dyDescent="0.15">
      <c r="B37" s="100" t="s">
        <v>167</v>
      </c>
      <c r="C37" s="208">
        <f t="shared" si="0"/>
        <v>1.6666666666666659E-2</v>
      </c>
      <c r="D37" s="208"/>
      <c r="E37" s="128">
        <f t="shared" si="4"/>
        <v>0</v>
      </c>
      <c r="F37" s="643"/>
      <c r="G37" s="643"/>
      <c r="H37" s="216" t="str">
        <f t="shared" si="3"/>
        <v/>
      </c>
      <c r="I37" s="646"/>
      <c r="J37" s="102"/>
      <c r="K37" s="102"/>
    </row>
    <row r="38" spans="2:12" ht="19.5" customHeight="1" x14ac:dyDescent="0.15">
      <c r="B38" s="100" t="s">
        <v>168</v>
      </c>
      <c r="C38" s="208">
        <f t="shared" si="0"/>
        <v>1.6666666666666659E-2</v>
      </c>
      <c r="D38" s="208"/>
      <c r="E38" s="128">
        <f t="shared" si="4"/>
        <v>0</v>
      </c>
      <c r="F38" s="644"/>
      <c r="G38" s="644"/>
      <c r="H38" s="216" t="str">
        <f t="shared" si="3"/>
        <v/>
      </c>
      <c r="I38" s="647"/>
      <c r="J38" s="102"/>
      <c r="K38" s="102"/>
    </row>
    <row r="39" spans="2:12" ht="187.25" customHeight="1" x14ac:dyDescent="0.15">
      <c r="B39" s="119" t="s">
        <v>279</v>
      </c>
      <c r="C39" s="766" t="s">
        <v>474</v>
      </c>
      <c r="D39" s="767"/>
      <c r="E39" s="767"/>
      <c r="F39" s="767"/>
      <c r="G39" s="767"/>
      <c r="H39" s="767"/>
      <c r="I39" s="768"/>
      <c r="J39" s="103"/>
      <c r="K39" s="103"/>
    </row>
    <row r="40" spans="2:12" ht="47.75" customHeight="1" x14ac:dyDescent="0.15">
      <c r="B40" s="551"/>
      <c r="C40" s="552"/>
      <c r="D40" s="552"/>
      <c r="E40" s="552"/>
      <c r="F40" s="552"/>
      <c r="G40" s="552"/>
      <c r="H40" s="552"/>
      <c r="I40" s="553"/>
      <c r="J40" s="85"/>
      <c r="K40" s="85"/>
    </row>
    <row r="41" spans="2:12" ht="47.75" customHeight="1" x14ac:dyDescent="0.15">
      <c r="B41" s="554"/>
      <c r="C41" s="555"/>
      <c r="D41" s="555"/>
      <c r="E41" s="555"/>
      <c r="F41" s="555"/>
      <c r="G41" s="555"/>
      <c r="H41" s="555"/>
      <c r="I41" s="556"/>
      <c r="J41" s="103"/>
      <c r="K41" s="103"/>
    </row>
    <row r="42" spans="2:12" ht="47.75" customHeight="1" x14ac:dyDescent="0.15">
      <c r="B42" s="554"/>
      <c r="C42" s="555"/>
      <c r="D42" s="555"/>
      <c r="E42" s="555"/>
      <c r="F42" s="555"/>
      <c r="G42" s="555"/>
      <c r="H42" s="555"/>
      <c r="I42" s="556"/>
      <c r="J42" s="103"/>
      <c r="K42" s="103"/>
    </row>
    <row r="43" spans="2:12" ht="47.75" customHeight="1" x14ac:dyDescent="0.15">
      <c r="B43" s="554"/>
      <c r="C43" s="555"/>
      <c r="D43" s="555"/>
      <c r="E43" s="555"/>
      <c r="F43" s="555"/>
      <c r="G43" s="555"/>
      <c r="H43" s="555"/>
      <c r="I43" s="556"/>
      <c r="J43" s="103"/>
      <c r="K43" s="103"/>
    </row>
    <row r="44" spans="2:12" ht="47.75" customHeight="1" x14ac:dyDescent="0.15">
      <c r="B44" s="557"/>
      <c r="C44" s="558"/>
      <c r="D44" s="558"/>
      <c r="E44" s="558"/>
      <c r="F44" s="558"/>
      <c r="G44" s="558"/>
      <c r="H44" s="558"/>
      <c r="I44" s="559"/>
      <c r="J44" s="84"/>
      <c r="K44" s="84"/>
    </row>
    <row r="45" spans="2:12" ht="47.75" customHeight="1" x14ac:dyDescent="0.15">
      <c r="B45" s="143"/>
      <c r="C45" s="151"/>
      <c r="D45" s="144"/>
      <c r="E45" s="144"/>
      <c r="F45" s="144"/>
      <c r="G45" s="144"/>
      <c r="H45" s="144"/>
      <c r="I45" s="144"/>
      <c r="J45" s="84"/>
      <c r="K45" s="84"/>
    </row>
    <row r="46" spans="2:12" ht="52.5" customHeight="1" x14ac:dyDescent="0.15">
      <c r="B46" s="772" t="s">
        <v>280</v>
      </c>
      <c r="C46" s="746" t="s">
        <v>362</v>
      </c>
      <c r="D46" s="747"/>
      <c r="E46" s="747"/>
      <c r="F46" s="748"/>
      <c r="G46" s="145"/>
      <c r="H46" s="140" t="s">
        <v>148</v>
      </c>
      <c r="I46" s="141" t="s">
        <v>282</v>
      </c>
      <c r="J46" s="104"/>
      <c r="K46" s="104"/>
    </row>
    <row r="47" spans="2:12" ht="70.5" customHeight="1" x14ac:dyDescent="0.15">
      <c r="B47" s="773"/>
      <c r="C47" s="749"/>
      <c r="D47" s="750"/>
      <c r="E47" s="750"/>
      <c r="F47" s="751"/>
      <c r="G47" s="259" t="s">
        <v>363</v>
      </c>
      <c r="H47" s="257">
        <v>12</v>
      </c>
      <c r="I47" s="301">
        <v>223</v>
      </c>
      <c r="J47" s="291" t="str">
        <f>CONCATENATE(G47,H47," ")</f>
        <v xml:space="preserve">Actos administrativos, conceptos juridicos y respuestas a derechos de petición:12 </v>
      </c>
      <c r="K47" s="291"/>
      <c r="L47" s="81" t="str">
        <f>CONCATENATE(J47,J48,J49,J51,J52,J53,J54,J55,J56)</f>
        <v xml:space="preserve">Actos administrativos, conceptos juridicos y respuestas a derechos de petición:12 Tutelas y demandas respondidas:6 Diligencias judiciales atendidas:146 Orientaciones juridicas a la ciudadanía126 Contratos elaborados:3 Novedades contractuales:31 Derechos de petición respondidos, PQR, Requerimientos:75 Liquidaciones efectuadas17 Autos interlocutorios:7 </v>
      </c>
    </row>
    <row r="48" spans="2:12" ht="70.5" customHeight="1" x14ac:dyDescent="0.15">
      <c r="B48" s="773"/>
      <c r="C48" s="749"/>
      <c r="D48" s="750"/>
      <c r="E48" s="750"/>
      <c r="F48" s="751"/>
      <c r="G48" s="259" t="s">
        <v>364</v>
      </c>
      <c r="H48" s="302">
        <v>6</v>
      </c>
      <c r="I48" s="303">
        <v>26</v>
      </c>
      <c r="J48" s="291" t="str">
        <f t="shared" ref="J48:J58" si="5">CONCATENATE(G48,H48," ")</f>
        <v xml:space="preserve">Tutelas y demandas respondidas:6 </v>
      </c>
      <c r="K48" s="291"/>
    </row>
    <row r="49" spans="2:24" ht="70.5" customHeight="1" x14ac:dyDescent="0.15">
      <c r="B49" s="773"/>
      <c r="C49" s="749"/>
      <c r="D49" s="750"/>
      <c r="E49" s="750"/>
      <c r="F49" s="751"/>
      <c r="G49" s="259" t="s">
        <v>365</v>
      </c>
      <c r="H49" s="304">
        <v>146</v>
      </c>
      <c r="I49" s="305">
        <v>702</v>
      </c>
      <c r="J49" s="291" t="str">
        <f t="shared" si="5"/>
        <v xml:space="preserve">Diligencias judiciales atendidas:146 </v>
      </c>
      <c r="K49" s="291"/>
    </row>
    <row r="50" spans="2:24" ht="70.5" customHeight="1" x14ac:dyDescent="0.15">
      <c r="B50" s="773"/>
      <c r="C50" s="749"/>
      <c r="D50" s="750"/>
      <c r="E50" s="750"/>
      <c r="F50" s="751"/>
      <c r="G50" s="259" t="s">
        <v>366</v>
      </c>
      <c r="H50" s="302">
        <v>1</v>
      </c>
      <c r="I50" s="303">
        <v>15</v>
      </c>
      <c r="J50" s="291" t="str">
        <f t="shared" si="5"/>
        <v xml:space="preserve">socialización y capacitación juridica a la ciudadanía1 </v>
      </c>
      <c r="K50" s="291"/>
      <c r="X50" s="83"/>
    </row>
    <row r="51" spans="2:24" ht="70.5" customHeight="1" x14ac:dyDescent="0.15">
      <c r="B51" s="773"/>
      <c r="C51" s="749"/>
      <c r="D51" s="750"/>
      <c r="E51" s="750"/>
      <c r="F51" s="751"/>
      <c r="G51" s="259" t="s">
        <v>367</v>
      </c>
      <c r="H51" s="302">
        <v>126</v>
      </c>
      <c r="I51" s="303">
        <v>755</v>
      </c>
      <c r="J51" s="291" t="str">
        <f t="shared" si="5"/>
        <v xml:space="preserve">Orientaciones juridicas a la ciudadanía126 </v>
      </c>
      <c r="K51" s="291"/>
    </row>
    <row r="52" spans="2:24" ht="60.75" customHeight="1" x14ac:dyDescent="0.15">
      <c r="B52" s="773"/>
      <c r="C52" s="754" t="s">
        <v>475</v>
      </c>
      <c r="D52" s="755"/>
      <c r="E52" s="755"/>
      <c r="F52" s="756"/>
      <c r="G52" s="290" t="s">
        <v>368</v>
      </c>
      <c r="H52" s="255">
        <v>3</v>
      </c>
      <c r="I52" s="308">
        <v>344</v>
      </c>
      <c r="J52" s="291" t="str">
        <f t="shared" si="5"/>
        <v xml:space="preserve">Contratos elaborados:3 </v>
      </c>
      <c r="K52" s="291"/>
    </row>
    <row r="53" spans="2:24" ht="60.75" customHeight="1" x14ac:dyDescent="0.15">
      <c r="B53" s="773"/>
      <c r="C53" s="757"/>
      <c r="D53" s="758"/>
      <c r="E53" s="758"/>
      <c r="F53" s="759"/>
      <c r="G53" s="289" t="s">
        <v>369</v>
      </c>
      <c r="H53" s="304">
        <v>31</v>
      </c>
      <c r="I53" s="319">
        <v>148</v>
      </c>
      <c r="J53" s="291" t="str">
        <f t="shared" si="5"/>
        <v xml:space="preserve">Novedades contractuales:31 </v>
      </c>
      <c r="K53" s="291"/>
    </row>
    <row r="54" spans="2:24" ht="60.75" customHeight="1" x14ac:dyDescent="0.15">
      <c r="B54" s="773"/>
      <c r="C54" s="757"/>
      <c r="D54" s="758"/>
      <c r="E54" s="758"/>
      <c r="F54" s="759"/>
      <c r="G54" s="289" t="s">
        <v>370</v>
      </c>
      <c r="H54" s="304">
        <v>75</v>
      </c>
      <c r="I54" s="305">
        <v>741</v>
      </c>
      <c r="J54" s="291" t="str">
        <f t="shared" si="5"/>
        <v xml:space="preserve">Derechos de petición respondidos, PQR, Requerimientos:75 </v>
      </c>
      <c r="K54" s="291"/>
    </row>
    <row r="55" spans="2:24" ht="60.75" customHeight="1" x14ac:dyDescent="0.15">
      <c r="B55" s="773"/>
      <c r="C55" s="760"/>
      <c r="D55" s="761"/>
      <c r="E55" s="761"/>
      <c r="F55" s="762"/>
      <c r="G55" s="289" t="s">
        <v>371</v>
      </c>
      <c r="H55" s="304">
        <v>17</v>
      </c>
      <c r="I55" s="305">
        <v>106</v>
      </c>
      <c r="J55" s="291" t="str">
        <f t="shared" si="5"/>
        <v xml:space="preserve">Liquidaciones efectuadas17 </v>
      </c>
      <c r="K55" s="291"/>
    </row>
    <row r="56" spans="2:24" ht="81.5" customHeight="1" x14ac:dyDescent="0.15">
      <c r="B56" s="773"/>
      <c r="C56" s="737" t="s">
        <v>372</v>
      </c>
      <c r="D56" s="738"/>
      <c r="E56" s="738"/>
      <c r="F56" s="739"/>
      <c r="G56" s="259" t="s">
        <v>373</v>
      </c>
      <c r="H56" s="255">
        <v>7</v>
      </c>
      <c r="I56" s="308">
        <v>51</v>
      </c>
      <c r="J56" s="291" t="str">
        <f t="shared" si="5"/>
        <v xml:space="preserve">Autos interlocutorios:7 </v>
      </c>
      <c r="K56" s="297"/>
    </row>
    <row r="57" spans="2:24" ht="119" customHeight="1" x14ac:dyDescent="0.15">
      <c r="B57" s="773"/>
      <c r="C57" s="740"/>
      <c r="D57" s="741"/>
      <c r="E57" s="741"/>
      <c r="F57" s="742"/>
      <c r="G57" s="259" t="s">
        <v>374</v>
      </c>
      <c r="H57" s="304">
        <v>3</v>
      </c>
      <c r="I57" s="305">
        <v>23</v>
      </c>
      <c r="J57" s="291" t="str">
        <f t="shared" si="5"/>
        <v xml:space="preserve">Derechos de petición respondidos:3 </v>
      </c>
      <c r="K57" s="297"/>
    </row>
    <row r="58" spans="2:24" ht="104.25" customHeight="1" x14ac:dyDescent="0.15">
      <c r="B58" s="773"/>
      <c r="C58" s="743"/>
      <c r="D58" s="744"/>
      <c r="E58" s="744"/>
      <c r="F58" s="745"/>
      <c r="G58" s="259" t="s">
        <v>375</v>
      </c>
      <c r="H58" s="304">
        <v>2</v>
      </c>
      <c r="I58" s="305">
        <v>35</v>
      </c>
      <c r="J58" s="291" t="str">
        <f t="shared" si="5"/>
        <v xml:space="preserve">Autos de sustanciación 2 </v>
      </c>
      <c r="K58" s="297"/>
    </row>
    <row r="59" spans="2:24" ht="65" customHeight="1" x14ac:dyDescent="0.15">
      <c r="B59" s="142" t="s">
        <v>291</v>
      </c>
      <c r="C59" s="769" t="s">
        <v>376</v>
      </c>
      <c r="D59" s="770"/>
      <c r="E59" s="770"/>
      <c r="F59" s="770"/>
      <c r="G59" s="770"/>
      <c r="H59" s="770"/>
      <c r="I59" s="771"/>
      <c r="J59" s="298"/>
      <c r="K59" s="104"/>
    </row>
    <row r="60" spans="2:24" ht="86" customHeight="1" x14ac:dyDescent="0.15">
      <c r="B60" s="120" t="s">
        <v>292</v>
      </c>
      <c r="C60" s="769" t="s">
        <v>377</v>
      </c>
      <c r="D60" s="770"/>
      <c r="E60" s="770"/>
      <c r="F60" s="770"/>
      <c r="G60" s="770"/>
      <c r="H60" s="770"/>
      <c r="I60" s="771"/>
      <c r="J60" s="104"/>
      <c r="K60" s="104"/>
    </row>
    <row r="61" spans="2:24" ht="22.5" customHeight="1" x14ac:dyDescent="0.15">
      <c r="B61" s="530" t="s">
        <v>294</v>
      </c>
      <c r="C61" s="531"/>
      <c r="D61" s="531"/>
      <c r="E61" s="531"/>
      <c r="F61" s="531"/>
      <c r="G61" s="531"/>
      <c r="H61" s="531"/>
      <c r="I61" s="532"/>
      <c r="J61" s="104"/>
      <c r="K61" s="104"/>
    </row>
    <row r="62" spans="2:24" ht="22.5" customHeight="1" x14ac:dyDescent="0.15">
      <c r="B62" s="526" t="s">
        <v>295</v>
      </c>
      <c r="C62" s="137" t="s">
        <v>296</v>
      </c>
      <c r="D62" s="528" t="s">
        <v>297</v>
      </c>
      <c r="E62" s="528"/>
      <c r="F62" s="528"/>
      <c r="G62" s="528" t="s">
        <v>298</v>
      </c>
      <c r="H62" s="528"/>
      <c r="I62" s="529"/>
      <c r="J62" s="105"/>
      <c r="K62" s="105"/>
    </row>
    <row r="63" spans="2:24" ht="30.75" customHeight="1" x14ac:dyDescent="0.15">
      <c r="B63" s="527"/>
      <c r="C63" s="138"/>
      <c r="D63" s="524"/>
      <c r="E63" s="524"/>
      <c r="F63" s="524"/>
      <c r="G63" s="524"/>
      <c r="H63" s="524"/>
      <c r="I63" s="525"/>
      <c r="J63" s="105"/>
      <c r="K63" s="105"/>
    </row>
    <row r="64" spans="2:24" ht="32.25" customHeight="1" x14ac:dyDescent="0.15">
      <c r="B64" s="121" t="s">
        <v>299</v>
      </c>
      <c r="C64" s="752" t="s">
        <v>378</v>
      </c>
      <c r="D64" s="752"/>
      <c r="E64" s="752"/>
      <c r="F64" s="752"/>
      <c r="G64" s="752"/>
      <c r="H64" s="752"/>
      <c r="I64" s="753"/>
      <c r="J64" s="106"/>
      <c r="K64" s="106"/>
    </row>
    <row r="65" spans="2:11" ht="28.5" customHeight="1" x14ac:dyDescent="0.15">
      <c r="B65" s="122" t="s">
        <v>301</v>
      </c>
      <c r="C65" s="752" t="s">
        <v>378</v>
      </c>
      <c r="D65" s="752"/>
      <c r="E65" s="752"/>
      <c r="F65" s="752"/>
      <c r="G65" s="752"/>
      <c r="H65" s="752"/>
      <c r="I65" s="753"/>
      <c r="J65" s="106"/>
      <c r="K65" s="106"/>
    </row>
    <row r="66" spans="2:11" ht="30" customHeight="1" x14ac:dyDescent="0.15">
      <c r="B66" s="120" t="s">
        <v>302</v>
      </c>
      <c r="C66" s="752" t="s">
        <v>379</v>
      </c>
      <c r="D66" s="752"/>
      <c r="E66" s="752"/>
      <c r="F66" s="752"/>
      <c r="G66" s="752"/>
      <c r="H66" s="752"/>
      <c r="I66" s="753"/>
      <c r="J66" s="107"/>
      <c r="K66" s="107"/>
    </row>
    <row r="67" spans="2:11" ht="31.5" customHeight="1" x14ac:dyDescent="0.15">
      <c r="B67" s="116" t="s">
        <v>304</v>
      </c>
      <c r="C67" s="752" t="s">
        <v>380</v>
      </c>
      <c r="D67" s="752"/>
      <c r="E67" s="752"/>
      <c r="F67" s="752"/>
      <c r="G67" s="752"/>
      <c r="H67" s="752"/>
      <c r="I67" s="753"/>
      <c r="J67" s="108"/>
      <c r="K67" s="108"/>
    </row>
    <row r="68" spans="2:11" x14ac:dyDescent="0.15">
      <c r="B68" s="109"/>
      <c r="C68" s="110"/>
      <c r="D68" s="110"/>
      <c r="E68" s="111"/>
      <c r="F68" s="111"/>
      <c r="G68" s="117"/>
      <c r="H68" s="113"/>
      <c r="I68" s="110"/>
      <c r="J68" s="108"/>
      <c r="K68" s="108"/>
    </row>
    <row r="69" spans="2:11" x14ac:dyDescent="0.15">
      <c r="B69" s="109"/>
      <c r="C69" s="110"/>
      <c r="D69" s="110"/>
      <c r="E69" s="111"/>
      <c r="F69" s="111"/>
      <c r="G69" s="117"/>
      <c r="H69" s="113"/>
      <c r="I69" s="110"/>
      <c r="J69" s="108"/>
      <c r="K69" s="108"/>
    </row>
    <row r="70" spans="2:11" x14ac:dyDescent="0.15">
      <c r="B70" s="109"/>
      <c r="C70" s="110"/>
      <c r="D70" s="110"/>
      <c r="E70" s="111"/>
      <c r="F70" s="111"/>
      <c r="G70" s="117"/>
      <c r="H70" s="113"/>
      <c r="I70" s="110"/>
      <c r="J70" s="108"/>
      <c r="K70" s="108"/>
    </row>
    <row r="71" spans="2:11" x14ac:dyDescent="0.15">
      <c r="B71" s="109"/>
      <c r="C71" s="110"/>
      <c r="D71" s="110"/>
      <c r="E71" s="111"/>
      <c r="F71" s="111"/>
      <c r="G71" s="117"/>
      <c r="H71" s="113"/>
      <c r="I71" s="110"/>
      <c r="J71" s="108"/>
      <c r="K71" s="108"/>
    </row>
    <row r="72" spans="2:11" x14ac:dyDescent="0.15">
      <c r="B72" s="109"/>
      <c r="C72" s="110"/>
      <c r="D72" s="110"/>
      <c r="E72" s="111"/>
      <c r="F72" s="111"/>
      <c r="G72" s="117"/>
      <c r="H72" s="113"/>
      <c r="I72" s="110"/>
      <c r="J72" s="108"/>
      <c r="K72" s="108"/>
    </row>
    <row r="73" spans="2:11" ht="25.5" customHeight="1" x14ac:dyDescent="0.15">
      <c r="B73" s="109"/>
      <c r="C73" s="110"/>
      <c r="D73" s="110"/>
      <c r="E73" s="111"/>
      <c r="F73" s="111"/>
      <c r="G73" s="117"/>
      <c r="H73" s="113"/>
      <c r="I73" s="110"/>
      <c r="J73" s="108"/>
      <c r="K73" s="108"/>
    </row>
  </sheetData>
  <mergeCells count="6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39:I39"/>
    <mergeCell ref="B40:I44"/>
    <mergeCell ref="C59:I59"/>
    <mergeCell ref="C60:I60"/>
    <mergeCell ref="B46:B58"/>
    <mergeCell ref="C24:E24"/>
    <mergeCell ref="G24:I24"/>
    <mergeCell ref="B25:I25"/>
    <mergeCell ref="F27:F38"/>
    <mergeCell ref="G27:G38"/>
    <mergeCell ref="I27:I38"/>
    <mergeCell ref="B61:I61"/>
    <mergeCell ref="C56:F58"/>
    <mergeCell ref="C46:F51"/>
    <mergeCell ref="C67:I67"/>
    <mergeCell ref="B62:B63"/>
    <mergeCell ref="D62:F62"/>
    <mergeCell ref="G62:I62"/>
    <mergeCell ref="D63:F63"/>
    <mergeCell ref="G63:I63"/>
    <mergeCell ref="C64:I64"/>
    <mergeCell ref="C65:I65"/>
    <mergeCell ref="C66:I66"/>
    <mergeCell ref="C52:F55"/>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scale="22"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O113"/>
  <sheetViews>
    <sheetView view="pageBreakPreview" topLeftCell="A23" zoomScale="60" zoomScaleNormal="85" zoomScalePageLayoutView="85" workbookViewId="0">
      <selection activeCell="D35" sqref="D35"/>
    </sheetView>
  </sheetViews>
  <sheetFormatPr baseColWidth="10" defaultColWidth="10.6640625" defaultRowHeight="13" x14ac:dyDescent="0.15"/>
  <cols>
    <col min="1" max="1" width="1" style="83" customWidth="1"/>
    <col min="2" max="2" width="25.5" style="114" customWidth="1"/>
    <col min="3" max="6" width="30.83203125" style="83" customWidth="1"/>
    <col min="7" max="7" width="24.33203125" style="114" customWidth="1"/>
    <col min="8" max="8" width="24.5" style="83" customWidth="1"/>
    <col min="9" max="9" width="27" style="83" customWidth="1"/>
    <col min="10" max="10" width="11.6640625" style="81" bestFit="1" customWidth="1"/>
    <col min="11" max="15" width="10.6640625" style="81"/>
    <col min="16" max="16384" width="10.6640625" style="83"/>
  </cols>
  <sheetData>
    <row r="1" spans="2:9" ht="37.5" customHeight="1" x14ac:dyDescent="0.15">
      <c r="B1" s="616"/>
      <c r="C1" s="669" t="s">
        <v>1</v>
      </c>
      <c r="D1" s="669"/>
      <c r="E1" s="669"/>
      <c r="F1" s="669"/>
      <c r="G1" s="669"/>
      <c r="H1" s="669"/>
      <c r="I1" s="620"/>
    </row>
    <row r="2" spans="2:9" ht="37.5" customHeight="1" x14ac:dyDescent="0.15">
      <c r="B2" s="617"/>
      <c r="C2" s="623" t="s">
        <v>218</v>
      </c>
      <c r="D2" s="623"/>
      <c r="E2" s="623"/>
      <c r="F2" s="623"/>
      <c r="G2" s="623"/>
      <c r="H2" s="623"/>
      <c r="I2" s="621"/>
    </row>
    <row r="3" spans="2:9" ht="37.5" customHeight="1" thickBot="1" x14ac:dyDescent="0.2">
      <c r="B3" s="618"/>
      <c r="C3" s="624" t="s">
        <v>219</v>
      </c>
      <c r="D3" s="624"/>
      <c r="E3" s="624"/>
      <c r="F3" s="624" t="s">
        <v>220</v>
      </c>
      <c r="G3" s="624"/>
      <c r="H3" s="624"/>
      <c r="I3" s="622"/>
    </row>
    <row r="4" spans="2:9" ht="23.25" customHeight="1" x14ac:dyDescent="0.15">
      <c r="B4" s="612" t="s">
        <v>221</v>
      </c>
      <c r="C4" s="613"/>
      <c r="D4" s="613"/>
      <c r="E4" s="613"/>
      <c r="F4" s="613"/>
      <c r="G4" s="613"/>
      <c r="H4" s="613"/>
      <c r="I4" s="614"/>
    </row>
    <row r="5" spans="2:9" ht="24" customHeight="1" x14ac:dyDescent="0.15">
      <c r="B5" s="530" t="s">
        <v>222</v>
      </c>
      <c r="C5" s="531"/>
      <c r="D5" s="531"/>
      <c r="E5" s="531"/>
      <c r="F5" s="531"/>
      <c r="G5" s="531"/>
      <c r="H5" s="531"/>
      <c r="I5" s="532"/>
    </row>
    <row r="6" spans="2:9" ht="30.75" customHeight="1" x14ac:dyDescent="0.15">
      <c r="B6" s="118" t="s">
        <v>223</v>
      </c>
      <c r="C6" s="130">
        <v>6</v>
      </c>
      <c r="D6" s="615" t="s">
        <v>224</v>
      </c>
      <c r="E6" s="615"/>
      <c r="F6" s="582" t="s">
        <v>381</v>
      </c>
      <c r="G6" s="582"/>
      <c r="H6" s="582"/>
      <c r="I6" s="583"/>
    </row>
    <row r="7" spans="2:9" ht="30.75" customHeight="1" x14ac:dyDescent="0.15">
      <c r="B7" s="118" t="s">
        <v>226</v>
      </c>
      <c r="C7" s="130" t="s">
        <v>84</v>
      </c>
      <c r="D7" s="615" t="s">
        <v>227</v>
      </c>
      <c r="E7" s="615"/>
      <c r="F7" s="582" t="s">
        <v>382</v>
      </c>
      <c r="G7" s="582"/>
      <c r="H7" s="131" t="s">
        <v>229</v>
      </c>
      <c r="I7" s="132" t="s">
        <v>84</v>
      </c>
    </row>
    <row r="8" spans="2:9" ht="30.75" customHeight="1" x14ac:dyDescent="0.15">
      <c r="B8" s="118" t="s">
        <v>230</v>
      </c>
      <c r="C8" s="582" t="s">
        <v>231</v>
      </c>
      <c r="D8" s="582"/>
      <c r="E8" s="582"/>
      <c r="F8" s="582"/>
      <c r="G8" s="131" t="s">
        <v>232</v>
      </c>
      <c r="H8" s="605">
        <v>7550</v>
      </c>
      <c r="I8" s="606"/>
    </row>
    <row r="9" spans="2:9" ht="30.75" customHeight="1" x14ac:dyDescent="0.15">
      <c r="B9" s="118" t="s">
        <v>68</v>
      </c>
      <c r="C9" s="607" t="s">
        <v>81</v>
      </c>
      <c r="D9" s="607"/>
      <c r="E9" s="607"/>
      <c r="F9" s="607"/>
      <c r="G9" s="131" t="s">
        <v>233</v>
      </c>
      <c r="H9" s="608" t="s">
        <v>383</v>
      </c>
      <c r="I9" s="609"/>
    </row>
    <row r="10" spans="2:9" ht="75.75" customHeight="1" x14ac:dyDescent="0.15">
      <c r="B10" s="118" t="s">
        <v>235</v>
      </c>
      <c r="C10" s="582" t="s">
        <v>384</v>
      </c>
      <c r="D10" s="582"/>
      <c r="E10" s="582"/>
      <c r="F10" s="582"/>
      <c r="G10" s="582"/>
      <c r="H10" s="582"/>
      <c r="I10" s="583"/>
    </row>
    <row r="11" spans="2:9" ht="30.75" customHeight="1" x14ac:dyDescent="0.15">
      <c r="B11" s="118" t="s">
        <v>237</v>
      </c>
      <c r="C11" s="584" t="s">
        <v>353</v>
      </c>
      <c r="D11" s="584"/>
      <c r="E11" s="584"/>
      <c r="F11" s="584"/>
      <c r="G11" s="584"/>
      <c r="H11" s="584"/>
      <c r="I11" s="610"/>
    </row>
    <row r="12" spans="2:9" ht="30.75" customHeight="1" x14ac:dyDescent="0.15">
      <c r="B12" s="118" t="s">
        <v>239</v>
      </c>
      <c r="C12" s="582" t="s">
        <v>385</v>
      </c>
      <c r="D12" s="582"/>
      <c r="E12" s="582"/>
      <c r="F12" s="582"/>
      <c r="G12" s="131" t="s">
        <v>241</v>
      </c>
      <c r="H12" s="594" t="s">
        <v>106</v>
      </c>
      <c r="I12" s="595"/>
    </row>
    <row r="13" spans="2:9" ht="30.75" customHeight="1" x14ac:dyDescent="0.15">
      <c r="B13" s="118" t="s">
        <v>242</v>
      </c>
      <c r="C13" s="611" t="s">
        <v>386</v>
      </c>
      <c r="D13" s="611"/>
      <c r="E13" s="611"/>
      <c r="F13" s="611"/>
      <c r="G13" s="131" t="s">
        <v>244</v>
      </c>
      <c r="H13" s="584" t="s">
        <v>77</v>
      </c>
      <c r="I13" s="610"/>
    </row>
    <row r="14" spans="2:9" ht="30" customHeight="1" x14ac:dyDescent="0.15">
      <c r="B14" s="118" t="s">
        <v>245</v>
      </c>
      <c r="C14" s="664" t="s">
        <v>387</v>
      </c>
      <c r="D14" s="664"/>
      <c r="E14" s="664"/>
      <c r="F14" s="664"/>
      <c r="G14" s="664"/>
      <c r="H14" s="664"/>
      <c r="I14" s="665"/>
    </row>
    <row r="15" spans="2:9" ht="30.75" customHeight="1" x14ac:dyDescent="0.15">
      <c r="B15" s="118" t="s">
        <v>247</v>
      </c>
      <c r="C15" s="603" t="s">
        <v>329</v>
      </c>
      <c r="D15" s="603"/>
      <c r="E15" s="603"/>
      <c r="F15" s="603"/>
      <c r="G15" s="603"/>
      <c r="H15" s="603"/>
      <c r="I15" s="604"/>
    </row>
    <row r="16" spans="2:9" ht="20.25" customHeight="1" x14ac:dyDescent="0.15">
      <c r="B16" s="118" t="s">
        <v>249</v>
      </c>
      <c r="C16" s="582" t="s">
        <v>388</v>
      </c>
      <c r="D16" s="582"/>
      <c r="E16" s="582"/>
      <c r="F16" s="582"/>
      <c r="G16" s="582"/>
      <c r="H16" s="582"/>
      <c r="I16" s="583"/>
    </row>
    <row r="17" spans="2:10" ht="30.75" customHeight="1" x14ac:dyDescent="0.15">
      <c r="B17" s="118" t="s">
        <v>251</v>
      </c>
      <c r="C17" s="584" t="s">
        <v>56</v>
      </c>
      <c r="D17" s="585"/>
      <c r="E17" s="585"/>
      <c r="F17" s="585"/>
      <c r="G17" s="585"/>
      <c r="H17" s="585"/>
      <c r="I17" s="586"/>
    </row>
    <row r="18" spans="2:10" ht="18" customHeight="1" x14ac:dyDescent="0.15">
      <c r="B18" s="587" t="s">
        <v>252</v>
      </c>
      <c r="C18" s="588" t="s">
        <v>253</v>
      </c>
      <c r="D18" s="588"/>
      <c r="E18" s="588"/>
      <c r="F18" s="589" t="s">
        <v>254</v>
      </c>
      <c r="G18" s="589"/>
      <c r="H18" s="589"/>
      <c r="I18" s="590"/>
    </row>
    <row r="19" spans="2:10" ht="39.75" customHeight="1" x14ac:dyDescent="0.15">
      <c r="B19" s="587"/>
      <c r="C19" s="536" t="s">
        <v>389</v>
      </c>
      <c r="D19" s="537"/>
      <c r="E19" s="652"/>
      <c r="F19" s="582" t="str">
        <f>C19</f>
        <v>Actividades que se ejecutaron para la implementación de los procesos transversales</v>
      </c>
      <c r="G19" s="582"/>
      <c r="H19" s="582"/>
      <c r="I19" s="583"/>
    </row>
    <row r="20" spans="2:10" ht="39.75" customHeight="1" x14ac:dyDescent="0.15">
      <c r="B20" s="118" t="s">
        <v>257</v>
      </c>
      <c r="C20" s="536" t="s">
        <v>390</v>
      </c>
      <c r="D20" s="537"/>
      <c r="E20" s="652"/>
      <c r="F20" s="582" t="str">
        <f>C20</f>
        <v>Cantidad de actividades que se ejecutaron para la implementación de los procesos transversales</v>
      </c>
      <c r="G20" s="582"/>
      <c r="H20" s="582"/>
      <c r="I20" s="583"/>
    </row>
    <row r="21" spans="2:10" ht="30" customHeight="1" x14ac:dyDescent="0.15">
      <c r="B21" s="118" t="s">
        <v>258</v>
      </c>
      <c r="C21" s="658"/>
      <c r="D21" s="659"/>
      <c r="E21" s="660"/>
      <c r="F21" s="536"/>
      <c r="G21" s="537"/>
      <c r="H21" s="537"/>
      <c r="I21" s="538"/>
    </row>
    <row r="22" spans="2:10" ht="23.25" customHeight="1" x14ac:dyDescent="0.15">
      <c r="B22" s="118" t="s">
        <v>261</v>
      </c>
      <c r="C22" s="651">
        <v>44562</v>
      </c>
      <c r="D22" s="661"/>
      <c r="E22" s="662"/>
      <c r="F22" s="131" t="s">
        <v>262</v>
      </c>
      <c r="G22" s="207">
        <v>0.3</v>
      </c>
      <c r="H22" s="131" t="s">
        <v>263</v>
      </c>
      <c r="I22" s="133">
        <v>0.7</v>
      </c>
    </row>
    <row r="23" spans="2:10" ht="27" customHeight="1" x14ac:dyDescent="0.15">
      <c r="B23" s="118" t="s">
        <v>264</v>
      </c>
      <c r="C23" s="651">
        <v>44926</v>
      </c>
      <c r="D23" s="537"/>
      <c r="E23" s="652"/>
      <c r="F23" s="131" t="s">
        <v>265</v>
      </c>
      <c r="G23" s="814">
        <v>0.2</v>
      </c>
      <c r="H23" s="815"/>
      <c r="I23" s="816"/>
    </row>
    <row r="24" spans="2:10" ht="30.75" customHeight="1" x14ac:dyDescent="0.15">
      <c r="B24" s="205" t="s">
        <v>266</v>
      </c>
      <c r="C24" s="763" t="s">
        <v>267</v>
      </c>
      <c r="D24" s="764"/>
      <c r="E24" s="765"/>
      <c r="F24" s="206" t="s">
        <v>268</v>
      </c>
      <c r="G24" s="536" t="s">
        <v>269</v>
      </c>
      <c r="H24" s="537"/>
      <c r="I24" s="538"/>
    </row>
    <row r="25" spans="2:10" ht="22.5" customHeight="1" x14ac:dyDescent="0.15">
      <c r="B25" s="530" t="s">
        <v>270</v>
      </c>
      <c r="C25" s="531"/>
      <c r="D25" s="531"/>
      <c r="E25" s="531"/>
      <c r="F25" s="531"/>
      <c r="G25" s="531"/>
      <c r="H25" s="531"/>
      <c r="I25" s="532"/>
    </row>
    <row r="26" spans="2:10" ht="43.5" customHeight="1" x14ac:dyDescent="0.15">
      <c r="B26" s="100" t="s">
        <v>148</v>
      </c>
      <c r="C26" s="134" t="s">
        <v>271</v>
      </c>
      <c r="D26" s="134" t="s">
        <v>272</v>
      </c>
      <c r="E26" s="135" t="s">
        <v>273</v>
      </c>
      <c r="F26" s="134" t="s">
        <v>274</v>
      </c>
      <c r="G26" s="134" t="s">
        <v>275</v>
      </c>
      <c r="H26" s="135" t="s">
        <v>276</v>
      </c>
      <c r="I26" s="136" t="s">
        <v>277</v>
      </c>
    </row>
    <row r="27" spans="2:10" ht="15.5" customHeight="1" x14ac:dyDescent="0.15">
      <c r="B27" s="100" t="s">
        <v>278</v>
      </c>
      <c r="C27" s="152">
        <f>0.0833333333333333*$G$23</f>
        <v>1.6666666666666659E-2</v>
      </c>
      <c r="D27" s="152">
        <v>1.6666666666666659E-2</v>
      </c>
      <c r="E27" s="128">
        <f>D27/C27</f>
        <v>1</v>
      </c>
      <c r="F27" s="787">
        <f>SUM(C27:C38)</f>
        <v>0.19999999999999993</v>
      </c>
      <c r="G27" s="790">
        <f>SUM(D27:D38)</f>
        <v>0.14999999999999994</v>
      </c>
      <c r="H27" s="217">
        <f>+(D27*100%)/$G$23</f>
        <v>8.3333333333333287E-2</v>
      </c>
      <c r="I27" s="793">
        <f>G27+I22</f>
        <v>0.84999999999999987</v>
      </c>
    </row>
    <row r="28" spans="2:10" ht="15.5" customHeight="1" x14ac:dyDescent="0.15">
      <c r="B28" s="100" t="s">
        <v>158</v>
      </c>
      <c r="C28" s="152">
        <f t="shared" ref="C28:D38" si="0">0.0833333333333333*$G$23</f>
        <v>1.6666666666666659E-2</v>
      </c>
      <c r="D28" s="152">
        <f t="shared" si="0"/>
        <v>1.6666666666666659E-2</v>
      </c>
      <c r="E28" s="128">
        <f t="shared" ref="E28:E31" si="1">D28/C28</f>
        <v>1</v>
      </c>
      <c r="F28" s="788"/>
      <c r="G28" s="791"/>
      <c r="H28" s="217">
        <f>+IF(D28="","",((D28*100%)/$G$23)+H27)</f>
        <v>0.16666666666666657</v>
      </c>
      <c r="I28" s="794"/>
    </row>
    <row r="29" spans="2:10" ht="15.5" customHeight="1" x14ac:dyDescent="0.15">
      <c r="B29" s="100" t="s">
        <v>159</v>
      </c>
      <c r="C29" s="152">
        <f t="shared" si="0"/>
        <v>1.6666666666666659E-2</v>
      </c>
      <c r="D29" s="152">
        <f t="shared" ref="D29:D34" si="2">+C29</f>
        <v>1.6666666666666659E-2</v>
      </c>
      <c r="E29" s="128">
        <f t="shared" si="1"/>
        <v>1</v>
      </c>
      <c r="F29" s="788"/>
      <c r="G29" s="791"/>
      <c r="H29" s="217">
        <f t="shared" ref="H29:H38" si="3">+IF(D29="","",((D29*100%)/$G$23)+H28)</f>
        <v>0.24999999999999986</v>
      </c>
      <c r="I29" s="794"/>
    </row>
    <row r="30" spans="2:10" ht="15.5" customHeight="1" x14ac:dyDescent="0.15">
      <c r="B30" s="100" t="s">
        <v>160</v>
      </c>
      <c r="C30" s="152">
        <f t="shared" si="0"/>
        <v>1.6666666666666659E-2</v>
      </c>
      <c r="D30" s="152">
        <f t="shared" si="2"/>
        <v>1.6666666666666659E-2</v>
      </c>
      <c r="E30" s="128">
        <f t="shared" si="1"/>
        <v>1</v>
      </c>
      <c r="F30" s="788"/>
      <c r="G30" s="791"/>
      <c r="H30" s="217">
        <f t="shared" si="3"/>
        <v>0.33333333333333315</v>
      </c>
      <c r="I30" s="794"/>
    </row>
    <row r="31" spans="2:10" ht="15.5" customHeight="1" x14ac:dyDescent="0.15">
      <c r="B31" s="100" t="s">
        <v>161</v>
      </c>
      <c r="C31" s="152">
        <f t="shared" si="0"/>
        <v>1.6666666666666659E-2</v>
      </c>
      <c r="D31" s="152">
        <f t="shared" si="2"/>
        <v>1.6666666666666659E-2</v>
      </c>
      <c r="E31" s="128">
        <f t="shared" si="1"/>
        <v>1</v>
      </c>
      <c r="F31" s="788"/>
      <c r="G31" s="791"/>
      <c r="H31" s="217">
        <f t="shared" si="3"/>
        <v>0.41666666666666641</v>
      </c>
      <c r="I31" s="794"/>
      <c r="J31" s="256"/>
    </row>
    <row r="32" spans="2:10" ht="15.5" customHeight="1" x14ac:dyDescent="0.15">
      <c r="B32" s="100" t="s">
        <v>162</v>
      </c>
      <c r="C32" s="152">
        <f t="shared" si="0"/>
        <v>1.6666666666666659E-2</v>
      </c>
      <c r="D32" s="152">
        <f t="shared" si="2"/>
        <v>1.6666666666666659E-2</v>
      </c>
      <c r="E32" s="128">
        <f>D32/C32</f>
        <v>1</v>
      </c>
      <c r="F32" s="788"/>
      <c r="G32" s="791"/>
      <c r="H32" s="217">
        <f t="shared" si="3"/>
        <v>0.49999999999999967</v>
      </c>
      <c r="I32" s="794"/>
    </row>
    <row r="33" spans="2:12" ht="19.5" customHeight="1" x14ac:dyDescent="0.15">
      <c r="B33" s="100" t="s">
        <v>163</v>
      </c>
      <c r="C33" s="152">
        <f t="shared" si="0"/>
        <v>1.6666666666666659E-2</v>
      </c>
      <c r="D33" s="152">
        <f t="shared" si="2"/>
        <v>1.6666666666666659E-2</v>
      </c>
      <c r="E33" s="128">
        <f t="shared" ref="E33:E38" si="4">D33/C33</f>
        <v>1</v>
      </c>
      <c r="F33" s="788"/>
      <c r="G33" s="791"/>
      <c r="H33" s="217">
        <f t="shared" si="3"/>
        <v>0.58333333333333293</v>
      </c>
      <c r="I33" s="794"/>
      <c r="J33" s="256"/>
    </row>
    <row r="34" spans="2:12" ht="19.5" customHeight="1" x14ac:dyDescent="0.15">
      <c r="B34" s="100" t="s">
        <v>164</v>
      </c>
      <c r="C34" s="152">
        <f t="shared" si="0"/>
        <v>1.6666666666666659E-2</v>
      </c>
      <c r="D34" s="152">
        <f t="shared" si="2"/>
        <v>1.6666666666666659E-2</v>
      </c>
      <c r="E34" s="128">
        <f t="shared" si="4"/>
        <v>1</v>
      </c>
      <c r="F34" s="788"/>
      <c r="G34" s="791"/>
      <c r="H34" s="217">
        <f t="shared" si="3"/>
        <v>0.66666666666666619</v>
      </c>
      <c r="I34" s="794"/>
      <c r="J34" s="256"/>
    </row>
    <row r="35" spans="2:12" ht="19.5" customHeight="1" x14ac:dyDescent="0.15">
      <c r="B35" s="100" t="s">
        <v>165</v>
      </c>
      <c r="C35" s="152">
        <f t="shared" si="0"/>
        <v>1.6666666666666659E-2</v>
      </c>
      <c r="D35" s="152">
        <f>+C35</f>
        <v>1.6666666666666659E-2</v>
      </c>
      <c r="E35" s="128">
        <f t="shared" si="4"/>
        <v>1</v>
      </c>
      <c r="F35" s="788"/>
      <c r="G35" s="791"/>
      <c r="H35" s="217">
        <f t="shared" si="3"/>
        <v>0.74999999999999944</v>
      </c>
      <c r="I35" s="794"/>
      <c r="J35" s="256"/>
    </row>
    <row r="36" spans="2:12" ht="19.5" customHeight="1" x14ac:dyDescent="0.15">
      <c r="B36" s="100" t="s">
        <v>166</v>
      </c>
      <c r="C36" s="152">
        <f t="shared" si="0"/>
        <v>1.6666666666666659E-2</v>
      </c>
      <c r="D36" s="152"/>
      <c r="E36" s="128">
        <f t="shared" si="4"/>
        <v>0</v>
      </c>
      <c r="F36" s="788"/>
      <c r="G36" s="791"/>
      <c r="H36" s="217" t="str">
        <f t="shared" si="3"/>
        <v/>
      </c>
      <c r="I36" s="794"/>
    </row>
    <row r="37" spans="2:12" ht="19.5" customHeight="1" x14ac:dyDescent="0.15">
      <c r="B37" s="100" t="s">
        <v>167</v>
      </c>
      <c r="C37" s="152">
        <f t="shared" si="0"/>
        <v>1.6666666666666659E-2</v>
      </c>
      <c r="D37" s="152"/>
      <c r="E37" s="128">
        <f t="shared" si="4"/>
        <v>0</v>
      </c>
      <c r="F37" s="788"/>
      <c r="G37" s="791"/>
      <c r="H37" s="217" t="str">
        <f t="shared" si="3"/>
        <v/>
      </c>
      <c r="I37" s="794"/>
      <c r="J37" s="256"/>
    </row>
    <row r="38" spans="2:12" ht="19.5" customHeight="1" x14ac:dyDescent="0.15">
      <c r="B38" s="100" t="s">
        <v>168</v>
      </c>
      <c r="C38" s="152">
        <f t="shared" si="0"/>
        <v>1.6666666666666659E-2</v>
      </c>
      <c r="D38" s="152"/>
      <c r="E38" s="128">
        <f t="shared" si="4"/>
        <v>0</v>
      </c>
      <c r="F38" s="789"/>
      <c r="G38" s="792"/>
      <c r="H38" s="217" t="str">
        <f t="shared" si="3"/>
        <v/>
      </c>
      <c r="I38" s="795"/>
      <c r="K38" s="256"/>
    </row>
    <row r="39" spans="2:12" ht="117.5" customHeight="1" x14ac:dyDescent="0.15">
      <c r="B39" s="119" t="s">
        <v>279</v>
      </c>
      <c r="C39" s="785" t="s">
        <v>377</v>
      </c>
      <c r="D39" s="785"/>
      <c r="E39" s="785"/>
      <c r="F39" s="785"/>
      <c r="G39" s="785"/>
      <c r="H39" s="785"/>
      <c r="I39" s="786"/>
    </row>
    <row r="40" spans="2:12" ht="57" customHeight="1" x14ac:dyDescent="0.15">
      <c r="B40" s="551"/>
      <c r="C40" s="552"/>
      <c r="D40" s="552"/>
      <c r="E40" s="552"/>
      <c r="F40" s="552"/>
      <c r="G40" s="552"/>
      <c r="H40" s="552"/>
      <c r="I40" s="553"/>
    </row>
    <row r="41" spans="2:12" ht="57" customHeight="1" x14ac:dyDescent="0.15">
      <c r="B41" s="554"/>
      <c r="C41" s="555"/>
      <c r="D41" s="555"/>
      <c r="E41" s="555"/>
      <c r="F41" s="555"/>
      <c r="G41" s="555"/>
      <c r="H41" s="555"/>
      <c r="I41" s="556"/>
    </row>
    <row r="42" spans="2:12" ht="57" customHeight="1" x14ac:dyDescent="0.15">
      <c r="B42" s="554"/>
      <c r="C42" s="555"/>
      <c r="D42" s="555"/>
      <c r="E42" s="555"/>
      <c r="F42" s="555"/>
      <c r="G42" s="555"/>
      <c r="H42" s="555"/>
      <c r="I42" s="556"/>
    </row>
    <row r="43" spans="2:12" ht="57" customHeight="1" x14ac:dyDescent="0.15">
      <c r="B43" s="554"/>
      <c r="C43" s="555"/>
      <c r="D43" s="555"/>
      <c r="E43" s="555"/>
      <c r="F43" s="555"/>
      <c r="G43" s="555"/>
      <c r="H43" s="555"/>
      <c r="I43" s="556"/>
    </row>
    <row r="44" spans="2:12" ht="57" customHeight="1" x14ac:dyDescent="0.15">
      <c r="B44" s="557"/>
      <c r="C44" s="558"/>
      <c r="D44" s="558"/>
      <c r="E44" s="558"/>
      <c r="F44" s="558"/>
      <c r="G44" s="558"/>
      <c r="H44" s="558"/>
      <c r="I44" s="559"/>
    </row>
    <row r="45" spans="2:12" ht="23.25" customHeight="1" x14ac:dyDescent="0.15">
      <c r="B45" s="671" t="s">
        <v>280</v>
      </c>
      <c r="C45" s="812"/>
      <c r="D45" s="813"/>
      <c r="E45" s="813"/>
      <c r="F45" s="813"/>
      <c r="G45" s="813"/>
      <c r="H45" s="146" t="s">
        <v>148</v>
      </c>
      <c r="I45" s="147" t="s">
        <v>282</v>
      </c>
    </row>
    <row r="46" spans="2:12" ht="54" customHeight="1" x14ac:dyDescent="0.15">
      <c r="B46" s="672"/>
      <c r="C46" s="835" t="s">
        <v>391</v>
      </c>
      <c r="D46" s="836"/>
      <c r="E46" s="836"/>
      <c r="F46" s="836"/>
      <c r="G46" s="259" t="s">
        <v>392</v>
      </c>
      <c r="H46" s="255">
        <v>1029</v>
      </c>
      <c r="I46" s="308">
        <v>9948</v>
      </c>
      <c r="J46" s="81" t="str">
        <f>CONCATENATE(G46," ",H46)</f>
        <v>PQRS recibidas:  1029</v>
      </c>
    </row>
    <row r="47" spans="2:12" ht="54" customHeight="1" x14ac:dyDescent="0.15">
      <c r="B47" s="672"/>
      <c r="C47" s="837"/>
      <c r="D47" s="838"/>
      <c r="E47" s="838"/>
      <c r="F47" s="838"/>
      <c r="G47" s="259" t="s">
        <v>393</v>
      </c>
      <c r="H47" s="310">
        <v>0.6</v>
      </c>
      <c r="I47" s="311">
        <v>0.69</v>
      </c>
    </row>
    <row r="48" spans="2:12" ht="54" customHeight="1" x14ac:dyDescent="0.15">
      <c r="B48" s="672"/>
      <c r="C48" s="837"/>
      <c r="D48" s="838"/>
      <c r="E48" s="838"/>
      <c r="F48" s="838"/>
      <c r="G48" s="259" t="s">
        <v>394</v>
      </c>
      <c r="H48" s="304">
        <v>2136</v>
      </c>
      <c r="I48" s="305">
        <v>19698</v>
      </c>
      <c r="J48" s="81" t="str">
        <f>CONCATENATE(G48," ",H48)</f>
        <v>Asesorías dadas: 2136</v>
      </c>
      <c r="L48" s="81" t="str">
        <f>CONCATENATE(J46,J48,J49,J50,J51,J53,J55,J57,J65)</f>
        <v>PQRS recibidas:  1029Asesorías dadas: 2136Capacitaciones: 7Actividades de bienestar: 7Actividades del PASST: 11Vehículos asignados: 129Mantenimientos realizados 1Gestión de residuos peligrosos 8Revisiones de expedientes o intervenciones 456</v>
      </c>
    </row>
    <row r="49" spans="2:13" ht="171.75" customHeight="1" x14ac:dyDescent="0.15">
      <c r="B49" s="672"/>
      <c r="C49" s="839" t="s">
        <v>395</v>
      </c>
      <c r="D49" s="840"/>
      <c r="E49" s="840"/>
      <c r="F49" s="841"/>
      <c r="G49" s="259" t="s">
        <v>396</v>
      </c>
      <c r="H49" s="255">
        <v>7</v>
      </c>
      <c r="I49" s="308">
        <v>93</v>
      </c>
      <c r="J49" s="81" t="str">
        <f>CONCATENATE(G49," ",H49)</f>
        <v>Capacitaciones: 7</v>
      </c>
    </row>
    <row r="50" spans="2:13" ht="171.75" customHeight="1" x14ac:dyDescent="0.15">
      <c r="B50" s="672"/>
      <c r="C50" s="842"/>
      <c r="D50" s="843"/>
      <c r="E50" s="843"/>
      <c r="F50" s="844"/>
      <c r="G50" s="259" t="s">
        <v>397</v>
      </c>
      <c r="H50" s="304">
        <v>7</v>
      </c>
      <c r="I50" s="305">
        <v>80</v>
      </c>
      <c r="J50" s="81" t="str">
        <f>CONCATENATE(G50," ",H50)</f>
        <v>Actividades de bienestar: 7</v>
      </c>
    </row>
    <row r="51" spans="2:13" ht="171.75" customHeight="1" x14ac:dyDescent="0.15">
      <c r="B51" s="672"/>
      <c r="C51" s="842"/>
      <c r="D51" s="843"/>
      <c r="E51" s="843"/>
      <c r="F51" s="844"/>
      <c r="G51" s="259" t="s">
        <v>398</v>
      </c>
      <c r="H51" s="304">
        <v>11</v>
      </c>
      <c r="I51" s="305">
        <v>90</v>
      </c>
      <c r="J51" s="81" t="str">
        <f>CONCATENATE(G51," ",H51)</f>
        <v>Actividades del PASST: 11</v>
      </c>
    </row>
    <row r="52" spans="2:13" ht="66.75" customHeight="1" x14ac:dyDescent="0.15">
      <c r="B52" s="672"/>
      <c r="C52" s="796" t="s">
        <v>399</v>
      </c>
      <c r="D52" s="797"/>
      <c r="E52" s="797"/>
      <c r="F52" s="798"/>
      <c r="G52" s="259" t="s">
        <v>400</v>
      </c>
      <c r="H52" s="255" t="s">
        <v>401</v>
      </c>
      <c r="I52" s="255" t="s">
        <v>402</v>
      </c>
    </row>
    <row r="53" spans="2:13" ht="66.75" customHeight="1" x14ac:dyDescent="0.15">
      <c r="B53" s="672"/>
      <c r="C53" s="799"/>
      <c r="D53" s="800"/>
      <c r="E53" s="800"/>
      <c r="F53" s="801"/>
      <c r="G53" s="259" t="s">
        <v>403</v>
      </c>
      <c r="H53" s="257">
        <v>129</v>
      </c>
      <c r="I53" s="257">
        <v>1227</v>
      </c>
      <c r="J53" s="81" t="str">
        <f>CONCATENATE(G53," ",H53)</f>
        <v>Vehículos asignados: 129</v>
      </c>
    </row>
    <row r="54" spans="2:13" ht="66.75" customHeight="1" x14ac:dyDescent="0.15">
      <c r="B54" s="672"/>
      <c r="C54" s="799"/>
      <c r="D54" s="800"/>
      <c r="E54" s="800"/>
      <c r="F54" s="801"/>
      <c r="G54" s="259" t="s">
        <v>404</v>
      </c>
      <c r="H54" s="257">
        <v>7</v>
      </c>
      <c r="I54" s="257">
        <v>57</v>
      </c>
    </row>
    <row r="55" spans="2:13" ht="66.75" customHeight="1" x14ac:dyDescent="0.15">
      <c r="B55" s="672"/>
      <c r="C55" s="802"/>
      <c r="D55" s="803"/>
      <c r="E55" s="803"/>
      <c r="F55" s="804"/>
      <c r="G55" s="259" t="s">
        <v>405</v>
      </c>
      <c r="H55" s="255">
        <v>1</v>
      </c>
      <c r="I55" s="255">
        <v>80</v>
      </c>
      <c r="J55" s="81" t="str">
        <f>CONCATENATE(G55," ",H55)</f>
        <v>Mantenimientos realizados 1</v>
      </c>
    </row>
    <row r="56" spans="2:13" ht="57.75" customHeight="1" x14ac:dyDescent="0.15">
      <c r="B56" s="672"/>
      <c r="C56" s="845" t="s">
        <v>406</v>
      </c>
      <c r="D56" s="846"/>
      <c r="E56" s="846"/>
      <c r="F56" s="847"/>
      <c r="G56" s="259" t="s">
        <v>407</v>
      </c>
      <c r="H56" s="255">
        <v>2</v>
      </c>
      <c r="I56" s="255">
        <v>18</v>
      </c>
    </row>
    <row r="57" spans="2:13" ht="57.75" customHeight="1" x14ac:dyDescent="0.15">
      <c r="B57" s="672"/>
      <c r="C57" s="848"/>
      <c r="D57" s="849"/>
      <c r="E57" s="849"/>
      <c r="F57" s="850"/>
      <c r="G57" s="259" t="s">
        <v>408</v>
      </c>
      <c r="H57" s="255">
        <v>8</v>
      </c>
      <c r="I57" s="255">
        <v>67</v>
      </c>
      <c r="J57" s="81" t="str">
        <f>CONCATENATE(G57," ",H57)</f>
        <v>Gestión de residuos peligrosos 8</v>
      </c>
    </row>
    <row r="58" spans="2:13" ht="81.75" customHeight="1" x14ac:dyDescent="0.15">
      <c r="B58" s="672"/>
      <c r="C58" s="848"/>
      <c r="D58" s="849"/>
      <c r="E58" s="849"/>
      <c r="F58" s="850"/>
      <c r="G58" s="259" t="s">
        <v>409</v>
      </c>
      <c r="H58" s="255">
        <v>1</v>
      </c>
      <c r="I58" s="255">
        <v>10</v>
      </c>
    </row>
    <row r="59" spans="2:13" ht="57.75" customHeight="1" x14ac:dyDescent="0.15">
      <c r="B59" s="672"/>
      <c r="C59" s="848"/>
      <c r="D59" s="849"/>
      <c r="E59" s="849"/>
      <c r="F59" s="850"/>
      <c r="G59" s="259" t="s">
        <v>410</v>
      </c>
      <c r="H59" s="255">
        <v>1</v>
      </c>
      <c r="I59" s="255">
        <v>14</v>
      </c>
    </row>
    <row r="60" spans="2:13" ht="54.75" customHeight="1" x14ac:dyDescent="0.15">
      <c r="B60" s="672"/>
      <c r="C60" s="851" t="s">
        <v>411</v>
      </c>
      <c r="D60" s="851"/>
      <c r="E60" s="851"/>
      <c r="F60" s="851"/>
      <c r="G60" s="299" t="s">
        <v>412</v>
      </c>
      <c r="H60" s="292" t="s">
        <v>413</v>
      </c>
      <c r="I60" s="292" t="s">
        <v>414</v>
      </c>
    </row>
    <row r="61" spans="2:13" ht="54.75" customHeight="1" x14ac:dyDescent="0.15">
      <c r="B61" s="672"/>
      <c r="C61" s="851"/>
      <c r="D61" s="851"/>
      <c r="E61" s="851"/>
      <c r="F61" s="851"/>
      <c r="G61" s="299" t="s">
        <v>415</v>
      </c>
      <c r="H61" s="300" t="s">
        <v>416</v>
      </c>
      <c r="I61" s="292" t="s">
        <v>417</v>
      </c>
      <c r="J61" s="268"/>
    </row>
    <row r="62" spans="2:13" ht="54.75" customHeight="1" x14ac:dyDescent="0.15">
      <c r="B62" s="672"/>
      <c r="C62" s="851"/>
      <c r="D62" s="851"/>
      <c r="E62" s="851"/>
      <c r="F62" s="851"/>
      <c r="G62" s="316" t="s">
        <v>418</v>
      </c>
      <c r="H62" s="317" t="s">
        <v>419</v>
      </c>
      <c r="I62" s="318" t="s">
        <v>420</v>
      </c>
      <c r="J62" s="268"/>
    </row>
    <row r="63" spans="2:13" ht="48" customHeight="1" x14ac:dyDescent="0.15">
      <c r="B63" s="672"/>
      <c r="C63" s="805" t="s">
        <v>421</v>
      </c>
      <c r="D63" s="806"/>
      <c r="E63" s="806"/>
      <c r="F63" s="807"/>
      <c r="G63" s="259" t="s">
        <v>422</v>
      </c>
      <c r="H63" s="260">
        <v>3</v>
      </c>
      <c r="I63" s="261">
        <v>21</v>
      </c>
      <c r="J63" s="783"/>
      <c r="K63" s="784"/>
      <c r="L63" s="784"/>
      <c r="M63" s="784"/>
    </row>
    <row r="64" spans="2:13" ht="48" customHeight="1" x14ac:dyDescent="0.15">
      <c r="B64" s="672"/>
      <c r="C64" s="808"/>
      <c r="D64" s="806"/>
      <c r="E64" s="806"/>
      <c r="F64" s="807"/>
      <c r="G64" s="259" t="s">
        <v>423</v>
      </c>
      <c r="H64" s="260">
        <v>4</v>
      </c>
      <c r="I64" s="261">
        <v>67</v>
      </c>
      <c r="J64" s="269"/>
      <c r="K64" s="270"/>
      <c r="L64" s="270"/>
      <c r="M64" s="270"/>
    </row>
    <row r="65" spans="2:13" ht="48" customHeight="1" x14ac:dyDescent="0.15">
      <c r="B65" s="834"/>
      <c r="C65" s="809"/>
      <c r="D65" s="810"/>
      <c r="E65" s="810"/>
      <c r="F65" s="811"/>
      <c r="G65" s="259" t="s">
        <v>424</v>
      </c>
      <c r="H65" s="260">
        <v>456</v>
      </c>
      <c r="I65" s="260">
        <v>27866</v>
      </c>
      <c r="J65" s="81" t="str">
        <f>CONCATENATE(G65," ",H65)</f>
        <v>Revisiones de expedientes o intervenciones 456</v>
      </c>
      <c r="K65" s="270"/>
      <c r="L65" s="270"/>
      <c r="M65" s="270"/>
    </row>
    <row r="66" spans="2:13" ht="36" customHeight="1" x14ac:dyDescent="0.15">
      <c r="B66" s="156" t="s">
        <v>291</v>
      </c>
      <c r="C66" s="831" t="s">
        <v>46</v>
      </c>
      <c r="D66" s="832"/>
      <c r="E66" s="832"/>
      <c r="F66" s="832"/>
      <c r="G66" s="832"/>
      <c r="H66" s="832"/>
      <c r="I66" s="833"/>
      <c r="J66" s="269"/>
      <c r="K66" s="270"/>
      <c r="L66" s="270"/>
      <c r="M66" s="270"/>
    </row>
    <row r="67" spans="2:13" ht="79.5" customHeight="1" x14ac:dyDescent="0.15">
      <c r="B67" s="120" t="s">
        <v>292</v>
      </c>
      <c r="C67" s="831" t="s">
        <v>425</v>
      </c>
      <c r="D67" s="832"/>
      <c r="E67" s="832"/>
      <c r="F67" s="832"/>
      <c r="G67" s="832"/>
      <c r="H67" s="832"/>
      <c r="I67" s="833"/>
      <c r="J67" s="271"/>
      <c r="K67" s="272"/>
      <c r="L67" s="272"/>
      <c r="M67" s="272"/>
    </row>
    <row r="68" spans="2:13" ht="22.5" customHeight="1" x14ac:dyDescent="0.15">
      <c r="B68" s="530" t="s">
        <v>294</v>
      </c>
      <c r="C68" s="531"/>
      <c r="D68" s="531"/>
      <c r="E68" s="531"/>
      <c r="F68" s="531"/>
      <c r="G68" s="531"/>
      <c r="H68" s="531"/>
      <c r="I68" s="532"/>
    </row>
    <row r="69" spans="2:13" ht="22.5" customHeight="1" x14ac:dyDescent="0.15">
      <c r="B69" s="526" t="s">
        <v>295</v>
      </c>
      <c r="C69" s="137" t="s">
        <v>296</v>
      </c>
      <c r="D69" s="528" t="s">
        <v>297</v>
      </c>
      <c r="E69" s="528"/>
      <c r="F69" s="528"/>
      <c r="G69" s="528" t="s">
        <v>298</v>
      </c>
      <c r="H69" s="528"/>
      <c r="I69" s="529"/>
    </row>
    <row r="70" spans="2:13" ht="30.75" customHeight="1" x14ac:dyDescent="0.15">
      <c r="B70" s="527"/>
      <c r="C70" s="138"/>
      <c r="D70" s="524"/>
      <c r="E70" s="524"/>
      <c r="F70" s="524"/>
      <c r="G70" s="524"/>
      <c r="H70" s="524"/>
      <c r="I70" s="525"/>
    </row>
    <row r="71" spans="2:13" ht="32.25" customHeight="1" x14ac:dyDescent="0.15">
      <c r="B71" s="121" t="s">
        <v>299</v>
      </c>
      <c r="C71" s="827" t="s">
        <v>426</v>
      </c>
      <c r="D71" s="827"/>
      <c r="E71" s="827"/>
      <c r="F71" s="827"/>
      <c r="G71" s="827"/>
      <c r="H71" s="827"/>
      <c r="I71" s="828"/>
    </row>
    <row r="72" spans="2:13" ht="28.5" customHeight="1" x14ac:dyDescent="0.15">
      <c r="B72" s="122" t="s">
        <v>301</v>
      </c>
      <c r="C72" s="827" t="s">
        <v>426</v>
      </c>
      <c r="D72" s="827"/>
      <c r="E72" s="827"/>
      <c r="F72" s="827"/>
      <c r="G72" s="827"/>
      <c r="H72" s="827"/>
      <c r="I72" s="828"/>
    </row>
    <row r="73" spans="2:13" ht="30" customHeight="1" x14ac:dyDescent="0.15">
      <c r="B73" s="120" t="s">
        <v>302</v>
      </c>
      <c r="C73" s="829" t="s">
        <v>427</v>
      </c>
      <c r="D73" s="829"/>
      <c r="E73" s="829"/>
      <c r="F73" s="829"/>
      <c r="G73" s="829"/>
      <c r="H73" s="829"/>
      <c r="I73" s="830"/>
    </row>
    <row r="74" spans="2:13" ht="31.5" customHeight="1" thickBot="1" x14ac:dyDescent="0.2">
      <c r="B74" s="116" t="s">
        <v>304</v>
      </c>
      <c r="C74" s="824" t="s">
        <v>428</v>
      </c>
      <c r="D74" s="825"/>
      <c r="E74" s="825"/>
      <c r="F74" s="825"/>
      <c r="G74" s="825"/>
      <c r="H74" s="825"/>
      <c r="I74" s="826"/>
    </row>
    <row r="75" spans="2:13" ht="13.25" customHeight="1" x14ac:dyDescent="0.15">
      <c r="B75" s="109"/>
      <c r="C75" s="110"/>
      <c r="D75" s="110"/>
      <c r="E75" s="111"/>
      <c r="F75" s="111"/>
      <c r="G75" s="117"/>
      <c r="H75" s="113"/>
      <c r="I75" s="110"/>
    </row>
    <row r="76" spans="2:13" ht="13.25" customHeight="1" x14ac:dyDescent="0.15">
      <c r="B76" s="821"/>
      <c r="C76" s="821"/>
      <c r="D76" s="821"/>
      <c r="E76" s="821"/>
      <c r="F76" s="821"/>
      <c r="G76" s="821"/>
      <c r="H76" s="821"/>
      <c r="I76" s="821"/>
    </row>
    <row r="77" spans="2:13" ht="13.25" customHeight="1" x14ac:dyDescent="0.15">
      <c r="B77" s="821"/>
      <c r="C77" s="821"/>
      <c r="D77" s="821"/>
      <c r="E77" s="821"/>
      <c r="F77" s="821"/>
      <c r="G77" s="821"/>
      <c r="H77" s="821"/>
      <c r="I77" s="821"/>
    </row>
    <row r="78" spans="2:13" ht="13.25" customHeight="1" x14ac:dyDescent="0.15">
      <c r="B78" s="821"/>
      <c r="C78" s="821"/>
      <c r="D78" s="821"/>
      <c r="E78" s="821"/>
      <c r="F78" s="821"/>
      <c r="G78" s="821"/>
      <c r="H78" s="821"/>
      <c r="I78" s="821"/>
    </row>
    <row r="79" spans="2:13" ht="13.25" customHeight="1" x14ac:dyDescent="0.15">
      <c r="B79" s="109"/>
      <c r="C79" s="110"/>
      <c r="D79" s="110"/>
      <c r="E79" s="111"/>
      <c r="F79" s="111"/>
      <c r="G79" s="117"/>
      <c r="H79" s="113"/>
      <c r="I79" s="110"/>
    </row>
    <row r="80" spans="2:13" ht="25.5" customHeight="1" x14ac:dyDescent="0.15">
      <c r="B80" s="109"/>
      <c r="C80" s="110"/>
      <c r="D80" s="110"/>
      <c r="E80" s="111"/>
      <c r="F80" s="111"/>
      <c r="G80" s="117"/>
      <c r="H80" s="113"/>
      <c r="I80" s="110"/>
    </row>
    <row r="81" ht="13.25" customHeight="1" x14ac:dyDescent="0.15"/>
    <row r="82" ht="13.25" customHeight="1" x14ac:dyDescent="0.15"/>
    <row r="83" ht="13.25" customHeight="1" x14ac:dyDescent="0.15"/>
    <row r="84" ht="13.25" customHeight="1" x14ac:dyDescent="0.15"/>
    <row r="85" ht="13.25" customHeight="1" x14ac:dyDescent="0.15"/>
    <row r="86" ht="13.25" customHeight="1" x14ac:dyDescent="0.15"/>
    <row r="87" ht="13.25" customHeight="1" x14ac:dyDescent="0.15"/>
    <row r="88" ht="13.25" customHeight="1" x14ac:dyDescent="0.15"/>
    <row r="89" ht="13.25" customHeight="1" x14ac:dyDescent="0.15"/>
    <row r="90" ht="13.25" customHeight="1" x14ac:dyDescent="0.15"/>
    <row r="91" ht="13.25" customHeight="1" x14ac:dyDescent="0.15"/>
    <row r="109" spans="6:9" ht="12.75" customHeight="1" x14ac:dyDescent="0.15">
      <c r="F109" s="822"/>
      <c r="G109" s="823"/>
      <c r="H109" s="823"/>
      <c r="I109" s="823"/>
    </row>
    <row r="110" spans="6:9" ht="12.75" customHeight="1" x14ac:dyDescent="0.15">
      <c r="F110" s="817"/>
      <c r="G110" s="818"/>
      <c r="H110" s="818"/>
      <c r="I110" s="818"/>
    </row>
    <row r="111" spans="6:9" ht="12.75" customHeight="1" x14ac:dyDescent="0.15">
      <c r="F111" s="817"/>
      <c r="G111" s="818"/>
      <c r="H111" s="818"/>
      <c r="I111" s="818"/>
    </row>
    <row r="112" spans="6:9" ht="12.75" customHeight="1" x14ac:dyDescent="0.15">
      <c r="F112" s="817"/>
      <c r="G112" s="818"/>
      <c r="H112" s="818"/>
      <c r="I112" s="818"/>
    </row>
    <row r="113" spans="6:9" ht="12.75" customHeight="1" x14ac:dyDescent="0.15">
      <c r="F113" s="819"/>
      <c r="G113" s="820"/>
      <c r="H113" s="820"/>
      <c r="I113" s="820"/>
    </row>
  </sheetData>
  <mergeCells count="73">
    <mergeCell ref="B68:I68"/>
    <mergeCell ref="C73:I73"/>
    <mergeCell ref="C67:I67"/>
    <mergeCell ref="C66:I66"/>
    <mergeCell ref="B45:B65"/>
    <mergeCell ref="C46:F48"/>
    <mergeCell ref="C49:F51"/>
    <mergeCell ref="C56:F59"/>
    <mergeCell ref="C60:F62"/>
    <mergeCell ref="C74:I74"/>
    <mergeCell ref="B69:B70"/>
    <mergeCell ref="D69:F69"/>
    <mergeCell ref="G69:I69"/>
    <mergeCell ref="D70:F70"/>
    <mergeCell ref="G70:I70"/>
    <mergeCell ref="C71:I71"/>
    <mergeCell ref="C72:I72"/>
    <mergeCell ref="F110:I110"/>
    <mergeCell ref="F111:I111"/>
    <mergeCell ref="F112:I112"/>
    <mergeCell ref="F113:I113"/>
    <mergeCell ref="B76:I78"/>
    <mergeCell ref="F109:I10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J63:M63"/>
    <mergeCell ref="C39:I39"/>
    <mergeCell ref="B40:I44"/>
    <mergeCell ref="C24:E24"/>
    <mergeCell ref="G24:I24"/>
    <mergeCell ref="B25:I25"/>
    <mergeCell ref="F27:F38"/>
    <mergeCell ref="G27:G38"/>
    <mergeCell ref="I27:I38"/>
    <mergeCell ref="C52:F55"/>
    <mergeCell ref="C63:F65"/>
    <mergeCell ref="C45:G45"/>
  </mergeCells>
  <dataValidations count="1">
    <dataValidation type="list" allowBlank="1" showInputMessage="1" showErrorMessage="1" sqref="C24:E24 C7 I7 H12:I13 C9:F9" xr:uid="{00000000-0002-0000-0700-000000000000}">
      <formula1>#REF!</formula1>
    </dataValidation>
  </dataValidations>
  <pageMargins left="0.7" right="0.7" top="0.75" bottom="0.75" header="0.3" footer="0.3"/>
  <pageSetup scale="21"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843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X65"/>
  <sheetViews>
    <sheetView view="pageBreakPreview" topLeftCell="B40" zoomScale="85" zoomScaleNormal="85" zoomScaleSheetLayoutView="85" zoomScalePageLayoutView="85" workbookViewId="0">
      <selection activeCell="J48" sqref="J48"/>
    </sheetView>
  </sheetViews>
  <sheetFormatPr baseColWidth="10" defaultColWidth="10.6640625" defaultRowHeight="13" x14ac:dyDescent="0.15"/>
  <cols>
    <col min="1" max="1" width="1" style="83" customWidth="1"/>
    <col min="2" max="2" width="25.5" style="114" customWidth="1"/>
    <col min="3" max="3" width="14.5" style="83" customWidth="1"/>
    <col min="4" max="4" width="14.6640625" style="83" customWidth="1"/>
    <col min="5" max="5" width="16.5" style="83" customWidth="1"/>
    <col min="6" max="6" width="25" style="83" customWidth="1"/>
    <col min="7" max="7" width="22" style="114" customWidth="1"/>
    <col min="8" max="9" width="17.6640625" style="83" customWidth="1"/>
    <col min="10" max="11" width="22.5" style="83" customWidth="1"/>
    <col min="12" max="24" width="10.6640625" style="81"/>
    <col min="25" max="16384" width="10.6640625" style="83"/>
  </cols>
  <sheetData>
    <row r="1" spans="2:14" ht="37.5" customHeight="1" x14ac:dyDescent="0.15">
      <c r="B1" s="616"/>
      <c r="C1" s="669" t="s">
        <v>1</v>
      </c>
      <c r="D1" s="669"/>
      <c r="E1" s="669"/>
      <c r="F1" s="669"/>
      <c r="G1" s="669"/>
      <c r="H1" s="669"/>
      <c r="I1" s="620"/>
      <c r="J1" s="80"/>
      <c r="K1" s="80"/>
      <c r="M1" s="82" t="s">
        <v>67</v>
      </c>
    </row>
    <row r="2" spans="2:14" ht="37.5" customHeight="1" x14ac:dyDescent="0.15">
      <c r="B2" s="617"/>
      <c r="C2" s="623" t="s">
        <v>218</v>
      </c>
      <c r="D2" s="623"/>
      <c r="E2" s="623"/>
      <c r="F2" s="623"/>
      <c r="G2" s="623"/>
      <c r="H2" s="623"/>
      <c r="I2" s="621"/>
      <c r="J2" s="80"/>
      <c r="K2" s="80"/>
      <c r="M2" s="82" t="s">
        <v>68</v>
      </c>
    </row>
    <row r="3" spans="2:14" ht="37.5" customHeight="1" thickBot="1" x14ac:dyDescent="0.2">
      <c r="B3" s="618"/>
      <c r="C3" s="624" t="s">
        <v>219</v>
      </c>
      <c r="D3" s="624"/>
      <c r="E3" s="624"/>
      <c r="F3" s="624" t="s">
        <v>220</v>
      </c>
      <c r="G3" s="624"/>
      <c r="H3" s="624"/>
      <c r="I3" s="622"/>
      <c r="J3" s="80"/>
      <c r="K3" s="80"/>
      <c r="M3" s="82"/>
    </row>
    <row r="4" spans="2:14" ht="23.25" customHeight="1" x14ac:dyDescent="0.15">
      <c r="B4" s="612" t="s">
        <v>221</v>
      </c>
      <c r="C4" s="613"/>
      <c r="D4" s="613"/>
      <c r="E4" s="613"/>
      <c r="F4" s="613"/>
      <c r="G4" s="613"/>
      <c r="H4" s="613"/>
      <c r="I4" s="614"/>
      <c r="J4" s="84"/>
      <c r="K4" s="84"/>
    </row>
    <row r="5" spans="2:14" ht="24" customHeight="1" x14ac:dyDescent="0.15">
      <c r="B5" s="530" t="s">
        <v>222</v>
      </c>
      <c r="C5" s="531"/>
      <c r="D5" s="531"/>
      <c r="E5" s="531"/>
      <c r="F5" s="531"/>
      <c r="G5" s="531"/>
      <c r="H5" s="531"/>
      <c r="I5" s="532"/>
      <c r="J5" s="85"/>
      <c r="K5" s="85"/>
      <c r="N5" s="86"/>
    </row>
    <row r="6" spans="2:14" ht="46.25" customHeight="1" x14ac:dyDescent="0.15">
      <c r="B6" s="118" t="s">
        <v>223</v>
      </c>
      <c r="C6" s="130">
        <v>7</v>
      </c>
      <c r="D6" s="615" t="s">
        <v>224</v>
      </c>
      <c r="E6" s="615"/>
      <c r="F6" s="582" t="s">
        <v>429</v>
      </c>
      <c r="G6" s="582"/>
      <c r="H6" s="582"/>
      <c r="I6" s="583"/>
      <c r="J6" s="87"/>
      <c r="K6" s="87"/>
      <c r="M6" s="82"/>
      <c r="N6" s="86"/>
    </row>
    <row r="7" spans="2:14" ht="30.75" customHeight="1" x14ac:dyDescent="0.15">
      <c r="B7" s="118" t="s">
        <v>226</v>
      </c>
      <c r="C7" s="130" t="s">
        <v>84</v>
      </c>
      <c r="D7" s="615" t="s">
        <v>227</v>
      </c>
      <c r="E7" s="615"/>
      <c r="F7" s="582" t="s">
        <v>430</v>
      </c>
      <c r="G7" s="582"/>
      <c r="H7" s="131" t="s">
        <v>229</v>
      </c>
      <c r="I7" s="132" t="s">
        <v>84</v>
      </c>
      <c r="J7" s="88"/>
      <c r="K7" s="88"/>
      <c r="M7" s="82"/>
      <c r="N7" s="86"/>
    </row>
    <row r="8" spans="2:14" ht="30.75" customHeight="1" x14ac:dyDescent="0.15">
      <c r="B8" s="118" t="s">
        <v>230</v>
      </c>
      <c r="C8" s="582" t="s">
        <v>231</v>
      </c>
      <c r="D8" s="582"/>
      <c r="E8" s="582"/>
      <c r="F8" s="582"/>
      <c r="G8" s="131" t="s">
        <v>232</v>
      </c>
      <c r="H8" s="605">
        <v>7550</v>
      </c>
      <c r="I8" s="606"/>
      <c r="J8" s="89"/>
      <c r="K8" s="89"/>
      <c r="M8" s="82"/>
      <c r="N8" s="86"/>
    </row>
    <row r="9" spans="2:14" ht="30.75" customHeight="1" x14ac:dyDescent="0.15">
      <c r="B9" s="118" t="s">
        <v>68</v>
      </c>
      <c r="C9" s="607" t="s">
        <v>81</v>
      </c>
      <c r="D9" s="607"/>
      <c r="E9" s="607"/>
      <c r="F9" s="607"/>
      <c r="G9" s="131" t="s">
        <v>233</v>
      </c>
      <c r="H9" s="608" t="s">
        <v>431</v>
      </c>
      <c r="I9" s="609"/>
      <c r="J9" s="90"/>
      <c r="K9" s="90"/>
      <c r="M9" s="91"/>
    </row>
    <row r="10" spans="2:14" ht="59" customHeight="1" x14ac:dyDescent="0.15">
      <c r="B10" s="118" t="s">
        <v>235</v>
      </c>
      <c r="C10" s="582" t="s">
        <v>432</v>
      </c>
      <c r="D10" s="582"/>
      <c r="E10" s="582"/>
      <c r="F10" s="582"/>
      <c r="G10" s="582"/>
      <c r="H10" s="582"/>
      <c r="I10" s="583"/>
      <c r="J10" s="92"/>
      <c r="K10" s="92"/>
      <c r="M10" s="91"/>
    </row>
    <row r="11" spans="2:14" ht="30.75" customHeight="1" x14ac:dyDescent="0.15">
      <c r="B11" s="118" t="s">
        <v>237</v>
      </c>
      <c r="C11" s="584" t="s">
        <v>353</v>
      </c>
      <c r="D11" s="584"/>
      <c r="E11" s="584"/>
      <c r="F11" s="584"/>
      <c r="G11" s="584"/>
      <c r="H11" s="584"/>
      <c r="I11" s="610"/>
      <c r="J11" s="88"/>
      <c r="K11" s="88"/>
      <c r="M11" s="91"/>
      <c r="N11" s="86"/>
    </row>
    <row r="12" spans="2:14" ht="30.75" customHeight="1" x14ac:dyDescent="0.15">
      <c r="B12" s="118" t="s">
        <v>239</v>
      </c>
      <c r="C12" s="603" t="s">
        <v>433</v>
      </c>
      <c r="D12" s="603"/>
      <c r="E12" s="603"/>
      <c r="F12" s="603"/>
      <c r="G12" s="131" t="s">
        <v>241</v>
      </c>
      <c r="H12" s="594" t="s">
        <v>106</v>
      </c>
      <c r="I12" s="595"/>
      <c r="J12" s="88"/>
      <c r="K12" s="88"/>
      <c r="M12" s="91"/>
      <c r="N12" s="86"/>
    </row>
    <row r="13" spans="2:14" ht="30.75" customHeight="1" x14ac:dyDescent="0.15">
      <c r="B13" s="118" t="s">
        <v>242</v>
      </c>
      <c r="C13" s="611" t="s">
        <v>243</v>
      </c>
      <c r="D13" s="611"/>
      <c r="E13" s="611"/>
      <c r="F13" s="611"/>
      <c r="G13" s="131" t="s">
        <v>244</v>
      </c>
      <c r="H13" s="584" t="s">
        <v>77</v>
      </c>
      <c r="I13" s="610"/>
      <c r="J13" s="88"/>
      <c r="K13" s="88"/>
      <c r="M13" s="91"/>
    </row>
    <row r="14" spans="2:14" ht="30" customHeight="1" x14ac:dyDescent="0.15">
      <c r="B14" s="118" t="s">
        <v>245</v>
      </c>
      <c r="C14" s="603" t="s">
        <v>434</v>
      </c>
      <c r="D14" s="603"/>
      <c r="E14" s="603"/>
      <c r="F14" s="603"/>
      <c r="G14" s="603"/>
      <c r="H14" s="603"/>
      <c r="I14" s="604"/>
      <c r="J14" s="92"/>
      <c r="K14" s="92"/>
      <c r="M14" s="91"/>
      <c r="N14" s="86"/>
    </row>
    <row r="15" spans="2:14" ht="30.75" customHeight="1" x14ac:dyDescent="0.15">
      <c r="B15" s="118" t="s">
        <v>247</v>
      </c>
      <c r="C15" s="603" t="s">
        <v>435</v>
      </c>
      <c r="D15" s="603"/>
      <c r="E15" s="603"/>
      <c r="F15" s="603"/>
      <c r="G15" s="603"/>
      <c r="H15" s="603"/>
      <c r="I15" s="604"/>
      <c r="J15" s="93"/>
      <c r="K15" s="93"/>
      <c r="M15" s="91"/>
      <c r="N15" s="86"/>
    </row>
    <row r="16" spans="2:14" ht="42.5" customHeight="1" x14ac:dyDescent="0.15">
      <c r="B16" s="118" t="s">
        <v>249</v>
      </c>
      <c r="C16" s="582" t="s">
        <v>436</v>
      </c>
      <c r="D16" s="582"/>
      <c r="E16" s="582"/>
      <c r="F16" s="582"/>
      <c r="G16" s="582"/>
      <c r="H16" s="582"/>
      <c r="I16" s="583"/>
      <c r="J16" s="94"/>
      <c r="K16" s="94"/>
      <c r="M16" s="91"/>
      <c r="N16" s="86"/>
    </row>
    <row r="17" spans="2:14" ht="30.75" customHeight="1" x14ac:dyDescent="0.15">
      <c r="B17" s="118" t="s">
        <v>251</v>
      </c>
      <c r="C17" s="584" t="s">
        <v>43</v>
      </c>
      <c r="D17" s="585"/>
      <c r="E17" s="585"/>
      <c r="F17" s="585"/>
      <c r="G17" s="585"/>
      <c r="H17" s="585"/>
      <c r="I17" s="586"/>
      <c r="J17" s="95"/>
      <c r="K17" s="95"/>
      <c r="M17" s="91"/>
      <c r="N17" s="86"/>
    </row>
    <row r="18" spans="2:14" ht="18" customHeight="1" x14ac:dyDescent="0.15">
      <c r="B18" s="587" t="s">
        <v>252</v>
      </c>
      <c r="C18" s="588" t="s">
        <v>253</v>
      </c>
      <c r="D18" s="588"/>
      <c r="E18" s="588"/>
      <c r="F18" s="589" t="s">
        <v>254</v>
      </c>
      <c r="G18" s="589"/>
      <c r="H18" s="589"/>
      <c r="I18" s="590"/>
      <c r="J18" s="96"/>
      <c r="K18" s="96"/>
      <c r="M18" s="91"/>
      <c r="N18" s="86"/>
    </row>
    <row r="19" spans="2:14" ht="39.75" customHeight="1" x14ac:dyDescent="0.15">
      <c r="B19" s="587"/>
      <c r="C19" s="536" t="s">
        <v>389</v>
      </c>
      <c r="D19" s="537"/>
      <c r="E19" s="652"/>
      <c r="F19" s="582" t="str">
        <f>C19</f>
        <v>Actividades que se ejecutaron para la implementación de los procesos transversales</v>
      </c>
      <c r="G19" s="582"/>
      <c r="H19" s="582"/>
      <c r="I19" s="583"/>
      <c r="J19" s="94"/>
      <c r="K19" s="94"/>
      <c r="M19" s="91"/>
      <c r="N19" s="86"/>
    </row>
    <row r="20" spans="2:14" ht="39.75" customHeight="1" x14ac:dyDescent="0.15">
      <c r="B20" s="118" t="s">
        <v>257</v>
      </c>
      <c r="C20" s="536" t="s">
        <v>390</v>
      </c>
      <c r="D20" s="537"/>
      <c r="E20" s="652"/>
      <c r="F20" s="582" t="str">
        <f>C20</f>
        <v>Cantidad de actividades que se ejecutaron para la implementación de los procesos transversales</v>
      </c>
      <c r="G20" s="582"/>
      <c r="H20" s="582"/>
      <c r="I20" s="583"/>
      <c r="J20" s="88"/>
      <c r="K20" s="88"/>
      <c r="M20" s="91"/>
      <c r="N20" s="86"/>
    </row>
    <row r="21" spans="2:14" ht="27" customHeight="1" x14ac:dyDescent="0.15">
      <c r="B21" s="118" t="s">
        <v>258</v>
      </c>
      <c r="C21" s="536" t="s">
        <v>43</v>
      </c>
      <c r="D21" s="537"/>
      <c r="E21" s="652"/>
      <c r="F21" s="536" t="s">
        <v>43</v>
      </c>
      <c r="G21" s="537"/>
      <c r="H21" s="537"/>
      <c r="I21" s="538"/>
      <c r="J21" s="93"/>
      <c r="K21" s="93"/>
      <c r="M21" s="97"/>
      <c r="N21" s="86"/>
    </row>
    <row r="22" spans="2:14" ht="23.25" customHeight="1" x14ac:dyDescent="0.15">
      <c r="B22" s="118" t="s">
        <v>261</v>
      </c>
      <c r="C22" s="576">
        <v>44927</v>
      </c>
      <c r="D22" s="601"/>
      <c r="E22" s="602"/>
      <c r="F22" s="131" t="s">
        <v>262</v>
      </c>
      <c r="G22" s="264">
        <v>0.31</v>
      </c>
      <c r="H22" s="267" t="s">
        <v>263</v>
      </c>
      <c r="I22" s="266">
        <v>0.8</v>
      </c>
      <c r="K22" s="98"/>
      <c r="M22" s="97"/>
    </row>
    <row r="23" spans="2:14" ht="27" customHeight="1" x14ac:dyDescent="0.15">
      <c r="B23" s="118" t="s">
        <v>264</v>
      </c>
      <c r="C23" s="576">
        <v>45291</v>
      </c>
      <c r="D23" s="577"/>
      <c r="E23" s="578"/>
      <c r="F23" s="131" t="s">
        <v>265</v>
      </c>
      <c r="G23" s="536">
        <v>0.08</v>
      </c>
      <c r="H23" s="537"/>
      <c r="I23" s="538"/>
      <c r="J23" s="99"/>
      <c r="K23" s="99"/>
      <c r="M23" s="97"/>
    </row>
    <row r="24" spans="2:14" ht="30.75" customHeight="1" x14ac:dyDescent="0.15">
      <c r="B24" s="205" t="s">
        <v>266</v>
      </c>
      <c r="C24" s="533" t="s">
        <v>267</v>
      </c>
      <c r="D24" s="534"/>
      <c r="E24" s="535"/>
      <c r="F24" s="206" t="s">
        <v>268</v>
      </c>
      <c r="G24" s="536" t="s">
        <v>46</v>
      </c>
      <c r="H24" s="537"/>
      <c r="I24" s="538"/>
      <c r="K24" s="96"/>
      <c r="M24" s="97"/>
    </row>
    <row r="25" spans="2:14" ht="22.5" customHeight="1" x14ac:dyDescent="0.15">
      <c r="B25" s="530" t="s">
        <v>270</v>
      </c>
      <c r="C25" s="531"/>
      <c r="D25" s="531"/>
      <c r="E25" s="531"/>
      <c r="F25" s="531"/>
      <c r="G25" s="531"/>
      <c r="H25" s="531"/>
      <c r="I25" s="532"/>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15.5" customHeight="1" x14ac:dyDescent="0.15">
      <c r="B27" s="100" t="s">
        <v>278</v>
      </c>
      <c r="C27" s="295">
        <f>0.0833333333333333*$G$23</f>
        <v>6.6666666666666645E-3</v>
      </c>
      <c r="D27" s="295">
        <f>+C27</f>
        <v>6.6666666666666645E-3</v>
      </c>
      <c r="E27" s="296">
        <f>+D27/C27</f>
        <v>1</v>
      </c>
      <c r="F27" s="642">
        <f>SUM(C27:C38)</f>
        <v>0.08</v>
      </c>
      <c r="G27" s="642">
        <f>SUM(D27:D38)</f>
        <v>5.8000000000000038E-2</v>
      </c>
      <c r="H27" s="215">
        <f>+(D27*100%)/$G$23</f>
        <v>8.3333333333333301E-2</v>
      </c>
      <c r="I27" s="702">
        <f>G27+I22</f>
        <v>0.8580000000000001</v>
      </c>
      <c r="J27" s="94"/>
      <c r="K27" s="94"/>
      <c r="M27" s="97"/>
    </row>
    <row r="28" spans="2:14" ht="15.5" customHeight="1" x14ac:dyDescent="0.15">
      <c r="B28" s="100" t="s">
        <v>158</v>
      </c>
      <c r="C28" s="295">
        <f t="shared" ref="C28:C38" si="0">0.0833333333333333*$G$23</f>
        <v>6.6666666666666645E-3</v>
      </c>
      <c r="D28" s="295">
        <f>C28</f>
        <v>6.6666666666666645E-3</v>
      </c>
      <c r="E28" s="296">
        <f t="shared" ref="E28:E38" si="1">+D28/C28</f>
        <v>1</v>
      </c>
      <c r="F28" s="643"/>
      <c r="G28" s="643"/>
      <c r="H28" s="215">
        <f>+IF(D28="","",((D28*100%)/$G$23)+H27)</f>
        <v>0.1666666666666666</v>
      </c>
      <c r="I28" s="703"/>
      <c r="J28" s="94"/>
      <c r="K28" s="94"/>
      <c r="M28" s="97"/>
    </row>
    <row r="29" spans="2:14" ht="15.5" customHeight="1" x14ac:dyDescent="0.15">
      <c r="B29" s="100" t="s">
        <v>159</v>
      </c>
      <c r="C29" s="295">
        <f t="shared" si="0"/>
        <v>6.6666666666666645E-3</v>
      </c>
      <c r="D29" s="295">
        <f>+C29</f>
        <v>6.6666666666666645E-3</v>
      </c>
      <c r="E29" s="296">
        <f t="shared" si="1"/>
        <v>1</v>
      </c>
      <c r="F29" s="643"/>
      <c r="G29" s="643"/>
      <c r="H29" s="215">
        <f>+IF(D29="","",((D29*100%)/$G$23)+H28)</f>
        <v>0.24999999999999989</v>
      </c>
      <c r="I29" s="703"/>
      <c r="J29" s="94"/>
      <c r="K29" s="94"/>
      <c r="M29" s="97"/>
    </row>
    <row r="30" spans="2:14" ht="15.5" customHeight="1" x14ac:dyDescent="0.15">
      <c r="B30" s="100" t="s">
        <v>160</v>
      </c>
      <c r="C30" s="295">
        <f t="shared" si="0"/>
        <v>6.6666666666666645E-3</v>
      </c>
      <c r="D30" s="295">
        <f>+C30</f>
        <v>6.6666666666666645E-3</v>
      </c>
      <c r="E30" s="296">
        <f t="shared" si="1"/>
        <v>1</v>
      </c>
      <c r="F30" s="643"/>
      <c r="G30" s="643"/>
      <c r="H30" s="215">
        <f t="shared" ref="H30:H38" si="2">+IF(D30="","",((D30*100%)/$G$23)+H29)</f>
        <v>0.3333333333333332</v>
      </c>
      <c r="I30" s="703"/>
      <c r="J30" s="94"/>
      <c r="K30" s="94"/>
      <c r="M30" s="97"/>
    </row>
    <row r="31" spans="2:14" ht="15.5" customHeight="1" x14ac:dyDescent="0.15">
      <c r="B31" s="100" t="s">
        <v>161</v>
      </c>
      <c r="C31" s="295">
        <f t="shared" si="0"/>
        <v>6.6666666666666645E-3</v>
      </c>
      <c r="D31" s="295">
        <f>+C31</f>
        <v>6.6666666666666645E-3</v>
      </c>
      <c r="E31" s="296">
        <f t="shared" si="1"/>
        <v>1</v>
      </c>
      <c r="F31" s="643"/>
      <c r="G31" s="643"/>
      <c r="H31" s="215">
        <f t="shared" si="2"/>
        <v>0.41666666666666652</v>
      </c>
      <c r="I31" s="703"/>
      <c r="J31" s="94"/>
      <c r="K31" s="94"/>
      <c r="M31" s="97"/>
    </row>
    <row r="32" spans="2:14" ht="15.5" customHeight="1" x14ac:dyDescent="0.15">
      <c r="B32" s="100" t="s">
        <v>162</v>
      </c>
      <c r="C32" s="295">
        <f t="shared" si="0"/>
        <v>6.6666666666666645E-3</v>
      </c>
      <c r="D32" s="295">
        <f>+C32</f>
        <v>6.6666666666666645E-3</v>
      </c>
      <c r="E32" s="296">
        <f t="shared" si="1"/>
        <v>1</v>
      </c>
      <c r="F32" s="643"/>
      <c r="G32" s="643"/>
      <c r="H32" s="215">
        <f t="shared" si="2"/>
        <v>0.49999999999999983</v>
      </c>
      <c r="I32" s="703"/>
      <c r="J32" s="129"/>
      <c r="K32" s="94"/>
      <c r="M32" s="97"/>
    </row>
    <row r="33" spans="2:11" ht="19.5" customHeight="1" x14ac:dyDescent="0.15">
      <c r="B33" s="100" t="s">
        <v>163</v>
      </c>
      <c r="C33" s="295">
        <f t="shared" si="0"/>
        <v>6.6666666666666645E-3</v>
      </c>
      <c r="D33" s="295">
        <v>4.6666666666667078E-3</v>
      </c>
      <c r="E33" s="296">
        <f t="shared" si="1"/>
        <v>0.70000000000000639</v>
      </c>
      <c r="F33" s="643"/>
      <c r="G33" s="643"/>
      <c r="H33" s="215">
        <f t="shared" si="2"/>
        <v>0.55833333333333368</v>
      </c>
      <c r="I33" s="703"/>
      <c r="J33" s="309"/>
      <c r="K33" s="102"/>
    </row>
    <row r="34" spans="2:11" ht="19.5" customHeight="1" x14ac:dyDescent="0.15">
      <c r="B34" s="100" t="s">
        <v>164</v>
      </c>
      <c r="C34" s="295">
        <f t="shared" si="0"/>
        <v>6.6666666666666645E-3</v>
      </c>
      <c r="D34" s="295">
        <f>+C34</f>
        <v>6.6666666666666645E-3</v>
      </c>
      <c r="E34" s="296">
        <f t="shared" si="1"/>
        <v>1</v>
      </c>
      <c r="F34" s="643"/>
      <c r="G34" s="643"/>
      <c r="H34" s="215">
        <f t="shared" si="2"/>
        <v>0.64166666666666694</v>
      </c>
      <c r="I34" s="703"/>
      <c r="J34" s="102"/>
      <c r="K34" s="102"/>
    </row>
    <row r="35" spans="2:11" ht="19.5" customHeight="1" x14ac:dyDescent="0.15">
      <c r="B35" s="100" t="s">
        <v>165</v>
      </c>
      <c r="C35" s="295">
        <f t="shared" si="0"/>
        <v>6.6666666666666645E-3</v>
      </c>
      <c r="D35" s="295">
        <f>+C35</f>
        <v>6.6666666666666645E-3</v>
      </c>
      <c r="E35" s="296">
        <f>+D35/C35</f>
        <v>1</v>
      </c>
      <c r="F35" s="643"/>
      <c r="G35" s="643"/>
      <c r="H35" s="215">
        <f t="shared" si="2"/>
        <v>0.7250000000000002</v>
      </c>
      <c r="I35" s="703"/>
      <c r="J35" s="102"/>
      <c r="K35" s="102"/>
    </row>
    <row r="36" spans="2:11" ht="19.5" customHeight="1" x14ac:dyDescent="0.15">
      <c r="B36" s="100" t="s">
        <v>166</v>
      </c>
      <c r="C36" s="295">
        <f t="shared" si="0"/>
        <v>6.6666666666666645E-3</v>
      </c>
      <c r="D36" s="295"/>
      <c r="E36" s="296">
        <f t="shared" si="1"/>
        <v>0</v>
      </c>
      <c r="F36" s="643"/>
      <c r="G36" s="643"/>
      <c r="H36" s="215" t="str">
        <f t="shared" si="2"/>
        <v/>
      </c>
      <c r="I36" s="703"/>
      <c r="J36" s="102"/>
      <c r="K36" s="102"/>
    </row>
    <row r="37" spans="2:11" ht="19.5" customHeight="1" x14ac:dyDescent="0.15">
      <c r="B37" s="100" t="s">
        <v>167</v>
      </c>
      <c r="C37" s="295">
        <f t="shared" si="0"/>
        <v>6.6666666666666645E-3</v>
      </c>
      <c r="D37" s="295"/>
      <c r="E37" s="296">
        <f t="shared" si="1"/>
        <v>0</v>
      </c>
      <c r="F37" s="643"/>
      <c r="G37" s="643"/>
      <c r="H37" s="215" t="str">
        <f t="shared" si="2"/>
        <v/>
      </c>
      <c r="I37" s="703"/>
      <c r="J37" s="102"/>
      <c r="K37" s="102"/>
    </row>
    <row r="38" spans="2:11" ht="19.5" customHeight="1" x14ac:dyDescent="0.15">
      <c r="B38" s="100" t="s">
        <v>168</v>
      </c>
      <c r="C38" s="295">
        <f t="shared" si="0"/>
        <v>6.6666666666666645E-3</v>
      </c>
      <c r="D38" s="295"/>
      <c r="E38" s="296">
        <f t="shared" si="1"/>
        <v>0</v>
      </c>
      <c r="F38" s="644"/>
      <c r="G38" s="644"/>
      <c r="H38" s="215" t="str">
        <f t="shared" si="2"/>
        <v/>
      </c>
      <c r="I38" s="704"/>
      <c r="J38" s="102"/>
      <c r="K38" s="102"/>
    </row>
    <row r="39" spans="2:11" ht="141.5" customHeight="1" x14ac:dyDescent="0.15">
      <c r="B39" s="119" t="s">
        <v>279</v>
      </c>
      <c r="C39" s="858" t="s">
        <v>437</v>
      </c>
      <c r="D39" s="859"/>
      <c r="E39" s="859"/>
      <c r="F39" s="859"/>
      <c r="G39" s="859"/>
      <c r="H39" s="859"/>
      <c r="I39" s="860"/>
      <c r="J39" s="103"/>
      <c r="K39" s="103"/>
    </row>
    <row r="40" spans="2:11" ht="34.5" customHeight="1" x14ac:dyDescent="0.15">
      <c r="B40" s="551"/>
      <c r="C40" s="552"/>
      <c r="D40" s="552"/>
      <c r="E40" s="552"/>
      <c r="F40" s="552"/>
      <c r="G40" s="552"/>
      <c r="H40" s="552"/>
      <c r="I40" s="553"/>
      <c r="J40" s="85"/>
      <c r="K40" s="85"/>
    </row>
    <row r="41" spans="2:11" ht="34.5" customHeight="1" x14ac:dyDescent="0.15">
      <c r="B41" s="554"/>
      <c r="C41" s="555"/>
      <c r="D41" s="555"/>
      <c r="E41" s="555"/>
      <c r="F41" s="555"/>
      <c r="G41" s="555"/>
      <c r="H41" s="555"/>
      <c r="I41" s="556"/>
      <c r="J41" s="103"/>
      <c r="K41" s="103"/>
    </row>
    <row r="42" spans="2:11" ht="34.5" customHeight="1" x14ac:dyDescent="0.15">
      <c r="B42" s="554"/>
      <c r="C42" s="555"/>
      <c r="D42" s="555"/>
      <c r="E42" s="555"/>
      <c r="F42" s="555"/>
      <c r="G42" s="555"/>
      <c r="H42" s="555"/>
      <c r="I42" s="556"/>
      <c r="J42" s="103"/>
      <c r="K42" s="103"/>
    </row>
    <row r="43" spans="2:11" ht="34.5" customHeight="1" x14ac:dyDescent="0.15">
      <c r="B43" s="554"/>
      <c r="C43" s="555"/>
      <c r="D43" s="555"/>
      <c r="E43" s="555"/>
      <c r="F43" s="555"/>
      <c r="G43" s="555"/>
      <c r="H43" s="555"/>
      <c r="I43" s="556"/>
      <c r="J43" s="103"/>
      <c r="K43" s="103"/>
    </row>
    <row r="44" spans="2:11" ht="34.5" customHeight="1" x14ac:dyDescent="0.15">
      <c r="B44" s="557"/>
      <c r="C44" s="558"/>
      <c r="D44" s="558"/>
      <c r="E44" s="558"/>
      <c r="F44" s="558"/>
      <c r="G44" s="558"/>
      <c r="H44" s="558"/>
      <c r="I44" s="559"/>
      <c r="J44" s="84"/>
      <c r="K44" s="84"/>
    </row>
    <row r="45" spans="2:11" ht="34.5" customHeight="1" x14ac:dyDescent="0.15">
      <c r="B45" s="149"/>
      <c r="C45" s="150" t="s">
        <v>438</v>
      </c>
      <c r="D45" s="143"/>
      <c r="E45" s="143"/>
      <c r="F45" s="143"/>
      <c r="G45" s="144"/>
      <c r="H45" s="144"/>
      <c r="I45" s="144"/>
      <c r="J45" s="84"/>
      <c r="K45" s="84"/>
    </row>
    <row r="46" spans="2:11" ht="62" customHeight="1" x14ac:dyDescent="0.15">
      <c r="B46" s="564" t="s">
        <v>280</v>
      </c>
      <c r="C46" s="863" t="s">
        <v>439</v>
      </c>
      <c r="D46" s="864"/>
      <c r="E46" s="864"/>
      <c r="F46" s="865"/>
      <c r="G46" s="284"/>
      <c r="H46" s="285" t="s">
        <v>440</v>
      </c>
      <c r="I46" s="286" t="s">
        <v>441</v>
      </c>
      <c r="J46" s="104"/>
      <c r="K46" s="104"/>
    </row>
    <row r="47" spans="2:11" ht="62" customHeight="1" x14ac:dyDescent="0.15">
      <c r="B47" s="565"/>
      <c r="C47" s="866"/>
      <c r="D47" s="867"/>
      <c r="E47" s="867"/>
      <c r="F47" s="868"/>
      <c r="G47" s="287" t="s">
        <v>442</v>
      </c>
      <c r="H47" s="257">
        <v>77</v>
      </c>
      <c r="I47" s="301">
        <v>992</v>
      </c>
      <c r="J47" s="104"/>
      <c r="K47" s="104"/>
    </row>
    <row r="48" spans="2:11" ht="62" customHeight="1" x14ac:dyDescent="0.15">
      <c r="B48" s="565"/>
      <c r="C48" s="866"/>
      <c r="D48" s="867"/>
      <c r="E48" s="867"/>
      <c r="F48" s="868"/>
      <c r="G48" s="287" t="s">
        <v>443</v>
      </c>
      <c r="H48" s="302">
        <v>4</v>
      </c>
      <c r="I48" s="303">
        <v>16</v>
      </c>
      <c r="J48" s="104"/>
      <c r="K48" s="104"/>
    </row>
    <row r="49" spans="2:11" ht="62" customHeight="1" x14ac:dyDescent="0.15">
      <c r="B49" s="565"/>
      <c r="C49" s="869"/>
      <c r="D49" s="870"/>
      <c r="E49" s="870"/>
      <c r="F49" s="871"/>
      <c r="G49" s="288" t="s">
        <v>444</v>
      </c>
      <c r="H49" s="306">
        <v>31</v>
      </c>
      <c r="I49" s="307">
        <v>398</v>
      </c>
      <c r="J49" s="104"/>
      <c r="K49" s="104"/>
    </row>
    <row r="50" spans="2:11" ht="82.25" customHeight="1" x14ac:dyDescent="0.15">
      <c r="B50" s="118" t="s">
        <v>291</v>
      </c>
      <c r="C50" s="861" t="s">
        <v>445</v>
      </c>
      <c r="D50" s="862"/>
      <c r="E50" s="862"/>
      <c r="F50" s="862"/>
      <c r="G50" s="862"/>
      <c r="H50" s="862"/>
      <c r="I50" s="862"/>
      <c r="J50" s="104"/>
      <c r="K50" s="104"/>
    </row>
    <row r="51" spans="2:11" ht="90" customHeight="1" x14ac:dyDescent="0.15">
      <c r="B51" s="120" t="s">
        <v>292</v>
      </c>
      <c r="C51" s="861" t="s">
        <v>446</v>
      </c>
      <c r="D51" s="862"/>
      <c r="E51" s="862"/>
      <c r="F51" s="862"/>
      <c r="G51" s="862"/>
      <c r="H51" s="862"/>
      <c r="I51" s="862"/>
      <c r="J51" s="104"/>
      <c r="K51" s="104"/>
    </row>
    <row r="52" spans="2:11" ht="22.5" customHeight="1" x14ac:dyDescent="0.15">
      <c r="B52" s="530" t="s">
        <v>294</v>
      </c>
      <c r="C52" s="531"/>
      <c r="D52" s="531"/>
      <c r="E52" s="531"/>
      <c r="F52" s="531"/>
      <c r="G52" s="531"/>
      <c r="H52" s="531"/>
      <c r="I52" s="532"/>
      <c r="J52" s="104"/>
      <c r="K52" s="104"/>
    </row>
    <row r="53" spans="2:11" ht="22.5" customHeight="1" x14ac:dyDescent="0.15">
      <c r="B53" s="526" t="s">
        <v>295</v>
      </c>
      <c r="C53" s="137" t="s">
        <v>296</v>
      </c>
      <c r="D53" s="528" t="s">
        <v>297</v>
      </c>
      <c r="E53" s="528"/>
      <c r="F53" s="528"/>
      <c r="G53" s="528" t="s">
        <v>298</v>
      </c>
      <c r="H53" s="528"/>
      <c r="I53" s="529"/>
      <c r="J53" s="105"/>
      <c r="K53" s="105"/>
    </row>
    <row r="54" spans="2:11" ht="30.75" customHeight="1" x14ac:dyDescent="0.15">
      <c r="B54" s="527"/>
      <c r="C54" s="218"/>
      <c r="D54" s="752"/>
      <c r="E54" s="752"/>
      <c r="F54" s="752"/>
      <c r="G54" s="752"/>
      <c r="H54" s="752"/>
      <c r="I54" s="753"/>
      <c r="J54" s="105"/>
      <c r="K54" s="105"/>
    </row>
    <row r="55" spans="2:11" ht="32.25" customHeight="1" x14ac:dyDescent="0.15">
      <c r="B55" s="121" t="s">
        <v>299</v>
      </c>
      <c r="C55" s="752" t="s">
        <v>447</v>
      </c>
      <c r="D55" s="752"/>
      <c r="E55" s="752"/>
      <c r="F55" s="752"/>
      <c r="G55" s="752"/>
      <c r="H55" s="752"/>
      <c r="I55" s="753"/>
      <c r="J55" s="106"/>
      <c r="K55" s="106"/>
    </row>
    <row r="56" spans="2:11" ht="28.5" customHeight="1" x14ac:dyDescent="0.15">
      <c r="B56" s="122" t="s">
        <v>301</v>
      </c>
      <c r="C56" s="752" t="s">
        <v>447</v>
      </c>
      <c r="D56" s="752"/>
      <c r="E56" s="752"/>
      <c r="F56" s="752"/>
      <c r="G56" s="752"/>
      <c r="H56" s="752"/>
      <c r="I56" s="753"/>
      <c r="J56" s="106"/>
      <c r="K56" s="106"/>
    </row>
    <row r="57" spans="2:11" ht="30" customHeight="1" x14ac:dyDescent="0.15">
      <c r="B57" s="120" t="s">
        <v>302</v>
      </c>
      <c r="C57" s="852" t="s">
        <v>427</v>
      </c>
      <c r="D57" s="853"/>
      <c r="E57" s="853"/>
      <c r="F57" s="853"/>
      <c r="G57" s="853"/>
      <c r="H57" s="853"/>
      <c r="I57" s="854"/>
      <c r="J57" s="107"/>
      <c r="K57" s="107"/>
    </row>
    <row r="58" spans="2:11" ht="31.5" customHeight="1" thickBot="1" x14ac:dyDescent="0.2">
      <c r="B58" s="116" t="s">
        <v>304</v>
      </c>
      <c r="C58" s="855" t="s">
        <v>448</v>
      </c>
      <c r="D58" s="856"/>
      <c r="E58" s="856"/>
      <c r="F58" s="856"/>
      <c r="G58" s="856"/>
      <c r="H58" s="856"/>
      <c r="I58" s="857"/>
      <c r="J58" s="108"/>
      <c r="K58" s="108"/>
    </row>
    <row r="59" spans="2:11" ht="13.25" customHeight="1" x14ac:dyDescent="0.15">
      <c r="B59" s="109"/>
      <c r="C59" s="110"/>
      <c r="D59" s="110"/>
      <c r="E59" s="111"/>
      <c r="F59" s="111"/>
      <c r="G59" s="117"/>
      <c r="H59" s="113"/>
      <c r="I59" s="110"/>
      <c r="J59" s="108"/>
      <c r="K59" s="108"/>
    </row>
    <row r="60" spans="2:11" ht="13.25" customHeight="1" x14ac:dyDescent="0.15">
      <c r="B60" s="109"/>
      <c r="C60" s="110"/>
      <c r="D60" s="110"/>
      <c r="E60" s="111"/>
      <c r="F60" s="111"/>
      <c r="G60" s="117"/>
      <c r="H60" s="113"/>
      <c r="I60" s="110"/>
      <c r="J60" s="108"/>
      <c r="K60" s="108"/>
    </row>
    <row r="61" spans="2:11" ht="13.25" customHeight="1" x14ac:dyDescent="0.15">
      <c r="B61" s="109"/>
      <c r="C61" s="110"/>
      <c r="D61" s="110"/>
      <c r="E61" s="111"/>
      <c r="F61" s="111"/>
      <c r="G61" s="117"/>
      <c r="H61" s="113"/>
      <c r="I61" s="110"/>
      <c r="J61" s="108"/>
      <c r="K61" s="108"/>
    </row>
    <row r="62" spans="2:11" ht="13.25" customHeight="1" x14ac:dyDescent="0.15">
      <c r="B62" s="109"/>
      <c r="C62" s="110"/>
      <c r="D62" s="110"/>
      <c r="E62" s="111"/>
      <c r="F62" s="111"/>
      <c r="G62" s="117"/>
      <c r="H62" s="113"/>
      <c r="I62" s="110"/>
      <c r="J62" s="108"/>
      <c r="K62" s="108"/>
    </row>
    <row r="63" spans="2:11" ht="13.25" customHeight="1" x14ac:dyDescent="0.15">
      <c r="B63" s="109"/>
      <c r="C63" s="110"/>
      <c r="D63" s="110"/>
      <c r="E63" s="111"/>
      <c r="F63" s="111"/>
      <c r="G63" s="117"/>
      <c r="H63" s="113"/>
      <c r="I63" s="110"/>
      <c r="J63" s="108"/>
      <c r="K63" s="108"/>
    </row>
    <row r="64" spans="2:11" ht="25.5" customHeight="1" x14ac:dyDescent="0.15">
      <c r="B64" s="109"/>
      <c r="C64" s="110"/>
      <c r="D64" s="110"/>
      <c r="E64" s="111"/>
      <c r="F64" s="111"/>
      <c r="G64" s="117"/>
      <c r="H64" s="113"/>
      <c r="I64" s="110"/>
      <c r="J64" s="108"/>
      <c r="K64" s="108"/>
    </row>
    <row r="65" ht="14" customHeight="1" x14ac:dyDescent="0.15"/>
  </sheetData>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2:I52"/>
    <mergeCell ref="C24:E24"/>
    <mergeCell ref="G24:I24"/>
    <mergeCell ref="B25:I25"/>
    <mergeCell ref="F27:F38"/>
    <mergeCell ref="G27:G38"/>
    <mergeCell ref="I27:I38"/>
    <mergeCell ref="C39:I39"/>
    <mergeCell ref="B40:I44"/>
    <mergeCell ref="C51:I51"/>
    <mergeCell ref="C50:I50"/>
    <mergeCell ref="B46:B49"/>
    <mergeCell ref="C46:F49"/>
    <mergeCell ref="C56:I56"/>
    <mergeCell ref="C57:I57"/>
    <mergeCell ref="C58:I58"/>
    <mergeCell ref="B53:B54"/>
    <mergeCell ref="D53:F53"/>
    <mergeCell ref="G53:I53"/>
    <mergeCell ref="D54:F54"/>
    <mergeCell ref="G54:I54"/>
    <mergeCell ref="C55:I55"/>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$M$21:$M$26</formula1>
    </dataValidation>
  </dataValidations>
  <pageMargins left="0.7" right="0.7" top="0.75" bottom="0.75" header="0.3" footer="0.3"/>
  <pageSetup scale="58"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945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66406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x14ac:dyDescent="0.2"/>
    <row r="2" spans="2:14" ht="25.5" customHeight="1" x14ac:dyDescent="0.15">
      <c r="B2" s="486"/>
      <c r="C2" s="484" t="s">
        <v>0</v>
      </c>
      <c r="D2" s="484"/>
      <c r="E2" s="484"/>
      <c r="F2" s="484"/>
      <c r="G2" s="484"/>
      <c r="H2" s="484"/>
      <c r="I2" s="488"/>
      <c r="J2" s="10"/>
      <c r="K2" s="10"/>
      <c r="M2" s="11" t="s">
        <v>67</v>
      </c>
    </row>
    <row r="3" spans="2:14" ht="25.5" customHeight="1" x14ac:dyDescent="0.15">
      <c r="B3" s="487"/>
      <c r="C3" s="485" t="s">
        <v>1</v>
      </c>
      <c r="D3" s="485"/>
      <c r="E3" s="485"/>
      <c r="F3" s="485"/>
      <c r="G3" s="485"/>
      <c r="H3" s="485"/>
      <c r="I3" s="489"/>
      <c r="J3" s="10"/>
      <c r="K3" s="10"/>
      <c r="M3" s="11" t="s">
        <v>68</v>
      </c>
    </row>
    <row r="4" spans="2:14" ht="25.5" customHeight="1" x14ac:dyDescent="0.15">
      <c r="B4" s="487"/>
      <c r="C4" s="485" t="s">
        <v>69</v>
      </c>
      <c r="D4" s="485"/>
      <c r="E4" s="485"/>
      <c r="F4" s="485"/>
      <c r="G4" s="485"/>
      <c r="H4" s="485"/>
      <c r="I4" s="489"/>
      <c r="J4" s="10"/>
      <c r="K4" s="10"/>
      <c r="M4" s="11" t="s">
        <v>70</v>
      </c>
    </row>
    <row r="5" spans="2:14" ht="25.5" customHeight="1" x14ac:dyDescent="0.15">
      <c r="B5" s="487"/>
      <c r="C5" s="485" t="s">
        <v>71</v>
      </c>
      <c r="D5" s="485"/>
      <c r="E5" s="485"/>
      <c r="F5" s="485"/>
      <c r="G5" s="490" t="s">
        <v>72</v>
      </c>
      <c r="H5" s="490"/>
      <c r="I5" s="489"/>
      <c r="J5" s="10"/>
      <c r="K5" s="10"/>
      <c r="M5" s="11" t="s">
        <v>73</v>
      </c>
    </row>
    <row r="6" spans="2:14" ht="23.25" customHeight="1" x14ac:dyDescent="0.15">
      <c r="B6" s="469" t="s">
        <v>74</v>
      </c>
      <c r="C6" s="470"/>
      <c r="D6" s="470"/>
      <c r="E6" s="470"/>
      <c r="F6" s="470"/>
      <c r="G6" s="470"/>
      <c r="H6" s="470"/>
      <c r="I6" s="471"/>
      <c r="J6" s="12"/>
      <c r="K6" s="12"/>
    </row>
    <row r="7" spans="2:14" ht="24" customHeight="1" x14ac:dyDescent="0.15">
      <c r="B7" s="472" t="s">
        <v>75</v>
      </c>
      <c r="C7" s="473"/>
      <c r="D7" s="473"/>
      <c r="E7" s="473"/>
      <c r="F7" s="473"/>
      <c r="G7" s="473"/>
      <c r="H7" s="473"/>
      <c r="I7" s="474"/>
      <c r="J7" s="13"/>
      <c r="K7" s="13"/>
    </row>
    <row r="8" spans="2:14" ht="24" customHeight="1" x14ac:dyDescent="0.15">
      <c r="B8" s="475" t="s">
        <v>76</v>
      </c>
      <c r="C8" s="476"/>
      <c r="D8" s="476"/>
      <c r="E8" s="476"/>
      <c r="F8" s="476"/>
      <c r="G8" s="476"/>
      <c r="H8" s="476"/>
      <c r="I8" s="477"/>
      <c r="J8" s="40"/>
      <c r="K8" s="40"/>
      <c r="N8" s="6" t="s">
        <v>77</v>
      </c>
    </row>
    <row r="9" spans="2:14" ht="30.75" customHeight="1" x14ac:dyDescent="0.15">
      <c r="B9" s="62" t="s">
        <v>78</v>
      </c>
      <c r="C9" s="41">
        <v>14</v>
      </c>
      <c r="D9" s="481" t="s">
        <v>79</v>
      </c>
      <c r="E9" s="481"/>
      <c r="F9" s="432" t="s">
        <v>449</v>
      </c>
      <c r="G9" s="433"/>
      <c r="H9" s="433"/>
      <c r="I9" s="434"/>
      <c r="J9" s="14"/>
      <c r="K9" s="14"/>
      <c r="M9" s="11" t="s">
        <v>81</v>
      </c>
      <c r="N9" s="6" t="s">
        <v>82</v>
      </c>
    </row>
    <row r="10" spans="2:14" ht="30.75" customHeight="1" x14ac:dyDescent="0.15">
      <c r="B10" s="164" t="s">
        <v>83</v>
      </c>
      <c r="C10" s="165" t="s">
        <v>84</v>
      </c>
      <c r="D10" s="482" t="s">
        <v>85</v>
      </c>
      <c r="E10" s="483"/>
      <c r="F10" s="466" t="s">
        <v>86</v>
      </c>
      <c r="G10" s="467"/>
      <c r="H10" s="166" t="s">
        <v>87</v>
      </c>
      <c r="I10" s="219" t="s">
        <v>84</v>
      </c>
      <c r="J10" s="15"/>
      <c r="K10" s="15"/>
      <c r="M10" s="11" t="s">
        <v>88</v>
      </c>
      <c r="N10" s="6" t="s">
        <v>89</v>
      </c>
    </row>
    <row r="11" spans="2:14" ht="30.75" customHeight="1" x14ac:dyDescent="0.15">
      <c r="B11" s="164" t="s">
        <v>90</v>
      </c>
      <c r="C11" s="478" t="s">
        <v>91</v>
      </c>
      <c r="D11" s="478"/>
      <c r="E11" s="478"/>
      <c r="F11" s="478"/>
      <c r="G11" s="166" t="s">
        <v>92</v>
      </c>
      <c r="H11" s="479">
        <v>1032</v>
      </c>
      <c r="I11" s="480"/>
      <c r="J11" s="16"/>
      <c r="K11" s="16"/>
      <c r="M11" s="11" t="s">
        <v>93</v>
      </c>
      <c r="N11" s="6" t="s">
        <v>44</v>
      </c>
    </row>
    <row r="12" spans="2:14" ht="30.75" customHeight="1" x14ac:dyDescent="0.15">
      <c r="B12" s="164" t="s">
        <v>94</v>
      </c>
      <c r="C12" s="463" t="s">
        <v>88</v>
      </c>
      <c r="D12" s="463"/>
      <c r="E12" s="463"/>
      <c r="F12" s="463"/>
      <c r="G12" s="166" t="s">
        <v>95</v>
      </c>
      <c r="H12" s="872" t="s">
        <v>450</v>
      </c>
      <c r="I12" s="873"/>
      <c r="J12" s="17"/>
      <c r="K12" s="17"/>
      <c r="M12" s="18" t="s">
        <v>97</v>
      </c>
    </row>
    <row r="13" spans="2:14" ht="30.75" customHeight="1" x14ac:dyDescent="0.15">
      <c r="B13" s="164" t="s">
        <v>98</v>
      </c>
      <c r="C13" s="459" t="s">
        <v>99</v>
      </c>
      <c r="D13" s="459"/>
      <c r="E13" s="459"/>
      <c r="F13" s="459"/>
      <c r="G13" s="459"/>
      <c r="H13" s="459"/>
      <c r="I13" s="460"/>
      <c r="J13" s="19"/>
      <c r="K13" s="19"/>
      <c r="M13" s="18"/>
    </row>
    <row r="14" spans="2:14" ht="30.75" customHeight="1" x14ac:dyDescent="0.15">
      <c r="B14" s="164" t="s">
        <v>100</v>
      </c>
      <c r="C14" s="466" t="s">
        <v>451</v>
      </c>
      <c r="D14" s="467"/>
      <c r="E14" s="467"/>
      <c r="F14" s="467"/>
      <c r="G14" s="467"/>
      <c r="H14" s="467"/>
      <c r="I14" s="468"/>
      <c r="J14" s="15"/>
      <c r="K14" s="15"/>
      <c r="M14" s="18"/>
      <c r="N14" s="6" t="s">
        <v>102</v>
      </c>
    </row>
    <row r="15" spans="2:14" ht="30.75" customHeight="1" x14ac:dyDescent="0.15">
      <c r="B15" s="164" t="s">
        <v>103</v>
      </c>
      <c r="C15" s="432" t="s">
        <v>452</v>
      </c>
      <c r="D15" s="433"/>
      <c r="E15" s="433"/>
      <c r="F15" s="874"/>
      <c r="G15" s="166" t="s">
        <v>105</v>
      </c>
      <c r="H15" s="455" t="s">
        <v>106</v>
      </c>
      <c r="I15" s="456"/>
      <c r="J15" s="15"/>
      <c r="K15" s="15"/>
      <c r="M15" s="18" t="s">
        <v>107</v>
      </c>
      <c r="N15" s="6" t="s">
        <v>84</v>
      </c>
    </row>
    <row r="16" spans="2:14" ht="30.75" customHeight="1" x14ac:dyDescent="0.15">
      <c r="B16" s="164" t="s">
        <v>108</v>
      </c>
      <c r="C16" s="457" t="s">
        <v>109</v>
      </c>
      <c r="D16" s="458"/>
      <c r="E16" s="458"/>
      <c r="F16" s="458"/>
      <c r="G16" s="166" t="s">
        <v>110</v>
      </c>
      <c r="H16" s="455" t="s">
        <v>44</v>
      </c>
      <c r="I16" s="456"/>
      <c r="J16" s="15"/>
      <c r="K16" s="15"/>
      <c r="M16" s="18" t="s">
        <v>111</v>
      </c>
    </row>
    <row r="17" spans="2:14" ht="36" customHeight="1" x14ac:dyDescent="0.15">
      <c r="B17" s="164" t="s">
        <v>112</v>
      </c>
      <c r="C17" s="875" t="s">
        <v>453</v>
      </c>
      <c r="D17" s="876"/>
      <c r="E17" s="876"/>
      <c r="F17" s="876"/>
      <c r="G17" s="876"/>
      <c r="H17" s="876"/>
      <c r="I17" s="877"/>
      <c r="J17" s="19"/>
      <c r="K17" s="19"/>
      <c r="M17" s="18" t="s">
        <v>114</v>
      </c>
      <c r="N17" s="6" t="s">
        <v>115</v>
      </c>
    </row>
    <row r="18" spans="2:14" ht="30.75" customHeight="1" x14ac:dyDescent="0.15">
      <c r="B18" s="164" t="s">
        <v>116</v>
      </c>
      <c r="C18" s="432" t="s">
        <v>454</v>
      </c>
      <c r="D18" s="433"/>
      <c r="E18" s="433"/>
      <c r="F18" s="433"/>
      <c r="G18" s="433"/>
      <c r="H18" s="433"/>
      <c r="I18" s="434"/>
      <c r="J18" s="20"/>
      <c r="K18" s="20"/>
      <c r="M18" s="18" t="s">
        <v>118</v>
      </c>
      <c r="N18" s="6" t="s">
        <v>119</v>
      </c>
    </row>
    <row r="19" spans="2:14" ht="30.75" customHeight="1" x14ac:dyDescent="0.15">
      <c r="B19" s="164" t="s">
        <v>120</v>
      </c>
      <c r="C19" s="878" t="s">
        <v>455</v>
      </c>
      <c r="D19" s="879"/>
      <c r="E19" s="879"/>
      <c r="F19" s="879"/>
      <c r="G19" s="879"/>
      <c r="H19" s="879"/>
      <c r="I19" s="880"/>
      <c r="J19" s="21"/>
      <c r="K19" s="21"/>
      <c r="M19" s="18"/>
      <c r="N19" s="6" t="s">
        <v>122</v>
      </c>
    </row>
    <row r="20" spans="2:14" ht="30.75" customHeight="1" x14ac:dyDescent="0.15">
      <c r="B20" s="164" t="s">
        <v>123</v>
      </c>
      <c r="C20" s="881" t="s">
        <v>43</v>
      </c>
      <c r="D20" s="882"/>
      <c r="E20" s="882"/>
      <c r="F20" s="882"/>
      <c r="G20" s="882"/>
      <c r="H20" s="882"/>
      <c r="I20" s="883"/>
      <c r="J20" s="22"/>
      <c r="K20" s="22"/>
      <c r="M20" s="18" t="s">
        <v>106</v>
      </c>
      <c r="N20" s="6" t="s">
        <v>124</v>
      </c>
    </row>
    <row r="21" spans="2:14" ht="27.75" customHeight="1" x14ac:dyDescent="0.15">
      <c r="B21" s="448" t="s">
        <v>125</v>
      </c>
      <c r="C21" s="450" t="s">
        <v>126</v>
      </c>
      <c r="D21" s="450"/>
      <c r="E21" s="450"/>
      <c r="F21" s="451" t="s">
        <v>127</v>
      </c>
      <c r="G21" s="451"/>
      <c r="H21" s="451"/>
      <c r="I21" s="452"/>
      <c r="J21" s="23"/>
      <c r="K21" s="23"/>
      <c r="M21" s="18" t="s">
        <v>128</v>
      </c>
      <c r="N21" s="6" t="s">
        <v>129</v>
      </c>
    </row>
    <row r="22" spans="2:14" ht="27" customHeight="1" x14ac:dyDescent="0.15">
      <c r="B22" s="449"/>
      <c r="C22" s="878" t="s">
        <v>456</v>
      </c>
      <c r="D22" s="879"/>
      <c r="E22" s="884"/>
      <c r="F22" s="878" t="s">
        <v>457</v>
      </c>
      <c r="G22" s="879"/>
      <c r="H22" s="879"/>
      <c r="I22" s="880"/>
      <c r="J22" s="21"/>
      <c r="K22" s="21"/>
      <c r="M22" s="18" t="s">
        <v>132</v>
      </c>
      <c r="N22" s="6" t="s">
        <v>133</v>
      </c>
    </row>
    <row r="23" spans="2:14" ht="39.75" customHeight="1" x14ac:dyDescent="0.15">
      <c r="B23" s="164" t="s">
        <v>134</v>
      </c>
      <c r="C23" s="466" t="s">
        <v>43</v>
      </c>
      <c r="D23" s="467"/>
      <c r="E23" s="885"/>
      <c r="F23" s="466" t="s">
        <v>43</v>
      </c>
      <c r="G23" s="467"/>
      <c r="H23" s="467"/>
      <c r="I23" s="468"/>
      <c r="J23" s="15"/>
      <c r="K23" s="15"/>
      <c r="M23" s="18"/>
      <c r="N23" s="6" t="s">
        <v>99</v>
      </c>
    </row>
    <row r="24" spans="2:14" ht="44.25" customHeight="1" x14ac:dyDescent="0.15">
      <c r="B24" s="164" t="s">
        <v>135</v>
      </c>
      <c r="C24" s="886" t="s">
        <v>458</v>
      </c>
      <c r="D24" s="887"/>
      <c r="E24" s="888"/>
      <c r="F24" s="878" t="s">
        <v>459</v>
      </c>
      <c r="G24" s="879"/>
      <c r="H24" s="879"/>
      <c r="I24" s="880"/>
      <c r="J24" s="20"/>
      <c r="K24" s="20"/>
      <c r="M24" s="24"/>
      <c r="N24" s="6" t="s">
        <v>138</v>
      </c>
    </row>
    <row r="25" spans="2:14" ht="29.25" customHeight="1" x14ac:dyDescent="0.15">
      <c r="B25" s="164" t="s">
        <v>139</v>
      </c>
      <c r="C25" s="435" t="s">
        <v>109</v>
      </c>
      <c r="D25" s="436"/>
      <c r="E25" s="437"/>
      <c r="F25" s="166" t="s">
        <v>140</v>
      </c>
      <c r="G25" s="889">
        <v>74</v>
      </c>
      <c r="H25" s="890"/>
      <c r="I25" s="891"/>
      <c r="J25" s="25"/>
      <c r="K25" s="25"/>
      <c r="M25" s="24"/>
    </row>
    <row r="26" spans="2:14" ht="27" customHeight="1" x14ac:dyDescent="0.15">
      <c r="B26" s="164" t="s">
        <v>141</v>
      </c>
      <c r="C26" s="432" t="s">
        <v>142</v>
      </c>
      <c r="D26" s="433"/>
      <c r="E26" s="874"/>
      <c r="F26" s="166" t="s">
        <v>143</v>
      </c>
      <c r="G26" s="889">
        <v>0</v>
      </c>
      <c r="H26" s="890"/>
      <c r="I26" s="891"/>
      <c r="J26" s="26"/>
      <c r="K26" s="26"/>
      <c r="M26" s="24"/>
    </row>
    <row r="27" spans="2:14" ht="47.25" customHeight="1" x14ac:dyDescent="0.15">
      <c r="B27" s="168" t="s">
        <v>144</v>
      </c>
      <c r="C27" s="466" t="s">
        <v>114</v>
      </c>
      <c r="D27" s="467"/>
      <c r="E27" s="885"/>
      <c r="F27" s="169" t="s">
        <v>145</v>
      </c>
      <c r="G27" s="442" t="s">
        <v>146</v>
      </c>
      <c r="H27" s="443"/>
      <c r="I27" s="444"/>
      <c r="J27" s="23"/>
      <c r="K27" s="23"/>
      <c r="M27" s="24"/>
    </row>
    <row r="28" spans="2:14" ht="30" customHeight="1" x14ac:dyDescent="0.15">
      <c r="B28" s="412" t="s">
        <v>147</v>
      </c>
      <c r="C28" s="413"/>
      <c r="D28" s="413"/>
      <c r="E28" s="413"/>
      <c r="F28" s="413"/>
      <c r="G28" s="413"/>
      <c r="H28" s="413"/>
      <c r="I28" s="414"/>
      <c r="J28" s="40"/>
      <c r="K28" s="40"/>
      <c r="M28" s="24"/>
    </row>
    <row r="29" spans="2:14" ht="56.25" customHeight="1" x14ac:dyDescent="0.15">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15">
      <c r="B30" s="174" t="s">
        <v>157</v>
      </c>
      <c r="C30" s="220">
        <v>0</v>
      </c>
      <c r="D30" s="221">
        <f>+C30</f>
        <v>0</v>
      </c>
      <c r="E30" s="222">
        <v>0</v>
      </c>
      <c r="F30" s="223">
        <f>+E30</f>
        <v>0</v>
      </c>
      <c r="G30" s="224" t="e">
        <f>+C30/E30</f>
        <v>#DIV/0!</v>
      </c>
      <c r="H30" s="225" t="e">
        <f>+D30/F30</f>
        <v>#DIV/0!</v>
      </c>
      <c r="I30" s="226" t="e">
        <f>+D30/$G$26</f>
        <v>#DIV/0!</v>
      </c>
      <c r="J30" s="50">
        <v>0.99</v>
      </c>
      <c r="K30" s="27"/>
      <c r="M30" s="24"/>
    </row>
    <row r="31" spans="2:14" ht="19.5" customHeight="1" x14ac:dyDescent="0.15">
      <c r="B31" s="174" t="s">
        <v>158</v>
      </c>
      <c r="C31" s="220">
        <v>0</v>
      </c>
      <c r="D31" s="221">
        <f>+D30+C31</f>
        <v>0</v>
      </c>
      <c r="E31" s="222">
        <v>0</v>
      </c>
      <c r="F31" s="223">
        <f>+F30+E31</f>
        <v>0</v>
      </c>
      <c r="G31" s="224" t="e">
        <f t="shared" ref="G31:G41" si="0">+C31/E31</f>
        <v>#DIV/0!</v>
      </c>
      <c r="H31" s="225" t="e">
        <f t="shared" ref="H31:H41" si="1">+D31/F31</f>
        <v>#DIV/0!</v>
      </c>
      <c r="I31" s="226" t="e">
        <f t="shared" ref="I31:I40" si="2">+D31/$G$26</f>
        <v>#DIV/0!</v>
      </c>
      <c r="J31" s="50">
        <v>0.99</v>
      </c>
      <c r="K31" s="27"/>
      <c r="M31" s="24"/>
    </row>
    <row r="32" spans="2:14" ht="19.5" customHeight="1" x14ac:dyDescent="0.15">
      <c r="B32" s="174" t="s">
        <v>159</v>
      </c>
      <c r="C32" s="220">
        <v>0</v>
      </c>
      <c r="D32" s="221">
        <f t="shared" ref="D32:D41" si="3">+D31+C32</f>
        <v>0</v>
      </c>
      <c r="E32" s="222">
        <v>0</v>
      </c>
      <c r="F32" s="223">
        <f t="shared" ref="F32:F41" si="4">+F31+E32</f>
        <v>0</v>
      </c>
      <c r="G32" s="224" t="e">
        <f t="shared" si="0"/>
        <v>#DIV/0!</v>
      </c>
      <c r="H32" s="225" t="e">
        <f t="shared" si="1"/>
        <v>#DIV/0!</v>
      </c>
      <c r="I32" s="226" t="e">
        <f t="shared" si="2"/>
        <v>#DIV/0!</v>
      </c>
      <c r="J32" s="50">
        <v>0.99</v>
      </c>
      <c r="K32" s="27"/>
      <c r="M32" s="24"/>
    </row>
    <row r="33" spans="2:11" ht="19.5" customHeight="1" x14ac:dyDescent="0.15">
      <c r="B33" s="174" t="s">
        <v>160</v>
      </c>
      <c r="C33" s="220">
        <v>0</v>
      </c>
      <c r="D33" s="221">
        <f t="shared" si="3"/>
        <v>0</v>
      </c>
      <c r="E33" s="222">
        <v>0</v>
      </c>
      <c r="F33" s="223">
        <f t="shared" si="4"/>
        <v>0</v>
      </c>
      <c r="G33" s="224" t="e">
        <f t="shared" si="0"/>
        <v>#DIV/0!</v>
      </c>
      <c r="H33" s="225" t="e">
        <f t="shared" si="1"/>
        <v>#DIV/0!</v>
      </c>
      <c r="I33" s="226" t="e">
        <f t="shared" si="2"/>
        <v>#DIV/0!</v>
      </c>
      <c r="J33" s="50">
        <v>0.99</v>
      </c>
      <c r="K33" s="27"/>
    </row>
    <row r="34" spans="2:11" ht="19.5" customHeight="1" x14ac:dyDescent="0.15">
      <c r="B34" s="174" t="s">
        <v>161</v>
      </c>
      <c r="C34" s="220">
        <v>0</v>
      </c>
      <c r="D34" s="221">
        <f t="shared" si="3"/>
        <v>0</v>
      </c>
      <c r="E34" s="222">
        <v>0</v>
      </c>
      <c r="F34" s="223">
        <f t="shared" si="4"/>
        <v>0</v>
      </c>
      <c r="G34" s="224" t="e">
        <f t="shared" si="0"/>
        <v>#DIV/0!</v>
      </c>
      <c r="H34" s="225" t="e">
        <f t="shared" si="1"/>
        <v>#DIV/0!</v>
      </c>
      <c r="I34" s="226" t="e">
        <f t="shared" si="2"/>
        <v>#DIV/0!</v>
      </c>
      <c r="J34" s="50">
        <v>0.99</v>
      </c>
      <c r="K34" s="27"/>
    </row>
    <row r="35" spans="2:11" ht="19.5" customHeight="1" x14ac:dyDescent="0.15">
      <c r="B35" s="174" t="s">
        <v>162</v>
      </c>
      <c r="C35" s="220">
        <v>0</v>
      </c>
      <c r="D35" s="221">
        <f t="shared" si="3"/>
        <v>0</v>
      </c>
      <c r="E35" s="222">
        <v>0</v>
      </c>
      <c r="F35" s="223">
        <f t="shared" si="4"/>
        <v>0</v>
      </c>
      <c r="G35" s="224" t="e">
        <f t="shared" si="0"/>
        <v>#DIV/0!</v>
      </c>
      <c r="H35" s="225" t="e">
        <f t="shared" si="1"/>
        <v>#DIV/0!</v>
      </c>
      <c r="I35" s="226" t="e">
        <f t="shared" si="2"/>
        <v>#DIV/0!</v>
      </c>
      <c r="J35" s="50">
        <v>0.99</v>
      </c>
      <c r="K35" s="27"/>
    </row>
    <row r="36" spans="2:11" ht="19.5" customHeight="1" x14ac:dyDescent="0.15">
      <c r="B36" s="174" t="s">
        <v>163</v>
      </c>
      <c r="C36" s="220">
        <v>0</v>
      </c>
      <c r="D36" s="221">
        <f t="shared" si="3"/>
        <v>0</v>
      </c>
      <c r="E36" s="222">
        <v>0</v>
      </c>
      <c r="F36" s="223">
        <f t="shared" si="4"/>
        <v>0</v>
      </c>
      <c r="G36" s="224" t="e">
        <f t="shared" si="0"/>
        <v>#DIV/0!</v>
      </c>
      <c r="H36" s="225" t="e">
        <f t="shared" si="1"/>
        <v>#DIV/0!</v>
      </c>
      <c r="I36" s="226" t="e">
        <f t="shared" si="2"/>
        <v>#DIV/0!</v>
      </c>
      <c r="J36" s="50">
        <v>0.99</v>
      </c>
      <c r="K36" s="27"/>
    </row>
    <row r="37" spans="2:11" ht="19.5" customHeight="1" x14ac:dyDescent="0.15">
      <c r="B37" s="174" t="s">
        <v>164</v>
      </c>
      <c r="C37" s="220">
        <v>0</v>
      </c>
      <c r="D37" s="221">
        <f t="shared" si="3"/>
        <v>0</v>
      </c>
      <c r="E37" s="222">
        <v>0</v>
      </c>
      <c r="F37" s="223">
        <f t="shared" si="4"/>
        <v>0</v>
      </c>
      <c r="G37" s="224" t="e">
        <f t="shared" si="0"/>
        <v>#DIV/0!</v>
      </c>
      <c r="H37" s="225" t="e">
        <f t="shared" si="1"/>
        <v>#DIV/0!</v>
      </c>
      <c r="I37" s="226" t="e">
        <f t="shared" si="2"/>
        <v>#DIV/0!</v>
      </c>
      <c r="J37" s="50">
        <v>0.99</v>
      </c>
      <c r="K37" s="27"/>
    </row>
    <row r="38" spans="2:11" ht="19.5" customHeight="1" x14ac:dyDescent="0.15">
      <c r="B38" s="174" t="s">
        <v>165</v>
      </c>
      <c r="C38" s="220">
        <v>0</v>
      </c>
      <c r="D38" s="221">
        <f t="shared" si="3"/>
        <v>0</v>
      </c>
      <c r="E38" s="222">
        <v>0</v>
      </c>
      <c r="F38" s="223">
        <f t="shared" si="4"/>
        <v>0</v>
      </c>
      <c r="G38" s="224" t="e">
        <f t="shared" si="0"/>
        <v>#DIV/0!</v>
      </c>
      <c r="H38" s="225" t="e">
        <f t="shared" si="1"/>
        <v>#DIV/0!</v>
      </c>
      <c r="I38" s="226" t="e">
        <f t="shared" si="2"/>
        <v>#DIV/0!</v>
      </c>
      <c r="J38" s="50">
        <v>0.99</v>
      </c>
      <c r="K38" s="27"/>
    </row>
    <row r="39" spans="2:11" ht="19.5" customHeight="1" x14ac:dyDescent="0.15">
      <c r="B39" s="174" t="s">
        <v>166</v>
      </c>
      <c r="C39" s="220">
        <v>0</v>
      </c>
      <c r="D39" s="221">
        <f t="shared" si="3"/>
        <v>0</v>
      </c>
      <c r="E39" s="222">
        <v>0</v>
      </c>
      <c r="F39" s="223">
        <f t="shared" si="4"/>
        <v>0</v>
      </c>
      <c r="G39" s="224" t="e">
        <f t="shared" si="0"/>
        <v>#DIV/0!</v>
      </c>
      <c r="H39" s="225" t="e">
        <f t="shared" si="1"/>
        <v>#DIV/0!</v>
      </c>
      <c r="I39" s="226" t="e">
        <f t="shared" si="2"/>
        <v>#DIV/0!</v>
      </c>
      <c r="J39" s="50">
        <v>0.99</v>
      </c>
      <c r="K39" s="27"/>
    </row>
    <row r="40" spans="2:11" ht="19.5" customHeight="1" x14ac:dyDescent="0.15">
      <c r="B40" s="174" t="s">
        <v>167</v>
      </c>
      <c r="C40" s="220">
        <v>0</v>
      </c>
      <c r="D40" s="221">
        <f t="shared" si="3"/>
        <v>0</v>
      </c>
      <c r="E40" s="222">
        <v>0</v>
      </c>
      <c r="F40" s="223">
        <f t="shared" si="4"/>
        <v>0</v>
      </c>
      <c r="G40" s="224" t="e">
        <f t="shared" si="0"/>
        <v>#DIV/0!</v>
      </c>
      <c r="H40" s="225" t="e">
        <f t="shared" si="1"/>
        <v>#DIV/0!</v>
      </c>
      <c r="I40" s="226" t="e">
        <f t="shared" si="2"/>
        <v>#DIV/0!</v>
      </c>
      <c r="J40" s="50">
        <v>0.99</v>
      </c>
      <c r="K40" s="27"/>
    </row>
    <row r="41" spans="2:11" ht="19.5" customHeight="1" x14ac:dyDescent="0.15">
      <c r="B41" s="174" t="s">
        <v>168</v>
      </c>
      <c r="C41" s="220">
        <v>0</v>
      </c>
      <c r="D41" s="221">
        <f t="shared" si="3"/>
        <v>0</v>
      </c>
      <c r="E41" s="222">
        <v>0</v>
      </c>
      <c r="F41" s="223">
        <f t="shared" si="4"/>
        <v>0</v>
      </c>
      <c r="G41" s="224" t="e">
        <f t="shared" si="0"/>
        <v>#DIV/0!</v>
      </c>
      <c r="H41" s="225" t="e">
        <f t="shared" si="1"/>
        <v>#DIV/0!</v>
      </c>
      <c r="I41" s="226" t="e">
        <f>+D41/$G$26</f>
        <v>#DIV/0!</v>
      </c>
      <c r="J41" s="50">
        <v>0.99</v>
      </c>
      <c r="K41" s="27"/>
    </row>
    <row r="42" spans="2:11" ht="54.75" customHeight="1" x14ac:dyDescent="0.15">
      <c r="B42" s="182" t="s">
        <v>169</v>
      </c>
      <c r="C42" s="390"/>
      <c r="D42" s="390"/>
      <c r="E42" s="390"/>
      <c r="F42" s="390"/>
      <c r="G42" s="390"/>
      <c r="H42" s="390"/>
      <c r="I42" s="408"/>
      <c r="J42" s="28"/>
      <c r="K42" s="28"/>
    </row>
    <row r="43" spans="2:11" ht="29.25" customHeight="1" x14ac:dyDescent="0.15">
      <c r="B43" s="412" t="s">
        <v>170</v>
      </c>
      <c r="C43" s="413"/>
      <c r="D43" s="413"/>
      <c r="E43" s="413"/>
      <c r="F43" s="413"/>
      <c r="G43" s="413"/>
      <c r="H43" s="413"/>
      <c r="I43" s="414"/>
      <c r="J43" s="40"/>
      <c r="K43" s="40"/>
    </row>
    <row r="44" spans="2:11" ht="32.25" customHeight="1" x14ac:dyDescent="0.15">
      <c r="B44" s="420"/>
      <c r="C44" s="421"/>
      <c r="D44" s="421"/>
      <c r="E44" s="421"/>
      <c r="F44" s="421"/>
      <c r="G44" s="421"/>
      <c r="H44" s="421"/>
      <c r="I44" s="422"/>
      <c r="J44" s="40"/>
      <c r="K44" s="40"/>
    </row>
    <row r="45" spans="2:11" ht="32.25" customHeight="1" x14ac:dyDescent="0.15">
      <c r="B45" s="423"/>
      <c r="C45" s="424"/>
      <c r="D45" s="424"/>
      <c r="E45" s="424"/>
      <c r="F45" s="424"/>
      <c r="G45" s="424"/>
      <c r="H45" s="424"/>
      <c r="I45" s="425"/>
      <c r="J45" s="28"/>
      <c r="K45" s="28"/>
    </row>
    <row r="46" spans="2:11" ht="32.25" customHeight="1" x14ac:dyDescent="0.15">
      <c r="B46" s="423"/>
      <c r="C46" s="424"/>
      <c r="D46" s="424"/>
      <c r="E46" s="424"/>
      <c r="F46" s="424"/>
      <c r="G46" s="424"/>
      <c r="H46" s="424"/>
      <c r="I46" s="425"/>
      <c r="J46" s="28"/>
      <c r="K46" s="28"/>
    </row>
    <row r="47" spans="2:11" ht="32.25" customHeight="1" x14ac:dyDescent="0.15">
      <c r="B47" s="423"/>
      <c r="C47" s="424"/>
      <c r="D47" s="424"/>
      <c r="E47" s="424"/>
      <c r="F47" s="424"/>
      <c r="G47" s="424"/>
      <c r="H47" s="424"/>
      <c r="I47" s="425"/>
      <c r="J47" s="28"/>
      <c r="K47" s="28"/>
    </row>
    <row r="48" spans="2:11" ht="32.25" customHeight="1" x14ac:dyDescent="0.15">
      <c r="B48" s="426"/>
      <c r="C48" s="427"/>
      <c r="D48" s="427"/>
      <c r="E48" s="427"/>
      <c r="F48" s="427"/>
      <c r="G48" s="427"/>
      <c r="H48" s="427"/>
      <c r="I48" s="428"/>
      <c r="J48" s="12"/>
      <c r="K48" s="12"/>
    </row>
    <row r="49" spans="2:11" ht="79.5" customHeight="1" x14ac:dyDescent="0.15">
      <c r="B49" s="164" t="s">
        <v>171</v>
      </c>
      <c r="C49" s="892"/>
      <c r="D49" s="893"/>
      <c r="E49" s="893"/>
      <c r="F49" s="893"/>
      <c r="G49" s="893"/>
      <c r="H49" s="893"/>
      <c r="I49" s="894"/>
      <c r="J49" s="29"/>
      <c r="K49" s="29"/>
    </row>
    <row r="50" spans="2:11" ht="26.25" customHeight="1" x14ac:dyDescent="0.15">
      <c r="B50" s="164" t="s">
        <v>172</v>
      </c>
      <c r="C50" s="895"/>
      <c r="D50" s="896"/>
      <c r="E50" s="896"/>
      <c r="F50" s="896"/>
      <c r="G50" s="896"/>
      <c r="H50" s="896"/>
      <c r="I50" s="897"/>
      <c r="J50" s="29"/>
      <c r="K50" s="29"/>
    </row>
    <row r="51" spans="2:11" ht="64.5" customHeight="1" x14ac:dyDescent="0.15">
      <c r="B51" s="183" t="s">
        <v>173</v>
      </c>
      <c r="C51" s="892"/>
      <c r="D51" s="893"/>
      <c r="E51" s="893"/>
      <c r="F51" s="893"/>
      <c r="G51" s="893"/>
      <c r="H51" s="893"/>
      <c r="I51" s="894"/>
      <c r="J51" s="29"/>
      <c r="K51" s="29"/>
    </row>
    <row r="52" spans="2:11" ht="29.25" customHeight="1" x14ac:dyDescent="0.15">
      <c r="B52" s="412" t="s">
        <v>174</v>
      </c>
      <c r="C52" s="413"/>
      <c r="D52" s="413"/>
      <c r="E52" s="413"/>
      <c r="F52" s="413"/>
      <c r="G52" s="413"/>
      <c r="H52" s="413"/>
      <c r="I52" s="414"/>
      <c r="J52" s="29"/>
      <c r="K52" s="29"/>
    </row>
    <row r="53" spans="2:11" ht="33" customHeight="1" x14ac:dyDescent="0.15">
      <c r="B53" s="415" t="s">
        <v>175</v>
      </c>
      <c r="C53" s="184" t="s">
        <v>176</v>
      </c>
      <c r="D53" s="416" t="s">
        <v>177</v>
      </c>
      <c r="E53" s="416"/>
      <c r="F53" s="416"/>
      <c r="G53" s="416" t="s">
        <v>178</v>
      </c>
      <c r="H53" s="416"/>
      <c r="I53" s="417"/>
      <c r="J53" s="30"/>
      <c r="K53" s="30"/>
    </row>
    <row r="54" spans="2:11" ht="31.5" customHeight="1" x14ac:dyDescent="0.15">
      <c r="B54" s="415"/>
      <c r="C54" s="227"/>
      <c r="D54" s="390"/>
      <c r="E54" s="390"/>
      <c r="F54" s="390"/>
      <c r="G54" s="418"/>
      <c r="H54" s="418"/>
      <c r="I54" s="419"/>
      <c r="J54" s="30"/>
      <c r="K54" s="30"/>
    </row>
    <row r="55" spans="2:11" ht="31.5" customHeight="1" x14ac:dyDescent="0.15">
      <c r="B55" s="183" t="s">
        <v>179</v>
      </c>
      <c r="C55" s="898" t="s">
        <v>460</v>
      </c>
      <c r="D55" s="899"/>
      <c r="E55" s="403" t="s">
        <v>181</v>
      </c>
      <c r="F55" s="403"/>
      <c r="G55" s="402" t="s">
        <v>461</v>
      </c>
      <c r="H55" s="402"/>
      <c r="I55" s="404"/>
      <c r="J55" s="31"/>
      <c r="K55" s="31"/>
    </row>
    <row r="56" spans="2:11" ht="31.5" customHeight="1" x14ac:dyDescent="0.15">
      <c r="B56" s="183" t="s">
        <v>183</v>
      </c>
      <c r="C56" s="390" t="s">
        <v>184</v>
      </c>
      <c r="D56" s="390"/>
      <c r="E56" s="405" t="s">
        <v>185</v>
      </c>
      <c r="F56" s="405"/>
      <c r="G56" s="402" t="s">
        <v>186</v>
      </c>
      <c r="H56" s="402"/>
      <c r="I56" s="404"/>
      <c r="J56" s="31"/>
      <c r="K56" s="31"/>
    </row>
    <row r="57" spans="2:11" ht="31.5" customHeight="1" x14ac:dyDescent="0.15">
      <c r="B57" s="183" t="s">
        <v>187</v>
      </c>
      <c r="C57" s="390"/>
      <c r="D57" s="390"/>
      <c r="E57" s="391" t="s">
        <v>188</v>
      </c>
      <c r="F57" s="392"/>
      <c r="G57" s="395"/>
      <c r="H57" s="396"/>
      <c r="I57" s="397"/>
      <c r="J57" s="32"/>
      <c r="K57" s="32"/>
    </row>
    <row r="58" spans="2:11" ht="31.5" customHeight="1" thickBot="1" x14ac:dyDescent="0.2">
      <c r="B58" s="186" t="s">
        <v>189</v>
      </c>
      <c r="C58" s="401"/>
      <c r="D58" s="401"/>
      <c r="E58" s="393"/>
      <c r="F58" s="394"/>
      <c r="G58" s="398"/>
      <c r="H58" s="399"/>
      <c r="I58" s="400"/>
      <c r="J58" s="32"/>
      <c r="K58" s="32"/>
    </row>
    <row r="59" spans="2:11" hidden="1" x14ac:dyDescent="0.15">
      <c r="B59" s="3"/>
      <c r="C59" s="3"/>
      <c r="D59" s="5"/>
      <c r="E59" s="5"/>
      <c r="F59" s="5"/>
      <c r="G59" s="5"/>
      <c r="H59" s="5"/>
      <c r="I59" s="42"/>
      <c r="J59" s="33"/>
      <c r="K59" s="33"/>
    </row>
    <row r="60" spans="2:11" hidden="1" x14ac:dyDescent="0.15">
      <c r="B60" s="43"/>
      <c r="C60" s="44"/>
      <c r="D60" s="44"/>
      <c r="E60" s="45"/>
      <c r="F60" s="45"/>
      <c r="G60" s="46"/>
      <c r="H60" s="47"/>
      <c r="I60" s="44"/>
      <c r="J60" s="34"/>
      <c r="K60" s="34"/>
    </row>
    <row r="61" spans="2:11" hidden="1" x14ac:dyDescent="0.15">
      <c r="B61" s="43"/>
      <c r="C61" s="44"/>
      <c r="D61" s="44"/>
      <c r="E61" s="45"/>
      <c r="F61" s="45"/>
      <c r="G61" s="46"/>
      <c r="H61" s="47"/>
      <c r="I61" s="44"/>
      <c r="J61" s="34"/>
      <c r="K61" s="34"/>
    </row>
    <row r="62" spans="2:11" hidden="1" x14ac:dyDescent="0.15">
      <c r="B62" s="43"/>
      <c r="C62" s="44"/>
      <c r="D62" s="44"/>
      <c r="E62" s="45"/>
      <c r="F62" s="45"/>
      <c r="G62" s="46"/>
      <c r="H62" s="47"/>
      <c r="I62" s="44"/>
      <c r="J62" s="34"/>
      <c r="K62" s="34"/>
    </row>
    <row r="63" spans="2:11" hidden="1" x14ac:dyDescent="0.15">
      <c r="B63" s="43"/>
      <c r="C63" s="44"/>
      <c r="D63" s="44"/>
      <c r="E63" s="45"/>
      <c r="F63" s="45"/>
      <c r="G63" s="46"/>
      <c r="H63" s="47"/>
      <c r="I63" s="44"/>
      <c r="J63" s="34"/>
      <c r="K63" s="34"/>
    </row>
    <row r="64" spans="2:11" hidden="1" x14ac:dyDescent="0.15">
      <c r="B64" s="43"/>
      <c r="C64" s="44"/>
      <c r="D64" s="44"/>
      <c r="E64" s="45"/>
      <c r="F64" s="45"/>
      <c r="G64" s="46"/>
      <c r="H64" s="47"/>
      <c r="I64" s="44"/>
      <c r="J64" s="34"/>
      <c r="K64" s="34"/>
    </row>
    <row r="65" spans="2:11" hidden="1" x14ac:dyDescent="0.15">
      <c r="B65" s="43"/>
      <c r="C65" s="44"/>
      <c r="D65" s="44"/>
      <c r="E65" s="45"/>
      <c r="F65" s="45"/>
      <c r="G65" s="46"/>
      <c r="H65" s="47"/>
      <c r="I65" s="44"/>
      <c r="J65" s="34"/>
      <c r="K65" s="34"/>
    </row>
    <row r="66" spans="2:11" hidden="1" x14ac:dyDescent="0.15">
      <c r="B66" s="43"/>
      <c r="C66" s="44"/>
      <c r="D66" s="44"/>
      <c r="E66" s="45"/>
      <c r="F66" s="45"/>
      <c r="G66" s="46"/>
      <c r="H66" s="47"/>
      <c r="I66" s="44"/>
      <c r="J66" s="34"/>
      <c r="K66" s="34"/>
    </row>
    <row r="67" spans="2:11" hidden="1" x14ac:dyDescent="0.15">
      <c r="B67" s="43"/>
      <c r="C67" s="44"/>
      <c r="D67" s="44"/>
      <c r="E67" s="45"/>
      <c r="F67" s="45"/>
      <c r="G67" s="46"/>
      <c r="H67" s="47"/>
      <c r="I67" s="44"/>
      <c r="J67" s="34"/>
      <c r="K67" s="34"/>
    </row>
    <row r="68" spans="2:11" x14ac:dyDescent="0.15">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1:L30"/>
  <sheetViews>
    <sheetView topLeftCell="A7" workbookViewId="0">
      <selection activeCell="B14" sqref="B14:K19"/>
    </sheetView>
  </sheetViews>
  <sheetFormatPr baseColWidth="10" defaultColWidth="11.5" defaultRowHeight="15" x14ac:dyDescent="0.2"/>
  <cols>
    <col min="1" max="1" width="1.33203125" customWidth="1"/>
    <col min="2" max="2" width="20.1640625" style="38" customWidth="1"/>
    <col min="3" max="3" width="34.5" customWidth="1"/>
    <col min="4" max="4" width="14.33203125" customWidth="1"/>
    <col min="5" max="5" width="5.6640625" customWidth="1"/>
    <col min="6" max="6" width="47" customWidth="1"/>
    <col min="7" max="8" width="16.1640625" customWidth="1"/>
    <col min="9" max="9" width="16.33203125" customWidth="1"/>
    <col min="10" max="10" width="15.6640625" customWidth="1"/>
    <col min="11" max="11" width="20" customWidth="1"/>
    <col min="13" max="13" width="17.6640625" bestFit="1" customWidth="1"/>
    <col min="108" max="108" width="11.5" customWidth="1"/>
    <col min="198" max="198" width="1.5" customWidth="1"/>
  </cols>
  <sheetData>
    <row r="1" spans="2:11" ht="18" customHeight="1" thickBot="1" x14ac:dyDescent="0.25">
      <c r="B1" s="507"/>
      <c r="C1" s="510" t="s">
        <v>0</v>
      </c>
      <c r="D1" s="511"/>
      <c r="E1" s="511"/>
      <c r="F1" s="511"/>
      <c r="G1" s="511"/>
      <c r="H1" s="512"/>
      <c r="I1" s="513"/>
      <c r="J1" s="514"/>
    </row>
    <row r="2" spans="2:11" ht="18" customHeight="1" thickBot="1" x14ac:dyDescent="0.25">
      <c r="B2" s="508"/>
      <c r="C2" s="510" t="s">
        <v>1</v>
      </c>
      <c r="D2" s="511"/>
      <c r="E2" s="511"/>
      <c r="F2" s="511"/>
      <c r="G2" s="511"/>
      <c r="H2" s="512"/>
      <c r="I2" s="515"/>
      <c r="J2" s="516"/>
    </row>
    <row r="3" spans="2:11" ht="18" customHeight="1" thickBot="1" x14ac:dyDescent="0.25">
      <c r="B3" s="508"/>
      <c r="C3" s="510" t="s">
        <v>462</v>
      </c>
      <c r="D3" s="511"/>
      <c r="E3" s="511"/>
      <c r="F3" s="511"/>
      <c r="G3" s="511"/>
      <c r="H3" s="512"/>
      <c r="I3" s="515"/>
      <c r="J3" s="516"/>
    </row>
    <row r="4" spans="2:11" ht="18" customHeight="1" thickBot="1" x14ac:dyDescent="0.25">
      <c r="B4" s="509"/>
      <c r="C4" s="510" t="s">
        <v>191</v>
      </c>
      <c r="D4" s="511"/>
      <c r="E4" s="511"/>
      <c r="F4" s="512"/>
      <c r="G4" s="519" t="s">
        <v>192</v>
      </c>
      <c r="H4" s="520"/>
      <c r="I4" s="517"/>
      <c r="J4" s="518"/>
    </row>
    <row r="5" spans="2:11" ht="18" customHeight="1" thickBot="1" x14ac:dyDescent="0.25">
      <c r="B5" s="35"/>
      <c r="C5" s="10"/>
      <c r="D5" s="10"/>
      <c r="E5" s="10"/>
      <c r="F5" s="10"/>
      <c r="G5" s="10"/>
      <c r="H5" s="10"/>
      <c r="I5" s="10"/>
      <c r="J5" s="36"/>
    </row>
    <row r="6" spans="2:11" ht="51.75" customHeight="1" thickBot="1" x14ac:dyDescent="0.25">
      <c r="B6" s="1" t="s">
        <v>463</v>
      </c>
      <c r="C6" s="521" t="s">
        <v>39</v>
      </c>
      <c r="D6" s="522"/>
      <c r="E6" s="523"/>
      <c r="F6" s="37"/>
      <c r="G6" s="10"/>
      <c r="H6" s="10"/>
      <c r="I6" s="10"/>
      <c r="J6" s="36"/>
    </row>
    <row r="7" spans="2:11" ht="32.25" customHeight="1" thickBot="1" x14ac:dyDescent="0.25">
      <c r="B7" s="2" t="s">
        <v>194</v>
      </c>
      <c r="C7" s="521" t="s">
        <v>86</v>
      </c>
      <c r="D7" s="522"/>
      <c r="E7" s="523"/>
      <c r="F7" s="37"/>
      <c r="G7" s="10"/>
      <c r="H7" s="10"/>
      <c r="I7" s="10"/>
      <c r="J7" s="36"/>
    </row>
    <row r="8" spans="2:11" ht="32.25" customHeight="1" thickBot="1" x14ac:dyDescent="0.25">
      <c r="B8" s="2" t="s">
        <v>195</v>
      </c>
      <c r="C8" s="521" t="s">
        <v>196</v>
      </c>
      <c r="D8" s="522"/>
      <c r="E8" s="523"/>
      <c r="F8" s="4"/>
      <c r="G8" s="10"/>
      <c r="H8" s="10"/>
      <c r="I8" s="10"/>
      <c r="J8" s="36"/>
    </row>
    <row r="9" spans="2:11" ht="33.75" customHeight="1" thickBot="1" x14ac:dyDescent="0.25">
      <c r="B9" s="2" t="s">
        <v>197</v>
      </c>
      <c r="C9" s="521" t="s">
        <v>186</v>
      </c>
      <c r="D9" s="522"/>
      <c r="E9" s="523"/>
      <c r="F9" s="37"/>
      <c r="G9" s="10"/>
      <c r="H9" s="10"/>
      <c r="I9" s="10"/>
      <c r="J9" s="36"/>
    </row>
    <row r="10" spans="2:11" ht="33.75" customHeight="1" thickBot="1" x14ac:dyDescent="0.25">
      <c r="B10" s="64" t="s">
        <v>198</v>
      </c>
      <c r="C10" s="521" t="s">
        <v>464</v>
      </c>
      <c r="D10" s="522"/>
      <c r="E10" s="523"/>
      <c r="F10" s="37"/>
      <c r="G10" s="10"/>
      <c r="H10" s="10"/>
      <c r="I10" s="10"/>
      <c r="J10" s="36"/>
    </row>
    <row r="11" spans="2:11" ht="34.5" customHeight="1" x14ac:dyDescent="0.2"/>
    <row r="12" spans="2:11" ht="21.75" customHeight="1" x14ac:dyDescent="0.2">
      <c r="B12" s="500" t="s">
        <v>465</v>
      </c>
      <c r="C12" s="501"/>
      <c r="D12" s="501"/>
      <c r="E12" s="501"/>
      <c r="F12" s="501"/>
      <c r="G12" s="501"/>
      <c r="H12" s="502"/>
      <c r="I12" s="906" t="s">
        <v>200</v>
      </c>
      <c r="J12" s="907"/>
      <c r="K12" s="907"/>
    </row>
    <row r="13" spans="2:11" s="39" customFormat="1" ht="30" customHeight="1" x14ac:dyDescent="0.2">
      <c r="B13" s="228" t="s">
        <v>201</v>
      </c>
      <c r="C13" s="228" t="s">
        <v>202</v>
      </c>
      <c r="D13" s="228" t="s">
        <v>203</v>
      </c>
      <c r="E13" s="228" t="s">
        <v>204</v>
      </c>
      <c r="F13" s="228" t="s">
        <v>205</v>
      </c>
      <c r="G13" s="228" t="s">
        <v>206</v>
      </c>
      <c r="H13" s="228" t="s">
        <v>207</v>
      </c>
      <c r="I13" s="229" t="s">
        <v>208</v>
      </c>
      <c r="J13" s="229" t="s">
        <v>209</v>
      </c>
      <c r="K13" s="229" t="s">
        <v>210</v>
      </c>
    </row>
    <row r="14" spans="2:11" s="39" customFormat="1" x14ac:dyDescent="0.2">
      <c r="B14" s="230"/>
      <c r="C14" s="231"/>
      <c r="D14" s="232"/>
      <c r="E14" s="233"/>
      <c r="F14" s="231"/>
      <c r="G14" s="232"/>
      <c r="H14" s="234"/>
      <c r="I14" s="235"/>
      <c r="J14" s="236"/>
      <c r="K14" s="233"/>
    </row>
    <row r="15" spans="2:11" ht="165" customHeight="1" x14ac:dyDescent="0.2">
      <c r="B15" s="230"/>
      <c r="C15" s="237"/>
      <c r="D15" s="232"/>
      <c r="E15" s="238"/>
      <c r="F15" s="239"/>
      <c r="G15" s="232"/>
      <c r="H15" s="234"/>
      <c r="I15" s="235"/>
      <c r="J15" s="236"/>
      <c r="K15" s="904"/>
    </row>
    <row r="16" spans="2:11" x14ac:dyDescent="0.2">
      <c r="B16" s="230"/>
      <c r="C16" s="231"/>
      <c r="D16" s="232"/>
      <c r="E16" s="233"/>
      <c r="F16" s="231"/>
      <c r="G16" s="232"/>
      <c r="H16" s="234"/>
      <c r="I16" s="235"/>
      <c r="J16" s="236"/>
      <c r="K16" s="905"/>
    </row>
    <row r="17" spans="2:12" x14ac:dyDescent="0.2">
      <c r="B17" s="230"/>
      <c r="C17" s="240"/>
      <c r="D17" s="232"/>
      <c r="E17" s="233"/>
      <c r="F17" s="240"/>
      <c r="G17" s="232"/>
      <c r="H17" s="241"/>
      <c r="I17" s="235"/>
      <c r="J17" s="236"/>
      <c r="K17" s="233"/>
    </row>
    <row r="18" spans="2:12" x14ac:dyDescent="0.2">
      <c r="B18" s="230"/>
      <c r="C18" s="240"/>
      <c r="D18" s="232"/>
      <c r="E18" s="233"/>
      <c r="F18" s="240"/>
      <c r="G18" s="232"/>
      <c r="H18" s="241"/>
      <c r="I18" s="242"/>
      <c r="J18" s="236"/>
      <c r="K18" s="243"/>
    </row>
    <row r="19" spans="2:12" ht="15" customHeight="1" x14ac:dyDescent="0.2">
      <c r="B19" s="900" t="s">
        <v>217</v>
      </c>
      <c r="C19" s="901"/>
      <c r="D19" s="244">
        <f>SUM(D15:D16)</f>
        <v>0</v>
      </c>
      <c r="E19" s="902" t="s">
        <v>217</v>
      </c>
      <c r="F19" s="903"/>
      <c r="G19" s="244">
        <v>1</v>
      </c>
      <c r="H19" s="245"/>
      <c r="I19" s="246">
        <f>SUM(I14:I18)</f>
        <v>0</v>
      </c>
      <c r="J19" s="247"/>
      <c r="K19" s="247"/>
    </row>
    <row r="23" spans="2:12" x14ac:dyDescent="0.2">
      <c r="L23" s="78"/>
    </row>
    <row r="24" spans="2:12" x14ac:dyDescent="0.2">
      <c r="L24" s="78"/>
    </row>
    <row r="25" spans="2:12" x14ac:dyDescent="0.2">
      <c r="L25" s="78"/>
    </row>
    <row r="26" spans="2:12" x14ac:dyDescent="0.2">
      <c r="L26" s="78"/>
    </row>
    <row r="27" spans="2:12" x14ac:dyDescent="0.2">
      <c r="L27" s="78"/>
    </row>
    <row r="28" spans="2:12" x14ac:dyDescent="0.2">
      <c r="L28" s="78"/>
    </row>
    <row r="30" spans="2:12" x14ac:dyDescent="0.2">
      <c r="L30" s="79"/>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J9:N27"/>
  <sheetViews>
    <sheetView workbookViewId="0">
      <selection activeCell="G36" sqref="G36"/>
    </sheetView>
  </sheetViews>
  <sheetFormatPr baseColWidth="10" defaultColWidth="11.5" defaultRowHeight="15" x14ac:dyDescent="0.2"/>
  <sheetData>
    <row r="9" spans="10:12" x14ac:dyDescent="0.2">
      <c r="K9" s="248" t="s">
        <v>466</v>
      </c>
      <c r="L9" s="248" t="s">
        <v>467</v>
      </c>
    </row>
    <row r="10" spans="10:12" x14ac:dyDescent="0.2">
      <c r="J10" s="249" t="s">
        <v>468</v>
      </c>
      <c r="K10" s="249">
        <v>77</v>
      </c>
      <c r="L10" s="249">
        <v>2</v>
      </c>
    </row>
    <row r="11" spans="10:12" x14ac:dyDescent="0.2">
      <c r="J11" s="197"/>
      <c r="K11" s="197"/>
      <c r="L11" s="197">
        <v>37</v>
      </c>
    </row>
    <row r="12" spans="10:12" x14ac:dyDescent="0.2">
      <c r="J12" s="197"/>
      <c r="K12" s="197"/>
      <c r="L12" s="197">
        <v>43</v>
      </c>
    </row>
    <row r="13" spans="10:12" x14ac:dyDescent="0.2">
      <c r="K13" s="197" t="s">
        <v>469</v>
      </c>
      <c r="L13" s="250">
        <f>SUM(L10:L12)</f>
        <v>82</v>
      </c>
    </row>
    <row r="14" spans="10:12" x14ac:dyDescent="0.2">
      <c r="J14" s="249" t="s">
        <v>470</v>
      </c>
      <c r="K14" s="249">
        <v>115</v>
      </c>
      <c r="L14" s="249">
        <v>16</v>
      </c>
    </row>
    <row r="15" spans="10:12" x14ac:dyDescent="0.2">
      <c r="J15" s="197"/>
      <c r="K15" s="197"/>
      <c r="L15" s="197">
        <v>27</v>
      </c>
    </row>
    <row r="16" spans="10:12" x14ac:dyDescent="0.2">
      <c r="J16" s="197"/>
      <c r="K16" s="197"/>
      <c r="L16" s="197">
        <v>10</v>
      </c>
    </row>
    <row r="17" spans="10:14" x14ac:dyDescent="0.2">
      <c r="J17" s="197"/>
      <c r="K17" s="197" t="s">
        <v>469</v>
      </c>
      <c r="L17" s="250">
        <f>SUM(L14:L16)</f>
        <v>53</v>
      </c>
    </row>
    <row r="18" spans="10:14" x14ac:dyDescent="0.2">
      <c r="J18" s="249" t="s">
        <v>471</v>
      </c>
      <c r="K18" s="249">
        <v>7</v>
      </c>
      <c r="L18" s="249">
        <v>13</v>
      </c>
    </row>
    <row r="19" spans="10:14" x14ac:dyDescent="0.2">
      <c r="J19" s="197"/>
      <c r="K19" s="197"/>
      <c r="L19" s="197">
        <v>14</v>
      </c>
    </row>
    <row r="20" spans="10:14" x14ac:dyDescent="0.2">
      <c r="J20" s="197"/>
      <c r="K20" s="197"/>
      <c r="L20" s="197">
        <v>10</v>
      </c>
    </row>
    <row r="21" spans="10:14" x14ac:dyDescent="0.2">
      <c r="J21" s="197"/>
      <c r="K21" s="197" t="s">
        <v>469</v>
      </c>
      <c r="L21" s="250">
        <f>SUM(L18:L20)</f>
        <v>37</v>
      </c>
    </row>
    <row r="22" spans="10:14" x14ac:dyDescent="0.2">
      <c r="J22" s="249" t="s">
        <v>472</v>
      </c>
      <c r="K22" s="249">
        <v>52</v>
      </c>
      <c r="L22" s="249">
        <v>10</v>
      </c>
    </row>
    <row r="23" spans="10:14" x14ac:dyDescent="0.2">
      <c r="J23" s="197"/>
      <c r="K23" s="197"/>
      <c r="L23" s="197">
        <v>0</v>
      </c>
    </row>
    <row r="24" spans="10:14" x14ac:dyDescent="0.2">
      <c r="J24" s="197"/>
      <c r="K24" s="197"/>
      <c r="L24" s="197">
        <v>59</v>
      </c>
    </row>
    <row r="25" spans="10:14" x14ac:dyDescent="0.2">
      <c r="J25" s="197"/>
      <c r="K25" s="197" t="s">
        <v>469</v>
      </c>
      <c r="L25" s="250">
        <f>SUM(L22:L24)</f>
        <v>69</v>
      </c>
    </row>
    <row r="27" spans="10:14" x14ac:dyDescent="0.2">
      <c r="J27" s="76" t="s">
        <v>473</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
  <sheetViews>
    <sheetView workbookViewId="0">
      <selection activeCell="D15" sqref="D15:D35"/>
    </sheetView>
  </sheetViews>
  <sheetFormatPr baseColWidth="10" defaultColWidth="11.5"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Sección 3. Metas Producto</vt:lpstr>
      <vt:lpstr>MP - SIT</vt:lpstr>
      <vt:lpstr>Act.Meta_SIT</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'META 7'!Área_de_impresión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Deisi Pascagaza Calero</cp:lastModifiedBy>
  <cp:revision/>
  <dcterms:created xsi:type="dcterms:W3CDTF">2010-03-25T16:40:43Z</dcterms:created>
  <dcterms:modified xsi:type="dcterms:W3CDTF">2023-10-24T01:33:47Z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