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9.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idpyba-my.sharepoint.com/personal/w_guerrero_animalesbog_gov_co/Documents/ARCHIVOS_ANDRES/IDPYBA2022/8AGOSTO/Obligacion9/Reporteagosto/"/>
    </mc:Choice>
  </mc:AlternateContent>
  <xr:revisionPtr revIDLastSave="7" documentId="11_5D27073300ADBF20AC411DC6163D6F84AB7E2A91" xr6:coauthVersionLast="47" xr6:coauthVersionMax="47" xr10:uidLastSave="{419AF0E8-CDE9-4354-91EC-A86355812A6A}"/>
  <bookViews>
    <workbookView xWindow="-120" yWindow="-120" windowWidth="25440" windowHeight="15390" tabRatio="500" firstSheet="3" activeTab="3" xr2:uid="{00000000-000D-0000-FFFF-FFFF00000000}"/>
  </bookViews>
  <sheets>
    <sheet name="Sección 3. Metas Producto" sheetId="1" state="hidden" r:id="rId1"/>
    <sheet name="MP - SIT" sheetId="2" state="hidden" r:id="rId2"/>
    <sheet name="Act.Meta_SIT" sheetId="3" state="hidden" r:id="rId3"/>
    <sheet name="META No. 1" sheetId="4" r:id="rId4"/>
    <sheet name="META No. 2" sheetId="5" r:id="rId5"/>
    <sheet name="META No. 6" sheetId="6" r:id="rId6"/>
    <sheet name="META No. 3" sheetId="7" r:id="rId7"/>
    <sheet name="META No. 4" sheetId="8" r:id="rId8"/>
    <sheet name="META No. 5" sheetId="9" r:id="rId9"/>
    <sheet name="HV 14" sheetId="10" state="hidden" r:id="rId10"/>
    <sheet name="Act. 14" sheetId="11" state="hidden" r:id="rId11"/>
    <sheet name="Hoja3" sheetId="12" state="hidden" r:id="rId12"/>
    <sheet name="Hoja1" sheetId="13"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6">#REF!</definedName>
    <definedName name="CONDICION_POBLACIONAL" localSheetId="7">#REF!</definedName>
    <definedName name="CONDICION_POBLACIONAL" localSheetId="8">#REF!</definedName>
    <definedName name="CONDICION_POBLACIONAL" localSheetId="5">#REF!</definedName>
    <definedName name="CONDICION_POBLACIONAL">#REF!</definedName>
    <definedName name="GRUPO_ETAREO" localSheetId="4">#REF!</definedName>
    <definedName name="GRUPO_ETAREO" localSheetId="6">#REF!</definedName>
    <definedName name="GRUPO_ETAREO" localSheetId="7">#REF!</definedName>
    <definedName name="GRUPO_ETAREO" localSheetId="8">#REF!</definedName>
    <definedName name="GRUPO_ETAREO" localSheetId="5">#REF!</definedName>
    <definedName name="GRUPO_ETAREO">#REF!</definedName>
    <definedName name="GRUPO_ETAREOS" localSheetId="9">#REF!</definedName>
    <definedName name="GRUPO_ETAREOS" localSheetId="3">#REF!</definedName>
    <definedName name="GRUPO_ETAREOS" localSheetId="4">#REF!</definedName>
    <definedName name="GRUPO_ETAREOS" localSheetId="6">#REF!</definedName>
    <definedName name="GRUPO_ETAREOS" localSheetId="7">#REF!</definedName>
    <definedName name="GRUPO_ETAREOS" localSheetId="8">#REF!</definedName>
    <definedName name="GRUPO_ETAREOS" localSheetId="5">#REF!</definedName>
    <definedName name="GRUPO_ETAREOS">#REF!</definedName>
    <definedName name="GRUPO_ETARIO" localSheetId="9">#REF!</definedName>
    <definedName name="GRUPO_ETARIO" localSheetId="3">#REF!</definedName>
    <definedName name="GRUPO_ETARIO" localSheetId="4">#REF!</definedName>
    <definedName name="GRUPO_ETARIO" localSheetId="6">#REF!</definedName>
    <definedName name="GRUPO_ETARIO" localSheetId="7">#REF!</definedName>
    <definedName name="GRUPO_ETARIO" localSheetId="8">#REF!</definedName>
    <definedName name="GRUPO_ETARIO" localSheetId="5">#REF!</definedName>
    <definedName name="GRUPO_ETARIO">#REF!</definedName>
    <definedName name="GRUPO_ETNICO" localSheetId="9">#REF!</definedName>
    <definedName name="GRUPO_ETNICO" localSheetId="3">#REF!</definedName>
    <definedName name="GRUPO_ETNICO" localSheetId="4">#REF!</definedName>
    <definedName name="GRUPO_ETNICO" localSheetId="6">#REF!</definedName>
    <definedName name="GRUPO_ETNICO" localSheetId="7">#REF!</definedName>
    <definedName name="GRUPO_ETNICO" localSheetId="8">#REF!</definedName>
    <definedName name="GRUPO_ETNICO" localSheetId="5">#REF!</definedName>
    <definedName name="GRUPO_ETNICO">#REF!</definedName>
    <definedName name="GRUPOETNICO" localSheetId="9">#REF!</definedName>
    <definedName name="GRUPOETNICO" localSheetId="3">#REF!</definedName>
    <definedName name="GRUPOETNICO" localSheetId="4">#REF!</definedName>
    <definedName name="GRUPOETNICO" localSheetId="6">#REF!</definedName>
    <definedName name="GRUPOETNICO" localSheetId="7">#REF!</definedName>
    <definedName name="GRUPOETNICO" localSheetId="8">#REF!</definedName>
    <definedName name="GRUPOETNICO" localSheetId="5">#REF!</definedName>
    <definedName name="GRUPOETNICO">#REF!</definedName>
    <definedName name="GRUPOS_ETNICOS" localSheetId="4">#REF!</definedName>
    <definedName name="GRUPOS_ETNICOS" localSheetId="6">#REF!</definedName>
    <definedName name="GRUPOS_ETNICOS" localSheetId="7">#REF!</definedName>
    <definedName name="GRUPOS_ETNICOS" localSheetId="8">#REF!</definedName>
    <definedName name="GRUPOS_ETNICOS" localSheetId="5">#REF!</definedName>
    <definedName name="GRUPOS_ETNICOS">#REF!</definedName>
    <definedName name="LOCALIDAD" localSheetId="9">#REF!</definedName>
    <definedName name="LOCALIDAD" localSheetId="3">#REF!</definedName>
    <definedName name="LOCALIDAD" localSheetId="4">#REF!</definedName>
    <definedName name="LOCALIDAD" localSheetId="6">#REF!</definedName>
    <definedName name="LOCALIDAD" localSheetId="7">#REF!</definedName>
    <definedName name="LOCALIDAD" localSheetId="8">#REF!</definedName>
    <definedName name="LOCALIDAD" localSheetId="5">#REF!</definedName>
    <definedName name="LOCALIDAD">#REF!</definedName>
    <definedName name="LOCALIZACION" localSheetId="9">#REF!</definedName>
    <definedName name="LOCALIZACION" localSheetId="3">#REF!</definedName>
    <definedName name="LOCALIZACION" localSheetId="4">#REF!</definedName>
    <definedName name="LOCALIZACION" localSheetId="6">#REF!</definedName>
    <definedName name="LOCALIZACION" localSheetId="7">#REF!</definedName>
    <definedName name="LOCALIZACION" localSheetId="8">#REF!</definedName>
    <definedName name="LOCALIZACION" localSheetId="5">#REF!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27" i="12" l="1"/>
  <c r="L25" i="12"/>
  <c r="L21" i="12"/>
  <c r="L17" i="12"/>
  <c r="L13" i="12"/>
  <c r="I19" i="11"/>
  <c r="D19" i="11"/>
  <c r="C10" i="11"/>
  <c r="C8" i="11"/>
  <c r="C7" i="11"/>
  <c r="C6" i="11"/>
  <c r="G56" i="10"/>
  <c r="C56" i="10"/>
  <c r="G41" i="10"/>
  <c r="G40" i="10"/>
  <c r="G39" i="10"/>
  <c r="G38" i="10"/>
  <c r="G37" i="10"/>
  <c r="G36" i="10"/>
  <c r="G35" i="10"/>
  <c r="G34" i="10"/>
  <c r="G33" i="10"/>
  <c r="G32" i="10"/>
  <c r="G31" i="10"/>
  <c r="G30" i="10"/>
  <c r="F30" i="10"/>
  <c r="F31" i="10" s="1"/>
  <c r="F32" i="10" s="1"/>
  <c r="F33" i="10" s="1"/>
  <c r="F34" i="10" s="1"/>
  <c r="F35" i="10" s="1"/>
  <c r="F36" i="10" s="1"/>
  <c r="F37" i="10" s="1"/>
  <c r="F38" i="10" s="1"/>
  <c r="F39" i="10" s="1"/>
  <c r="F40" i="10" s="1"/>
  <c r="F41" i="10" s="1"/>
  <c r="D30" i="10"/>
  <c r="H38" i="9"/>
  <c r="E38" i="9"/>
  <c r="H37" i="9"/>
  <c r="E37" i="9"/>
  <c r="H36" i="9"/>
  <c r="E36" i="9"/>
  <c r="H35" i="9"/>
  <c r="E35" i="9"/>
  <c r="H34" i="9"/>
  <c r="E34" i="9"/>
  <c r="H33" i="9"/>
  <c r="E33" i="9"/>
  <c r="H32" i="9"/>
  <c r="E32" i="9"/>
  <c r="H31" i="9"/>
  <c r="E31" i="9"/>
  <c r="H30" i="9"/>
  <c r="E30" i="9"/>
  <c r="E29" i="9"/>
  <c r="E28" i="9"/>
  <c r="H27" i="9"/>
  <c r="H28" i="9" s="1"/>
  <c r="H29" i="9" s="1"/>
  <c r="E27" i="9"/>
  <c r="H38" i="8"/>
  <c r="E38" i="8"/>
  <c r="H37" i="8"/>
  <c r="E37" i="8"/>
  <c r="H36" i="8"/>
  <c r="E36" i="8"/>
  <c r="H35" i="8"/>
  <c r="E35" i="8"/>
  <c r="H34" i="8"/>
  <c r="E34" i="8"/>
  <c r="E33" i="8"/>
  <c r="H32" i="8"/>
  <c r="H33" i="8" s="1"/>
  <c r="E32" i="8"/>
  <c r="E31" i="8"/>
  <c r="E30" i="8"/>
  <c r="E29" i="8"/>
  <c r="E28" i="8"/>
  <c r="H27" i="8"/>
  <c r="H28" i="8" s="1"/>
  <c r="H29" i="8" s="1"/>
  <c r="H30" i="8" s="1"/>
  <c r="H31" i="8" s="1"/>
  <c r="G27" i="8"/>
  <c r="I27" i="8" s="1"/>
  <c r="F27" i="8"/>
  <c r="E27" i="8"/>
  <c r="H38" i="7"/>
  <c r="E38" i="7"/>
  <c r="H37" i="7"/>
  <c r="E37" i="7"/>
  <c r="H36" i="7"/>
  <c r="E36" i="7"/>
  <c r="H35" i="7"/>
  <c r="E35" i="7"/>
  <c r="H34" i="7"/>
  <c r="E34" i="7"/>
  <c r="E33" i="7"/>
  <c r="E32" i="7"/>
  <c r="E31" i="7"/>
  <c r="E30" i="7"/>
  <c r="E29" i="7"/>
  <c r="E28" i="7"/>
  <c r="H27" i="7"/>
  <c r="H28" i="7" s="1"/>
  <c r="H29" i="7" s="1"/>
  <c r="H30" i="7" s="1"/>
  <c r="H31" i="7" s="1"/>
  <c r="H32" i="7" s="1"/>
  <c r="H33" i="7" s="1"/>
  <c r="G27" i="7"/>
  <c r="I27" i="7" s="1"/>
  <c r="F27" i="7"/>
  <c r="E27" i="7"/>
  <c r="H38" i="6"/>
  <c r="E38" i="6"/>
  <c r="H37" i="6"/>
  <c r="E37" i="6"/>
  <c r="H36" i="6"/>
  <c r="E36" i="6"/>
  <c r="H35" i="6"/>
  <c r="E35" i="6"/>
  <c r="H34" i="6"/>
  <c r="E34" i="6"/>
  <c r="E33" i="6"/>
  <c r="H32" i="6"/>
  <c r="H33" i="6" s="1"/>
  <c r="E32" i="6"/>
  <c r="E31" i="6"/>
  <c r="E30" i="6"/>
  <c r="E29" i="6"/>
  <c r="E28" i="6"/>
  <c r="H27" i="6"/>
  <c r="H28" i="6" s="1"/>
  <c r="H29" i="6" s="1"/>
  <c r="H30" i="6" s="1"/>
  <c r="H31" i="6" s="1"/>
  <c r="G27" i="6"/>
  <c r="I27" i="6" s="1"/>
  <c r="F27" i="6"/>
  <c r="E27" i="6"/>
  <c r="H38" i="5"/>
  <c r="E38" i="5"/>
  <c r="H37" i="5"/>
  <c r="E37" i="5"/>
  <c r="H36" i="5"/>
  <c r="E36" i="5"/>
  <c r="H35" i="5"/>
  <c r="E35" i="5"/>
  <c r="H34" i="5"/>
  <c r="E34" i="5"/>
  <c r="E33" i="5"/>
  <c r="E32" i="5"/>
  <c r="E31" i="5"/>
  <c r="E30" i="5"/>
  <c r="E29" i="5"/>
  <c r="E28" i="5"/>
  <c r="H27" i="5"/>
  <c r="H28" i="5" s="1"/>
  <c r="H29" i="5" s="1"/>
  <c r="H30" i="5" s="1"/>
  <c r="H31" i="5" s="1"/>
  <c r="H32" i="5" s="1"/>
  <c r="H33" i="5" s="1"/>
  <c r="G27" i="5"/>
  <c r="I27" i="5" s="1"/>
  <c r="F27" i="5"/>
  <c r="E27" i="5"/>
  <c r="H38" i="4"/>
  <c r="E38" i="4"/>
  <c r="H37" i="4"/>
  <c r="E37" i="4"/>
  <c r="H36" i="4"/>
  <c r="E36" i="4"/>
  <c r="H35" i="4"/>
  <c r="E35" i="4"/>
  <c r="H34" i="4"/>
  <c r="E34" i="4"/>
  <c r="E33" i="4"/>
  <c r="H32" i="4"/>
  <c r="H33" i="4" s="1"/>
  <c r="E32" i="4"/>
  <c r="E31" i="4"/>
  <c r="E30" i="4"/>
  <c r="E29" i="4"/>
  <c r="E28" i="4"/>
  <c r="H27" i="4"/>
  <c r="H28" i="4" s="1"/>
  <c r="H29" i="4" s="1"/>
  <c r="H30" i="4" s="1"/>
  <c r="H31" i="4" s="1"/>
  <c r="G27" i="4"/>
  <c r="I27" i="4" s="1"/>
  <c r="F27" i="4"/>
  <c r="E27" i="4"/>
  <c r="I18" i="3"/>
  <c r="G18" i="3"/>
  <c r="D18" i="3"/>
  <c r="C8" i="3"/>
  <c r="C7" i="3"/>
  <c r="C6" i="3"/>
  <c r="G56" i="2"/>
  <c r="C56" i="2"/>
  <c r="G41" i="2"/>
  <c r="G40" i="2"/>
  <c r="G39" i="2"/>
  <c r="G38" i="2"/>
  <c r="G37" i="2"/>
  <c r="G36" i="2"/>
  <c r="G35" i="2"/>
  <c r="G34" i="2"/>
  <c r="G33" i="2"/>
  <c r="G32" i="2"/>
  <c r="G31" i="2"/>
  <c r="D31" i="2"/>
  <c r="G30" i="2"/>
  <c r="F30" i="2"/>
  <c r="F31" i="2" s="1"/>
  <c r="F32" i="2" s="1"/>
  <c r="F33" i="2" s="1"/>
  <c r="F34" i="2" s="1"/>
  <c r="F35" i="2" s="1"/>
  <c r="F36" i="2" s="1"/>
  <c r="F37" i="2" s="1"/>
  <c r="F38" i="2" s="1"/>
  <c r="F39" i="2" s="1"/>
  <c r="F40" i="2" s="1"/>
  <c r="F41" i="2" s="1"/>
  <c r="D30" i="2"/>
  <c r="I30" i="2" s="1"/>
  <c r="AA21" i="1"/>
  <c r="AB21" i="1" s="1"/>
  <c r="I21" i="1"/>
  <c r="B21" i="1"/>
  <c r="AA19" i="1"/>
  <c r="AB19" i="1" s="1"/>
  <c r="I19" i="1"/>
  <c r="B19" i="1"/>
  <c r="AA17" i="1"/>
  <c r="AB17" i="1" s="1"/>
  <c r="I17" i="1"/>
  <c r="B17" i="1"/>
  <c r="Z15" i="1"/>
  <c r="Y15" i="1"/>
  <c r="X15" i="1"/>
  <c r="W15" i="1"/>
  <c r="V15" i="1"/>
  <c r="U15" i="1"/>
  <c r="T15" i="1"/>
  <c r="S15" i="1"/>
  <c r="AA15" i="1" s="1"/>
  <c r="N15" i="1"/>
  <c r="M15" i="1"/>
  <c r="L15" i="1"/>
  <c r="K15" i="1"/>
  <c r="J15" i="1"/>
  <c r="B15" i="1"/>
  <c r="Z13" i="1"/>
  <c r="Y13" i="1"/>
  <c r="X13" i="1"/>
  <c r="W13" i="1"/>
  <c r="V13" i="1"/>
  <c r="U13" i="1"/>
  <c r="T13" i="1"/>
  <c r="S13" i="1"/>
  <c r="O13" i="1"/>
  <c r="AA13" i="1" s="1"/>
  <c r="AB13" i="1" s="1"/>
  <c r="N13" i="1"/>
  <c r="M13" i="1"/>
  <c r="L13" i="1"/>
  <c r="K13" i="1"/>
  <c r="J13" i="1"/>
  <c r="I13" i="1" s="1"/>
  <c r="B13" i="1"/>
  <c r="A11" i="1"/>
  <c r="C9" i="1"/>
  <c r="C8" i="1"/>
  <c r="C7" i="1"/>
  <c r="AC17" i="1" l="1"/>
  <c r="AC21" i="1"/>
  <c r="AB15" i="1"/>
  <c r="L27" i="12"/>
  <c r="M27" i="12" s="1"/>
  <c r="H30" i="2"/>
  <c r="D31" i="10"/>
  <c r="H30" i="10"/>
  <c r="AC13" i="1"/>
  <c r="I15" i="1"/>
  <c r="AC15" i="1" s="1"/>
  <c r="AC19" i="1"/>
  <c r="D32" i="2"/>
  <c r="H31" i="2"/>
  <c r="I31" i="2"/>
  <c r="I30" i="10"/>
  <c r="I32" i="2" l="1"/>
  <c r="D33" i="2"/>
  <c r="H32" i="2"/>
  <c r="I31" i="10"/>
  <c r="D32" i="10"/>
  <c r="H31" i="10"/>
  <c r="D34" i="2" l="1"/>
  <c r="H33" i="2"/>
  <c r="I33" i="2"/>
  <c r="D33" i="10"/>
  <c r="H32" i="10"/>
  <c r="I32" i="10"/>
  <c r="I34" i="2" l="1"/>
  <c r="D35" i="2"/>
  <c r="H34" i="2"/>
  <c r="I33" i="10"/>
  <c r="D34" i="10"/>
  <c r="H33" i="10"/>
  <c r="D36" i="2" l="1"/>
  <c r="H35" i="2"/>
  <c r="I35" i="2"/>
  <c r="D35" i="10"/>
  <c r="H34" i="10"/>
  <c r="I34" i="10"/>
  <c r="I36" i="2" l="1"/>
  <c r="D37" i="2"/>
  <c r="H36" i="2"/>
  <c r="I35" i="10"/>
  <c r="D36" i="10"/>
  <c r="H35" i="10"/>
  <c r="D38" i="2" l="1"/>
  <c r="H37" i="2"/>
  <c r="I37" i="2"/>
  <c r="D37" i="10"/>
  <c r="H36" i="10"/>
  <c r="I36" i="10"/>
  <c r="I38" i="2" l="1"/>
  <c r="D39" i="2"/>
  <c r="H38" i="2"/>
  <c r="I37" i="10"/>
  <c r="D38" i="10"/>
  <c r="H37" i="10"/>
  <c r="D40" i="2" l="1"/>
  <c r="H39" i="2"/>
  <c r="I39" i="2"/>
  <c r="D39" i="10"/>
  <c r="H38" i="10"/>
  <c r="I38" i="10"/>
  <c r="I40" i="2" l="1"/>
  <c r="D41" i="2"/>
  <c r="H40" i="2"/>
  <c r="I39" i="10"/>
  <c r="D40" i="10"/>
  <c r="H39" i="10"/>
  <c r="H41" i="2" l="1"/>
  <c r="I41" i="2"/>
  <c r="D41" i="10"/>
  <c r="H40" i="10"/>
  <c r="I40" i="10"/>
  <c r="I41" i="10" l="1"/>
  <c r="H4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300-000001000000}">
      <text>
        <r>
          <rPr>
            <sz val="9"/>
            <color rgb="FF000000"/>
            <rFont val="Tahoma"/>
            <family val="2"/>
            <charset val="1"/>
          </rPr>
          <t xml:space="preserve">El código SEGPLAN: corresponde al número asignado para la meta en el  SEGPLAN.
</t>
        </r>
      </text>
    </comment>
    <comment ref="D6" authorId="0" shapeId="0" xr:uid="{00000000-0006-0000-03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3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3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3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3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3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3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3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3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3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3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3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3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3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3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3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3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3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3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400-000001000000}">
      <text>
        <r>
          <rPr>
            <sz val="9"/>
            <color rgb="FF000000"/>
            <rFont val="Tahoma"/>
            <family val="2"/>
            <charset val="1"/>
          </rPr>
          <t xml:space="preserve">El código SEGPLAN: corresponde al número asignado para la meta en el  SEGPLAN.
</t>
        </r>
      </text>
    </comment>
    <comment ref="D6" authorId="0" shapeId="0" xr:uid="{00000000-0006-0000-04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4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4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4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4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4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4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4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4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4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4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4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4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4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4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4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4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4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4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500-000001000000}">
      <text>
        <r>
          <rPr>
            <sz val="9"/>
            <color rgb="FF000000"/>
            <rFont val="Tahoma"/>
            <family val="2"/>
            <charset val="1"/>
          </rPr>
          <t xml:space="preserve">El código SEGPLAN: corresponde al número asignado para la meta en el  SEGPLAN.
</t>
        </r>
      </text>
    </comment>
    <comment ref="D6" authorId="0" shapeId="0" xr:uid="{00000000-0006-0000-05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5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5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5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5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5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5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5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5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5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5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5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5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5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5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5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5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5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5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600-000001000000}">
      <text>
        <r>
          <rPr>
            <sz val="9"/>
            <color rgb="FF000000"/>
            <rFont val="Tahoma"/>
            <family val="2"/>
            <charset val="1"/>
          </rPr>
          <t xml:space="preserve">El código SEGPLAN: corresponde al número asignado para la meta en el  SEGPLAN.
</t>
        </r>
      </text>
    </comment>
    <comment ref="D6" authorId="0" shapeId="0" xr:uid="{00000000-0006-0000-06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6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6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6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6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6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6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6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6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6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6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6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6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6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6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6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6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6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6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700-000001000000}">
      <text>
        <r>
          <rPr>
            <sz val="9"/>
            <color rgb="FF000000"/>
            <rFont val="Tahoma"/>
            <family val="2"/>
            <charset val="1"/>
          </rPr>
          <t xml:space="preserve">El código SEGPLAN: corresponde al número asignado para la meta en el  SEGPLAN.
</t>
        </r>
      </text>
    </comment>
    <comment ref="D6" authorId="0" shapeId="0" xr:uid="{00000000-0006-0000-07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7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7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7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7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7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7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7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7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7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7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7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7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7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7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7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7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7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7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800-000001000000}">
      <text>
        <r>
          <rPr>
            <sz val="9"/>
            <color rgb="FF000000"/>
            <rFont val="Tahoma"/>
            <family val="2"/>
            <charset val="1"/>
          </rPr>
          <t xml:space="preserve">El código SEGPLAN: corresponde al número asignado para la meta en el  SEGPLAN.
</t>
        </r>
      </text>
    </comment>
    <comment ref="D6" authorId="0" shapeId="0" xr:uid="{00000000-0006-0000-08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8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8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8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8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8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8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8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8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8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8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8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8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8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8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8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8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8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8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<sst xmlns="http://schemas.openxmlformats.org/spreadsheetml/2006/main" count="1158" uniqueCount="385">
  <si>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</si>
  <si>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</si>
  <si>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</si>
  <si>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</si>
  <si>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</si>
  <si>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</si>
  <si>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</si>
  <si>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</si>
  <si>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</si>
  <si>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</si>
  <si>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</si>
  <si>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</si>
  <si>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</si>
  <si>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</si>
  <si>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</si>
  <si>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</si>
  <si>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</si>
  <si>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</si>
  <si>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</si>
  <si>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</si>
  <si>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</si>
  <si>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</si>
  <si>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</si>
  <si>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</si>
  <si>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</si>
  <si>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</si>
  <si>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</si>
  <si>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</si>
  <si>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</si>
  <si>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</si>
  <si>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</si>
  <si>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</si>
  <si>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</si>
  <si>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</si>
  <si>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</si>
  <si>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</si>
  <si>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</si>
  <si>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</si>
  <si>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</si>
  <si>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</si>
  <si>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</si>
  <si>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</si>
  <si>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</si>
  <si>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</si>
  <si>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</si>
  <si>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</si>
  <si>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</si>
  <si>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</si>
  <si>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</si>
  <si>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</si>
  <si>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</si>
  <si>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</si>
  <si>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</si>
  <si>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</si>
  <si>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</si>
  <si>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</si>
  <si>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</si>
  <si>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</si>
  <si>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</si>
  <si>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</si>
  <si>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</si>
  <si>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</si>
  <si>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</si>
  <si>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</si>
  <si>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</si>
  <si>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</si>
  <si>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</si>
  <si>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</si>
  <si>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</si>
  <si>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</si>
  <si>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</si>
  <si>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</si>
  <si>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</si>
  <si>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</si>
  <si>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</si>
  <si>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</si>
  <si>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</si>
  <si>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</si>
  <si>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</si>
  <si>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</si>
  <si>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</si>
  <si>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</si>
  <si>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</si>
  <si>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</si>
  <si>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</si>
  <si>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</si>
  <si>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</si>
  <si>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</si>
  <si>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</si>
  <si>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</si>
  <si>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</si>
  <si>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</si>
  <si>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</si>
  <si>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</si>
  <si>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</si>
  <si>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</si>
  <si>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</si>
  <si>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</si>
  <si>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</si>
  <si>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</si>
  <si>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</si>
  <si>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</si>
  <si>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</si>
  <si>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</si>
  <si>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</si>
  <si>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</si>
  <si>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</si>
  <si>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</si>
  <si>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</si>
  <si>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</si>
  <si>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</si>
  <si>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</si>
  <si>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</si>
  <si>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</si>
  <si>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</si>
  <si>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</si>
  <si>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</si>
  <si>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</si>
  <si>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</si>
  <si>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</si>
  <si>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</si>
  <si>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</si>
  <si>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</si>
  <si>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</si>
  <si>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</si>
  <si>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</si>
  <si>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</si>
  <si>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</si>
  <si>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</si>
  <si>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</si>
  <si>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</si>
  <si>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</si>
  <si>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</si>
  <si>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</si>
  <si>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</si>
  <si>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</si>
  <si>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</si>
  <si>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</si>
  <si>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</si>
  <si>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</si>
  <si>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</si>
  <si>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</si>
  <si>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</si>
  <si>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</si>
  <si>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</si>
  <si>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</si>
  <si>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</si>
  <si>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</si>
  <si>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</si>
  <si>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</si>
  <si>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</si>
  <si>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</si>
  <si>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</si>
  <si>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</si>
  <si>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</si>
  <si>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</si>
  <si>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</si>
  <si>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</si>
  <si>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</si>
  <si>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</si>
  <si>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</si>
  <si>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</si>
  <si>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</si>
  <si>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</si>
  <si>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</si>
  <si>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</si>
  <si>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</si>
  <si>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</si>
  <si>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</si>
  <si>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</si>
  <si>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</si>
  <si>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</si>
  <si>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</si>
  <si>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</si>
  <si>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</si>
  <si>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</si>
  <si>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</si>
  <si>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</si>
  <si>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</si>
  <si>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</si>
  <si>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</si>
  <si>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</si>
  <si>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</si>
  <si>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</si>
  <si>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</si>
  <si>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</si>
  <si>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</si>
  <si>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</si>
  <si>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</si>
  <si>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</si>
  <si>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</si>
  <si>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</si>
  <si>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</si>
  <si>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</si>
  <si>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</si>
  <si>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</si>
  <si>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</si>
  <si>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</si>
  <si>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</si>
  <si>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</si>
  <si>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</si>
  <si>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</si>
  <si>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</si>
  <si>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</si>
  <si>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</si>
  <si>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</si>
  <si>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</si>
  <si>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</si>
  <si>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</si>
  <si>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</si>
  <si>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</si>
  <si>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</si>
  <si>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</si>
  <si>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</si>
  <si>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</si>
  <si>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</si>
  <si>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</si>
  <si>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</si>
  <si>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</si>
  <si>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</si>
  <si>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</si>
  <si>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</si>
  <si>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</si>
  <si>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</si>
  <si>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</si>
  <si>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</si>
  <si>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</si>
  <si>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</si>
  <si>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</si>
  <si>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</si>
  <si>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</si>
  <si>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</si>
  <si>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</si>
  <si>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01/01/2022</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</si>
  <si>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</si>
  <si>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</si>
  <si>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</si>
  <si>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</si>
  <si>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</si>
  <si>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</si>
  <si>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</si>
  <si>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</si>
  <si>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</si>
  <si>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</si>
  <si>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</si>
  <si>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</si>
  <si>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</si>
  <si>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</si>
  <si>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</si>
  <si>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</si>
  <si>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</si>
  <si>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</si>
  <si>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</si>
  <si>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Los Reportes estimados a realizar en la vigencia sobre la actualización de indicadores de la Política Pública de Protección y Bienestar Animal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</si>
  <si>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</si>
  <si>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</si>
  <si>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</si>
  <si>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</si>
  <si>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</si>
  <si>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</si>
  <si>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</si>
  <si>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</si>
  <si>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</si>
  <si>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</si>
  <si>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</si>
  <si>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</si>
  <si>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</si>
  <si>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</si>
  <si>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</si>
  <si>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</si>
  <si>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</si>
  <si>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</si>
  <si>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</si>
  <si>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NO APLICA</t>
  </si>
  <si>
    <t>Beneficios para la Comunidad/Entidad</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</si>
  <si>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</si>
  <si>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PARTE 3. Actualización y Responsables del reporte</t>
  </si>
  <si>
    <t>Control de actualizaciones</t>
  </si>
  <si>
    <t xml:space="preserve">Fecha </t>
  </si>
  <si>
    <t>Campo modificado</t>
  </si>
  <si>
    <t>Modificación realizada.</t>
  </si>
  <si>
    <t>Responsable del Análisis</t>
  </si>
  <si>
    <t>Rodrigo Gonzalez Florian -  Equipo de Investigacion</t>
  </si>
  <si>
    <t>Responsable del reporte</t>
  </si>
  <si>
    <t>América Monge Romero</t>
  </si>
  <si>
    <t>Jefe de Oficina y/o Subdirector(a)</t>
  </si>
  <si>
    <t>Natalia Parra Osorio</t>
  </si>
  <si>
    <t>Firma Jefe Oficina y/o Subdirector(a)</t>
  </si>
  <si>
    <t>Ingrid Elizabeth Torres Rodriguez</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</si>
  <si>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</si>
  <si>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</si>
  <si>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</si>
  <si>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</si>
  <si>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</si>
  <si>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</si>
  <si>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</si>
  <si>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</si>
  <si>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</si>
  <si>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</si>
  <si>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Diagnósticos de necesidades estimados a realizar de producción de investigación y gestión del conocimiento programados para el cumplimiento de la meta</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</si>
  <si>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</si>
  <si>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</si>
  <si>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</si>
  <si>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</si>
  <si>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 Equipo de investigación de la  Subdirección de Cultura Ciudadana y Gestión del Conocimiento. </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</si>
  <si>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</si>
  <si>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</si>
  <si>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</si>
  <si>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</si>
  <si>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</si>
  <si>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</si>
  <si>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</si>
  <si>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</si>
  <si>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</si>
  <si>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</si>
  <si>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</si>
  <si>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</si>
  <si>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</si>
  <si>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</si>
  <si>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</si>
  <si>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</si>
  <si>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</si>
  <si>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</si>
  <si>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</si>
  <si>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De conformidad con la proyección de actividades para esta meta, el avance reportado en el indicador para el periodo en cuestión refleja el avance en el trabajo recopilación de información, revisión bibliográfica, análisis de información, y demás estrategias metodológicas particulares en cada una de las investigaciones; avances que se consignan en la matriz de seguimiento general de las investigaciones.</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</si>
  <si>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</si>
  <si>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</si>
  <si>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</si>
  <si>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</si>
  <si>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</si>
  <si>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</si>
  <si>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</si>
  <si>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</si>
  <si>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</si>
  <si>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</si>
  <si>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</si>
  <si>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</si>
  <si>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</si>
  <si>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</si>
  <si>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</si>
  <si>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</si>
  <si>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</si>
  <si>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</si>
  <si>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</si>
  <si>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</si>
  <si>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</si>
  <si>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</si>
  <si>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</si>
  <si>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</si>
  <si>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</si>
  <si>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</si>
  <si>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</si>
  <si>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</si>
  <si>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</si>
  <si>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</si>
  <si>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</si>
  <si>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</si>
  <si>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</si>
  <si>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</si>
  <si>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</si>
  <si>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</si>
  <si>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</si>
  <si>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</si>
  <si>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</si>
  <si>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</si>
  <si>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</si>
  <si>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</si>
  <si>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</si>
  <si>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</si>
  <si>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</si>
  <si>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</si>
  <si>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</si>
  <si>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</si>
  <si>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</si>
  <si>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La meta reporta avance acumulado en su POA del 53,75%. Reportando un avance del del 3,75% , para el periodo de julio.
Con respecto a la magnitud física del indicador, a la fecha se ha avanzado y terminado dos (02), de los cuatro (04) reportes totales programados en el año, y se encuentra en proceso de compilacíon el tercer reporte, de la siguiente manera: 
1. Primer Reporte actualizado - terminado: A la fecha se ha realizado y publicado un reporte consolidado de los indicadores que dan cuenta del avance de la política pública durante el año 2021 en el Observatorio de Protección y Bienestar Animal, el cual se encuentra actualmente publicado el el micrositio.
2. Segundo Reporte actualizado - terminado: Se avanzó en la compilación, depuración y actualización de los indicadores que dan cuenta del avance de la política pública durante el primer trimestre de 2022. Este reporte se encuentra en proceso de publicación.
3. Tercer Rerpote - en contruccíon: Se avanzó en la gestión de solicitud de información sobre el avance en las diferentes áreas del instituto de conformidad con los indicadores de productos y resultados.</t>
  </si>
  <si>
    <t>La meta reporta avance acumulado en su POA del, 52,94%. Reportando un avance del del 2,94% para el periodo de julio.
Con respecto a la magnitud física del indicador, a la fecha se ha realizado un (01) diagnóstico de necesidades de investigación, el cual se socializó ante el comité de investigación para su revisión y aprobación.
Como producto del diagnóstico de necesidades se cuenta con un listado de productos de investigación priorizados para el equipo del Observatorio. Se ha avanzado en el seguimiento al progreso de las investigaciones identificadas a partir del diagnóstico de necesidades a través de un informe ejecutivo.</t>
  </si>
  <si>
    <t>La meta reporta avance acumulado en su POA del 52,93%. Reportando un avance del 2,94%, para el periodo de julio.
Con respecto a la magnitud física del indicador, el Observatorio cuenta con una (01) batería de herramientas metodológicas, que incluye: comité de bioética, museo virtual, boletin de datos geográficos, estrategia de medios, y ciclos de formación. Los avances en la actualizacíon de la batería de herramientas fue socializada ante el equipo de investigación, avance consignado en un informe ejecutivo .</t>
  </si>
  <si>
    <t>Los reportes de los indicadores que dan cuenta del avance de la política pública facilitan la lectura por parte de la ciudadanía del avance en la gestión institucional en el marco de las metas trazadas por la política.
El avance reportado sobre la meta para el periodo en cuestión contempla la gestión y solicitud de información relacionada con el avance en la gestión del Instituto en el marco de los indicadores de productos y resultados. Esta información se compila con miras a la edición y proyección del reporte actualizado de indicadores.</t>
  </si>
  <si>
    <t>El Observatorio de Protección y Bienestar Animal actualizó el seguimiento al diagnóstico de necesidades de investigaciónse a través de un informe ejecutivo de los avances en los productos de investigación de conformidad con lo previsto en el comité de investigación. El informe de avance se adelanta a través de una herramienta de seguimiento a los productos de investigación establecida en respuesta al procedimiento de investigación y el desarrollo y compromisos adquiridos en el marco del Comité de Investigación</t>
  </si>
  <si>
    <t>El IDPYBA ha adelantado la gestión y actualización de las herramientas metodológicas y técnicas para promover el flujo del conocimiento desde y para la ciudadanía, así como para promover y facilitar el flujo y tratamiento de datos e información al interior del Observatorio y para el Instituto. La evaluacíon y depuración de las diferentes herramientas contempla la gestión interinstitucional requerida para mantener actualizada la información que se genera y gestiona.</t>
  </si>
  <si>
    <t>La meta no reporta avance frente a la magnitud física, sin embargo, reporta un avance del 5,00% para el periodo de julio, y así un acumulado de 55,0% para 2022.
En cumplimiento del procedimiento de investigación, las actuales iniciativas investigativas se encuentran en proceso de desarrollo. El continuo avance de los productos de consignan en una matriz de seguimiento que permite llevar un control claro del avance de cada uno.</t>
  </si>
  <si>
    <t>La meta no reporta avance frente a la magnitud física, sin embargo, reporta un avance del 12,12 % para el periodo de julio, y así un acumulado del 66,48 % para 2022.
Actualmente se están adelantando acercamientos con la Secretaría Distrital de la Mujer. Así mismo, se ha realizado seguimiento al avance de los acuerdos y compromisos establecidos en los convenidos firmados durante los anteriores años, a saber, acuerdo de voluntades con PROCAT, y acuerdo de voluntades con el Colecio de Abogados y Abogadas de Catamarca</t>
  </si>
  <si>
    <t>Los convenios constituyen una importante plataforma para el desarrollo y la gestión del conocimiento. El avance reportado en el indicador para el periodo en cuestión se asocia con el avance en la gestión e intercambio de información con potenciales grupos de interés con quienes se espera adelantar un proceso de convenio. Actualmente se están adelantando acercamientos con la Secretaría de la Mujer, con quienes se celebraron reuniones para la el avance en la definición de los términos de la cooperación.
Así mismo, se ha realizado seguimiento al avance de los acuerdos y compromisos establecidos en los convenidos firmados durante los anteriores años</t>
  </si>
  <si>
    <t>La meta reporta avance acumulado en su POA del, 90,61%. Reportando un avance del 0,71% , para el periodo de julio.
Con respecto a la magnitud física del indicador, a la fecha se cuenta con tres (03) semilleros de investigación en ejecución: semillero de género, protección y bienestar animal; semillero de ética animal; y semillero de ciencia animal.
Cada semillero cuenta con avance en el desarrollo de las respectivas sesiones y encuentros de conformidad con lo cronogramas específicos establecidos para cada uno.</t>
  </si>
  <si>
    <t>De manera constante se esta trabajando en Los semillero de investigación, los cuales generan beneficios y logros importantes, de manera permanente para comunidad en general. Cada uno de los semilleros se encuentra en ejecución y ha implementado la respectiva estrategia establecida para el desarrollo de las sesiones durante los meses de abril, mayo, junio y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</si>
</sst>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s>
  <fonts count="66"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sz val="9"/>
      <color rgb="FF000000"/>
      <name val="arial"/>
      <family val="2"/>
      <charset val="1"/>
    </font>
    <font>
      <b/>
      <sz val="9"/>
      <color rgb="FFFF0000"/>
      <name val="Arial"/>
      <family val="2"/>
      <charset val="1"/>
    </font>
    <font>
      <sz val="11"/>
      <color rgb="FF000000"/>
      <name val="Calibri"/>
      <family val="2"/>
      <charset val="1"/>
    </font>
  </fonts>
  <fills count="47">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8CBAD"/>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8CBAD"/>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8CBAD"/>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69"/>
        <bgColor rgb="FF333396"/>
      </patternFill>
    </fill>
    <fill>
      <patternFill patternType="solid">
        <fgColor rgb="FF33CCCC"/>
        <bgColor rgb="FF00C6FD"/>
      </patternFill>
    </fill>
    <fill>
      <patternFill patternType="solid">
        <fgColor rgb="FF93CDDD"/>
        <bgColor rgb="FF99CCFF"/>
      </patternFill>
    </fill>
    <fill>
      <patternFill patternType="solid">
        <fgColor rgb="FFFF9600"/>
        <bgColor rgb="FFFFCC00"/>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8CBAD"/>
      </patternFill>
    </fill>
    <fill>
      <patternFill patternType="solid">
        <fgColor rgb="FFFFFF99"/>
        <bgColor rgb="FFFFFFCC"/>
      </patternFill>
    </fill>
    <fill>
      <patternFill patternType="solid">
        <fgColor rgb="FFFFFFCC"/>
        <bgColor rgb="FFFFF2CC"/>
      </patternFill>
    </fill>
    <fill>
      <patternFill patternType="solid">
        <fgColor rgb="FF333396"/>
        <bgColor rgb="FF3F3F3F"/>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mediumGray">
        <fgColor rgb="FF3F3F3F"/>
        <bgColor rgb="FF13313A"/>
      </patternFill>
    </fill>
    <fill>
      <patternFill patternType="solid">
        <fgColor rgb="FFC3D69B"/>
        <bgColor rgb="FFC0C0C0"/>
      </patternFill>
    </fill>
    <fill>
      <patternFill patternType="solid">
        <fgColor rgb="FFFFF2CC"/>
        <bgColor rgb="FFFDEADA"/>
      </patternFill>
    </fill>
    <fill>
      <patternFill patternType="solid">
        <fgColor rgb="FFF8CBAD"/>
        <bgColor rgb="FFFFCC99"/>
      </patternFill>
    </fill>
    <fill>
      <patternFill patternType="solid">
        <fgColor rgb="FFE0E0DF"/>
        <bgColor rgb="FFE7DDD4"/>
      </patternFill>
    </fill>
    <fill>
      <patternFill patternType="solid">
        <fgColor rgb="FFFFFF00"/>
        <bgColor rgb="FFFFCC00"/>
      </patternFill>
    </fill>
  </fills>
  <borders count="42">
    <border>
      <left/>
      <right/>
      <top/>
      <bottom/>
      <diagonal/>
    </border>
    <border>
      <left style="double">
        <color rgb="FF13313A"/>
      </left>
      <right style="double">
        <color rgb="FF13313A"/>
      </right>
      <top style="double">
        <color rgb="FF13313A"/>
      </top>
      <bottom style="double">
        <color rgb="FF13313A"/>
      </bottom>
      <diagonal/>
    </border>
    <border>
      <left style="double">
        <color rgb="FF3F3F3F"/>
      </left>
      <right style="double">
        <color rgb="FF3F3F3F"/>
      </right>
      <top style="double">
        <color rgb="FF3F3F3F"/>
      </top>
      <bottom style="double">
        <color rgb="FF3F3F3F"/>
      </bottom>
      <diagonal/>
    </border>
    <border>
      <left/>
      <right/>
      <top/>
      <bottom style="double">
        <color rgb="FFFF9600"/>
      </bottom>
      <diagonal/>
    </border>
    <border>
      <left/>
      <right/>
      <top/>
      <bottom style="double">
        <color rgb="FFFF5403"/>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3313A"/>
      </left>
      <right style="thin">
        <color rgb="FF13313A"/>
      </right>
      <top style="thin">
        <color rgb="FF13313A"/>
      </top>
      <bottom style="thin">
        <color rgb="FF13313A"/>
      </bottom>
      <diagonal/>
    </border>
    <border>
      <left style="thin">
        <color rgb="FF3F3F3F"/>
      </left>
      <right style="thin">
        <color rgb="FF3F3F3F"/>
      </right>
      <top style="thin">
        <color rgb="FF3F3F3F"/>
      </top>
      <bottom style="thin">
        <color rgb="FF3F3F3F"/>
      </bottom>
      <diagonal/>
    </border>
    <border>
      <left/>
      <right/>
      <top style="thin">
        <color rgb="FF333396"/>
      </top>
      <bottom style="double">
        <color rgb="FF333396"/>
      </bottom>
      <diagonal/>
    </border>
    <border>
      <left/>
      <right/>
      <top/>
      <bottom style="thick">
        <color rgb="FF333396"/>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s>
  <cellStyleXfs count="1759">
    <xf numFmtId="0" fontId="0" fillId="0" borderId="0"/>
    <xf numFmtId="166" fontId="65" fillId="0" borderId="0"/>
    <xf numFmtId="9" fontId="65" fillId="0"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5" fillId="0" borderId="0"/>
    <xf numFmtId="164" fontId="65"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5" fillId="0" borderId="0"/>
    <xf numFmtId="167" fontId="65" fillId="0" borderId="0"/>
    <xf numFmtId="167" fontId="65" fillId="0" borderId="0"/>
    <xf numFmtId="167" fontId="65" fillId="0" borderId="0"/>
    <xf numFmtId="166" fontId="65" fillId="0" borderId="0"/>
    <xf numFmtId="166" fontId="65" fillId="0" borderId="0"/>
    <xf numFmtId="166" fontId="65" fillId="0" borderId="0"/>
    <xf numFmtId="166" fontId="65" fillId="0" borderId="0"/>
    <xf numFmtId="166" fontId="65" fillId="0" borderId="0"/>
    <xf numFmtId="168" fontId="65" fillId="0" borderId="0"/>
    <xf numFmtId="167" fontId="65" fillId="0" borderId="0"/>
    <xf numFmtId="167" fontId="65" fillId="0" borderId="0"/>
    <xf numFmtId="0" fontId="65" fillId="0" borderId="0"/>
    <xf numFmtId="167" fontId="65" fillId="0" borderId="0"/>
    <xf numFmtId="167" fontId="65" fillId="0" borderId="0"/>
    <xf numFmtId="167" fontId="65" fillId="0" borderId="0"/>
    <xf numFmtId="167" fontId="65" fillId="0" borderId="0"/>
    <xf numFmtId="167" fontId="65" fillId="0" borderId="0"/>
    <xf numFmtId="167" fontId="65" fillId="0" borderId="0"/>
    <xf numFmtId="167" fontId="65" fillId="0" borderId="0"/>
    <xf numFmtId="164" fontId="65" fillId="0" borderId="0"/>
    <xf numFmtId="164" fontId="65" fillId="0" borderId="0"/>
    <xf numFmtId="164" fontId="65" fillId="0" borderId="0"/>
    <xf numFmtId="168" fontId="65" fillId="0" borderId="0"/>
    <xf numFmtId="166" fontId="65" fillId="0" borderId="0"/>
    <xf numFmtId="166" fontId="65" fillId="0" borderId="0"/>
    <xf numFmtId="166" fontId="65" fillId="0" borderId="0"/>
    <xf numFmtId="166" fontId="65" fillId="0" borderId="0"/>
    <xf numFmtId="169" fontId="65" fillId="0" borderId="0"/>
    <xf numFmtId="169" fontId="65" fillId="0" borderId="0"/>
    <xf numFmtId="169" fontId="65" fillId="0" borderId="0"/>
    <xf numFmtId="166" fontId="65" fillId="0" borderId="0"/>
    <xf numFmtId="170" fontId="65" fillId="0" borderId="0"/>
    <xf numFmtId="171" fontId="65" fillId="0" borderId="0"/>
    <xf numFmtId="171" fontId="65" fillId="0" borderId="0"/>
    <xf numFmtId="172" fontId="65"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8"/>
    <xf numFmtId="0" fontId="65" fillId="33" borderId="8"/>
    <xf numFmtId="0" fontId="65" fillId="33" borderId="7"/>
    <xf numFmtId="0" fontId="65" fillId="33" borderId="7"/>
    <xf numFmtId="0" fontId="65" fillId="33" borderId="7"/>
    <xf numFmtId="0" fontId="65" fillId="33" borderId="8"/>
    <xf numFmtId="0" fontId="65" fillId="33" borderId="8"/>
    <xf numFmtId="0" fontId="65" fillId="33" borderId="8"/>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9" fontId="65" fillId="0" borderId="0"/>
    <xf numFmtId="9" fontId="65" fillId="0" borderId="0"/>
    <xf numFmtId="9" fontId="65" fillId="0" borderId="0"/>
    <xf numFmtId="9" fontId="65" fillId="0" borderId="0"/>
    <xf numFmtId="9" fontId="65" fillId="0" borderId="0"/>
    <xf numFmtId="9" fontId="65" fillId="0" borderId="0"/>
    <xf numFmtId="9" fontId="65"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cellStyleXfs>
  <cellXfs count="327">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Border="1" applyProtection="1">
      <protection locked="0"/>
    </xf>
    <xf numFmtId="0" fontId="32" fillId="0" borderId="0" xfId="1539" applyFont="1" applyProtection="1">
      <protection locked="0"/>
    </xf>
    <xf numFmtId="0" fontId="34" fillId="0" borderId="0" xfId="1539" applyFont="1" applyProtection="1">
      <protection locked="0"/>
    </xf>
    <xf numFmtId="0" fontId="32" fillId="35" borderId="0" xfId="1539" applyFont="1" applyFill="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Border="1" applyAlignment="1" applyProtection="1">
      <protection locked="0"/>
    </xf>
    <xf numFmtId="0" fontId="19" fillId="0" borderId="0" xfId="1539" applyFont="1" applyBorder="1" applyAlignment="1" applyProtection="1">
      <alignment vertical="top" wrapText="1"/>
      <protection locked="0"/>
    </xf>
    <xf numFmtId="0" fontId="19" fillId="0" borderId="0" xfId="1539" applyFont="1" applyBorder="1" applyAlignment="1" applyProtection="1">
      <alignment horizontal="center" vertical="center" wrapText="1"/>
      <protection locked="0"/>
    </xf>
    <xf numFmtId="0" fontId="19" fillId="35" borderId="0" xfId="1539" applyFont="1" applyFill="1" applyBorder="1" applyAlignment="1" applyProtection="1">
      <alignment horizontal="center" vertical="center" wrapText="1"/>
      <protection locked="0"/>
    </xf>
    <xf numFmtId="0" fontId="37" fillId="0" borderId="0" xfId="1539" applyFont="1" applyBorder="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Border="1" applyAlignment="1" applyProtection="1">
      <alignment horizontal="center" vertical="center" wrapText="1"/>
      <protection locked="0"/>
    </xf>
    <xf numFmtId="0" fontId="46" fillId="0" borderId="0" xfId="1076" applyFont="1" applyAlignment="1" applyProtection="1">
      <alignment vertical="center" wrapText="1"/>
    </xf>
    <xf numFmtId="0" fontId="40" fillId="0" borderId="0" xfId="1120" applyFont="1" applyBorder="1" applyAlignment="1" applyProtection="1">
      <alignment horizontal="center" vertical="center"/>
    </xf>
    <xf numFmtId="0" fontId="43" fillId="0" borderId="0" xfId="1120" applyFont="1" applyBorder="1" applyAlignment="1">
      <alignment horizontal="center" vertical="center"/>
    </xf>
    <xf numFmtId="0" fontId="45" fillId="0" borderId="0" xfId="1120" applyFont="1" applyBorder="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Border="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Border="1" applyAlignment="1">
      <alignment horizontal="center" vertical="center"/>
    </xf>
    <xf numFmtId="1" fontId="39" fillId="0" borderId="0" xfId="1022" applyNumberFormat="1" applyFont="1" applyBorder="1" applyAlignment="1" applyProtection="1">
      <alignment horizontal="center" vertical="center" wrapText="1"/>
    </xf>
    <xf numFmtId="0" fontId="39" fillId="0" borderId="0" xfId="1244" applyNumberFormat="1" applyFont="1" applyBorder="1" applyAlignment="1" applyProtection="1">
      <alignment horizontal="center" vertical="center" wrapText="1"/>
    </xf>
    <xf numFmtId="0" fontId="46" fillId="0" borderId="0" xfId="1076" applyFont="1" applyAlignment="1" applyProtection="1">
      <alignment vertical="center"/>
    </xf>
    <xf numFmtId="0" fontId="48" fillId="0" borderId="0" xfId="1120" applyFont="1" applyBorder="1" applyAlignment="1">
      <alignment horizontal="left" vertical="center" wrapText="1"/>
    </xf>
    <xf numFmtId="0" fontId="48" fillId="0" borderId="0" xfId="1120" applyFont="1" applyBorder="1" applyAlignment="1">
      <alignment horizontal="center" vertical="center" wrapText="1"/>
    </xf>
    <xf numFmtId="0" fontId="39" fillId="0" borderId="0" xfId="1120" applyFont="1" applyBorder="1" applyAlignment="1">
      <alignment horizontal="center" vertical="center" wrapText="1"/>
    </xf>
    <xf numFmtId="0" fontId="50" fillId="0" borderId="0" xfId="1120" applyFont="1" applyBorder="1" applyAlignment="1">
      <alignment horizontal="center" vertical="center"/>
    </xf>
    <xf numFmtId="9" fontId="39" fillId="0" borderId="0" xfId="1244" applyFont="1" applyBorder="1" applyAlignment="1" applyProtection="1">
      <alignment horizontal="center" vertical="center"/>
    </xf>
    <xf numFmtId="0" fontId="51" fillId="0" borderId="0" xfId="1076" applyFont="1" applyAlignment="1" applyProtection="1">
      <alignment vertical="center"/>
    </xf>
    <xf numFmtId="175" fontId="48" fillId="0" borderId="0" xfId="1244" applyNumberFormat="1" applyFont="1" applyBorder="1" applyAlignment="1" applyProtection="1">
      <alignment horizontal="center" vertical="top" wrapText="1"/>
    </xf>
    <xf numFmtId="9" fontId="48" fillId="0" borderId="0" xfId="1244" applyFont="1" applyBorder="1" applyAlignment="1" applyProtection="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Border="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pplyProtection="1">
      <alignment horizontal="center" vertical="center"/>
    </xf>
    <xf numFmtId="10" fontId="19" fillId="35" borderId="18" xfId="2" applyNumberFormat="1" applyFont="1" applyFill="1" applyBorder="1" applyAlignment="1" applyProtection="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pplyProtection="1">
      <alignment horizontal="center" vertical="center" wrapText="1"/>
    </xf>
    <xf numFmtId="10" fontId="54" fillId="0" borderId="18" xfId="2" applyNumberFormat="1" applyFont="1" applyBorder="1" applyAlignment="1" applyProtection="1">
      <alignment horizontal="center" vertical="center" wrapText="1"/>
    </xf>
    <xf numFmtId="10" fontId="44" fillId="0" borderId="30" xfId="2" applyNumberFormat="1" applyFont="1" applyBorder="1" applyAlignment="1" applyProtection="1">
      <alignment horizontal="center" vertical="center" wrapText="1"/>
    </xf>
    <xf numFmtId="10" fontId="56" fillId="0" borderId="0" xfId="2" applyNumberFormat="1" applyFont="1" applyBorder="1" applyAlignment="1" applyProtection="1">
      <alignment horizontal="center" vertical="center" wrapText="1"/>
    </xf>
    <xf numFmtId="9" fontId="57" fillId="0" borderId="0" xfId="2" applyFont="1" applyBorder="1" applyAlignment="1" applyProtection="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Border="1" applyAlignment="1" applyProtection="1">
      <alignment horizontal="center" vertical="center" wrapText="1"/>
      <protection locked="0"/>
    </xf>
    <xf numFmtId="0" fontId="40" fillId="0" borderId="0" xfId="1120" applyFont="1" applyBorder="1" applyAlignment="1">
      <alignment horizontal="center" vertical="center"/>
    </xf>
    <xf numFmtId="0" fontId="42" fillId="0" borderId="0" xfId="1539" applyFont="1" applyBorder="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Border="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Font="1" applyBorder="1" applyAlignment="1" applyProtection="1">
      <alignment horizontal="center" vertical="center"/>
      <protection locked="0"/>
    </xf>
    <xf numFmtId="0" fontId="18" fillId="0" borderId="0" xfId="1120" applyFont="1" applyBorder="1" applyAlignment="1" applyProtection="1">
      <alignment vertical="center" wrapText="1"/>
      <protection locked="0"/>
    </xf>
    <xf numFmtId="0" fontId="37" fillId="40" borderId="35" xfId="1120" applyFont="1" applyFill="1" applyBorder="1" applyAlignment="1">
      <alignment horizontal="justify" vertical="center" wrapText="1"/>
    </xf>
    <xf numFmtId="0" fontId="44" fillId="0" borderId="0" xfId="1539" applyFont="1" applyProtection="1"/>
    <xf numFmtId="0" fontId="38" fillId="0" borderId="0" xfId="1539" applyFont="1" applyProtection="1"/>
    <xf numFmtId="0" fontId="44" fillId="0" borderId="0" xfId="1539" applyFont="1" applyAlignment="1" applyProtection="1">
      <alignment horizontal="center"/>
    </xf>
    <xf numFmtId="0" fontId="59" fillId="0" borderId="0" xfId="1539" applyFont="1" applyAlignment="1" applyProtection="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Border="1" applyAlignment="1" applyProtection="1">
      <alignment vertical="center"/>
    </xf>
    <xf numFmtId="9" fontId="19" fillId="35" borderId="0" xfId="1244" applyFont="1" applyFill="1" applyBorder="1" applyAlignment="1" applyProtection="1">
      <alignment vertical="center"/>
    </xf>
    <xf numFmtId="0" fontId="18" fillId="0" borderId="0" xfId="1120" applyFont="1" applyAlignment="1">
      <alignment vertical="center"/>
    </xf>
    <xf numFmtId="0" fontId="52" fillId="0" borderId="0" xfId="1539" applyFont="1" applyAlignment="1">
      <alignment horizontal="center"/>
    </xf>
    <xf numFmtId="0" fontId="52" fillId="0" borderId="0" xfId="1539" applyFont="1"/>
    <xf numFmtId="0" fontId="0" fillId="0" borderId="0" xfId="1539" applyFont="1"/>
    <xf numFmtId="0" fontId="0" fillId="0" borderId="0" xfId="1539" applyFont="1" applyAlignment="1">
      <alignment horizontal="center"/>
    </xf>
    <xf numFmtId="0" fontId="42" fillId="0" borderId="0" xfId="1539" applyFont="1" applyBorder="1" applyAlignment="1" applyProtection="1">
      <alignment horizontal="center"/>
      <protection locked="0"/>
    </xf>
    <xf numFmtId="0" fontId="25" fillId="0" borderId="0" xfId="1539" applyFont="1" applyBorder="1" applyAlignment="1">
      <alignment horizontal="center"/>
    </xf>
    <xf numFmtId="0" fontId="52" fillId="0" borderId="37" xfId="1539" applyFont="1" applyBorder="1" applyAlignment="1" applyProtection="1">
      <alignment vertical="center" wrapText="1"/>
    </xf>
    <xf numFmtId="0" fontId="52" fillId="0" borderId="0" xfId="1539" applyFont="1" applyBorder="1" applyAlignment="1" applyProtection="1">
      <alignment vertical="center" wrapText="1"/>
    </xf>
    <xf numFmtId="0" fontId="52" fillId="0" borderId="36" xfId="1539" applyFont="1" applyBorder="1" applyAlignment="1" applyProtection="1">
      <alignment vertical="center" wrapText="1"/>
    </xf>
    <xf numFmtId="0" fontId="52" fillId="0" borderId="0" xfId="1539" applyFont="1" applyBorder="1" applyAlignment="1" applyProtection="1">
      <alignment horizontal="center" vertical="center" wrapText="1"/>
    </xf>
    <xf numFmtId="0" fontId="25" fillId="0" borderId="0" xfId="1539" applyFont="1" applyBorder="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0" fillId="0" borderId="20" xfId="2" applyFont="1" applyBorder="1" applyAlignment="1" applyProtection="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0" fillId="35" borderId="20" xfId="2" applyFont="1" applyFill="1" applyBorder="1" applyAlignment="1" applyProtection="1">
      <alignment horizontal="center" vertical="center"/>
    </xf>
    <xf numFmtId="17" fontId="0" fillId="0" borderId="18" xfId="1539" applyNumberFormat="1" applyFont="1" applyBorder="1" applyAlignment="1">
      <alignment vertical="center"/>
    </xf>
    <xf numFmtId="9" fontId="0" fillId="0" borderId="18" xfId="2" applyFont="1" applyBorder="1" applyAlignment="1" applyProtection="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Border="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pplyProtection="1">
      <alignment horizontal="center" vertical="center" wrapText="1"/>
    </xf>
    <xf numFmtId="9" fontId="25" fillId="20" borderId="21" xfId="2" applyFont="1" applyFill="1" applyBorder="1" applyAlignment="1" applyProtection="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0" fontId="37" fillId="42" borderId="18" xfId="1120" applyFont="1" applyFill="1" applyBorder="1" applyAlignment="1">
      <alignment horizontal="left" vertical="center" wrapText="1"/>
    </xf>
    <xf numFmtId="0" fontId="19" fillId="0" borderId="18" xfId="1120" applyFont="1" applyBorder="1" applyAlignment="1">
      <alignment horizontal="center" vertical="center"/>
    </xf>
    <xf numFmtId="0" fontId="37" fillId="42" borderId="18" xfId="1120" applyFont="1" applyFill="1" applyBorder="1" applyAlignment="1">
      <alignment horizontal="center" vertical="center" wrapText="1"/>
    </xf>
    <xf numFmtId="0" fontId="37" fillId="42" borderId="18" xfId="1120" applyFont="1" applyFill="1" applyBorder="1" applyAlignment="1">
      <alignment vertical="center" wrapText="1"/>
    </xf>
    <xf numFmtId="0" fontId="37" fillId="42" borderId="31" xfId="1120" applyFont="1" applyFill="1" applyBorder="1" applyAlignment="1">
      <alignment horizontal="left" vertical="center" wrapText="1"/>
    </xf>
    <xf numFmtId="1" fontId="19" fillId="35" borderId="21" xfId="1244" applyNumberFormat="1" applyFont="1" applyFill="1" applyBorder="1" applyAlignment="1" applyProtection="1">
      <alignment vertical="center" wrapText="1"/>
    </xf>
    <xf numFmtId="1" fontId="19" fillId="35" borderId="41" xfId="1244" applyNumberFormat="1" applyFont="1" applyFill="1" applyBorder="1" applyAlignment="1" applyProtection="1">
      <alignment vertical="center" wrapText="1"/>
    </xf>
    <xf numFmtId="0" fontId="37" fillId="42" borderId="32" xfId="1120" applyFont="1" applyFill="1" applyBorder="1" applyAlignment="1">
      <alignment horizontal="left" vertical="center" wrapText="1"/>
    </xf>
    <xf numFmtId="0" fontId="37" fillId="42" borderId="20" xfId="1120" applyFont="1" applyFill="1" applyBorder="1" applyAlignment="1">
      <alignment vertical="top" wrapText="1"/>
    </xf>
    <xf numFmtId="0" fontId="37" fillId="42" borderId="31" xfId="1120" applyFont="1" applyFill="1" applyBorder="1" applyAlignment="1">
      <alignment horizontal="center" vertical="center" wrapText="1"/>
    </xf>
    <xf numFmtId="0" fontId="37" fillId="42" borderId="18" xfId="1539" applyFont="1" applyFill="1" applyBorder="1" applyAlignment="1">
      <alignment horizontal="center" vertical="center" wrapText="1"/>
    </xf>
    <xf numFmtId="0" fontId="37" fillId="42" borderId="30" xfId="1120" applyFont="1" applyFill="1" applyBorder="1" applyAlignment="1">
      <alignment horizontal="center" vertical="center" wrapText="1"/>
    </xf>
    <xf numFmtId="0" fontId="37" fillId="42" borderId="31" xfId="1120" applyFont="1" applyFill="1" applyBorder="1" applyAlignment="1">
      <alignment horizontal="center" vertical="center"/>
    </xf>
    <xf numFmtId="3" fontId="44" fillId="43" borderId="18" xfId="1" applyNumberFormat="1" applyFont="1" applyFill="1" applyBorder="1" applyAlignment="1" applyProtection="1">
      <alignment horizontal="center" vertical="center"/>
    </xf>
    <xf numFmtId="3" fontId="19" fillId="35" borderId="21" xfId="1" applyNumberFormat="1" applyFont="1" applyFill="1" applyBorder="1" applyAlignment="1" applyProtection="1">
      <alignment horizontal="center" vertical="center"/>
    </xf>
    <xf numFmtId="9" fontId="42" fillId="0" borderId="18" xfId="2" applyFont="1" applyBorder="1" applyAlignment="1" applyProtection="1">
      <protection hidden="1"/>
    </xf>
    <xf numFmtId="10" fontId="19" fillId="0" borderId="20" xfId="2" applyNumberFormat="1" applyFont="1" applyBorder="1" applyAlignment="1" applyProtection="1">
      <alignment vertical="center" wrapText="1"/>
      <protection locked="0" hidden="1"/>
    </xf>
    <xf numFmtId="3" fontId="19" fillId="44" borderId="21" xfId="1" applyNumberFormat="1" applyFont="1" applyFill="1" applyBorder="1" applyAlignment="1" applyProtection="1">
      <alignment horizontal="center" vertical="center"/>
    </xf>
    <xf numFmtId="0" fontId="37" fillId="42" borderId="18" xfId="1120" applyFont="1" applyFill="1" applyBorder="1" applyAlignment="1" applyProtection="1">
      <alignment horizontal="justify" vertical="center" wrapText="1"/>
      <protection locked="0"/>
    </xf>
    <xf numFmtId="0" fontId="37" fillId="42" borderId="18" xfId="1120" applyFont="1" applyFill="1" applyBorder="1" applyAlignment="1">
      <alignment horizontal="justify" vertical="center" wrapText="1"/>
    </xf>
    <xf numFmtId="0" fontId="37" fillId="42" borderId="18" xfId="1120" applyFont="1" applyFill="1" applyBorder="1" applyAlignment="1" applyProtection="1">
      <alignment horizontal="center" vertical="center" wrapText="1"/>
      <protection locked="0"/>
    </xf>
    <xf numFmtId="176" fontId="19" fillId="0" borderId="18" xfId="1120" applyNumberFormat="1" applyFont="1" applyBorder="1" applyAlignment="1" applyProtection="1">
      <alignment vertical="center" wrapText="1"/>
      <protection locked="0"/>
    </xf>
    <xf numFmtId="0" fontId="37" fillId="42" borderId="18" xfId="1120" applyFont="1" applyFill="1" applyBorder="1" applyAlignment="1">
      <alignment horizontal="justify" vertical="center"/>
    </xf>
    <xf numFmtId="0" fontId="40" fillId="35" borderId="0" xfId="1120" applyFont="1" applyFill="1" applyAlignment="1">
      <alignment horizontal="center" vertical="center"/>
    </xf>
    <xf numFmtId="0" fontId="18" fillId="35" borderId="0" xfId="1120" applyFont="1" applyFill="1" applyAlignment="1">
      <alignment vertical="center"/>
    </xf>
    <xf numFmtId="0" fontId="18" fillId="35" borderId="0" xfId="1120" applyFont="1" applyFill="1" applyAlignment="1">
      <alignment vertical="top" wrapText="1"/>
    </xf>
    <xf numFmtId="9" fontId="40" fillId="35" borderId="0" xfId="1244" applyFont="1" applyFill="1" applyBorder="1" applyAlignment="1" applyProtection="1">
      <alignment vertical="center"/>
    </xf>
    <xf numFmtId="9" fontId="18" fillId="35" borderId="0" xfId="1244" applyFont="1" applyFill="1" applyBorder="1" applyAlignment="1" applyProtection="1">
      <alignment vertical="center"/>
    </xf>
    <xf numFmtId="173" fontId="44" fillId="43" borderId="18" xfId="1" applyNumberFormat="1" applyFont="1" applyFill="1" applyBorder="1" applyAlignment="1" applyProtection="1">
      <alignment horizontal="center" vertical="center"/>
    </xf>
    <xf numFmtId="173" fontId="19" fillId="35" borderId="21" xfId="1" applyNumberFormat="1" applyFont="1" applyFill="1" applyBorder="1" applyAlignment="1" applyProtection="1">
      <alignment horizontal="center" vertical="center"/>
    </xf>
    <xf numFmtId="173" fontId="19" fillId="44" borderId="21" xfId="1" applyNumberFormat="1" applyFont="1" applyFill="1" applyBorder="1" applyAlignment="1" applyProtection="1">
      <alignment horizontal="center" vertical="center"/>
    </xf>
    <xf numFmtId="1" fontId="44" fillId="43" borderId="18" xfId="1" applyNumberFormat="1" applyFont="1" applyFill="1" applyBorder="1" applyAlignment="1" applyProtection="1">
      <alignment horizontal="center" vertical="center"/>
    </xf>
    <xf numFmtId="1" fontId="44" fillId="35" borderId="18" xfId="1" applyNumberFormat="1" applyFont="1" applyFill="1" applyBorder="1" applyAlignment="1" applyProtection="1">
      <alignment horizontal="center" vertical="center"/>
    </xf>
    <xf numFmtId="1" fontId="19" fillId="44" borderId="18" xfId="1" applyNumberFormat="1" applyFont="1" applyFill="1" applyBorder="1" applyAlignment="1" applyProtection="1">
      <alignment horizontal="center" vertical="center"/>
    </xf>
    <xf numFmtId="1" fontId="54" fillId="35" borderId="18" xfId="1" applyNumberFormat="1" applyFont="1" applyFill="1" applyBorder="1" applyAlignment="1" applyProtection="1">
      <alignment horizontal="center" vertical="center"/>
    </xf>
    <xf numFmtId="1" fontId="64" fillId="35" borderId="41" xfId="1244" applyNumberFormat="1" applyFont="1" applyFill="1" applyBorder="1" applyAlignment="1" applyProtection="1">
      <alignment vertical="center" wrapText="1"/>
    </xf>
    <xf numFmtId="1" fontId="19" fillId="35" borderId="21" xfId="1" applyNumberFormat="1" applyFont="1" applyFill="1" applyBorder="1" applyAlignment="1" applyProtection="1">
      <alignment horizontal="center" vertical="center"/>
    </xf>
    <xf numFmtId="1" fontId="19" fillId="44" borderId="21" xfId="1" applyNumberFormat="1" applyFont="1" applyFill="1" applyBorder="1" applyAlignment="1" applyProtection="1">
      <alignment horizontal="center" vertical="center"/>
    </xf>
    <xf numFmtId="0" fontId="19" fillId="35" borderId="30" xfId="1120" applyFont="1" applyFill="1" applyBorder="1" applyAlignment="1">
      <alignment vertical="center"/>
    </xf>
    <xf numFmtId="173" fontId="54" fillId="29" borderId="18" xfId="1" applyNumberFormat="1" applyFont="1" applyFill="1" applyBorder="1" applyAlignment="1" applyProtection="1">
      <alignment horizontal="center" vertical="center"/>
    </xf>
    <xf numFmtId="166" fontId="19" fillId="29" borderId="18" xfId="1" applyFont="1" applyFill="1" applyBorder="1" applyAlignment="1" applyProtection="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pplyProtection="1">
      <alignment horizontal="center" vertical="center" wrapText="1"/>
    </xf>
    <xf numFmtId="10" fontId="54" fillId="29" borderId="18" xfId="2" applyNumberFormat="1" applyFont="1" applyFill="1" applyBorder="1" applyAlignment="1" applyProtection="1">
      <alignment horizontal="center" vertical="center" wrapText="1"/>
    </xf>
    <xf numFmtId="10" fontId="44" fillId="29" borderId="30" xfId="2" applyNumberFormat="1" applyFont="1" applyFill="1" applyBorder="1" applyAlignment="1" applyProtection="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pplyProtection="1">
      <alignment vertical="center" wrapText="1"/>
    </xf>
    <xf numFmtId="0" fontId="25" fillId="20" borderId="20" xfId="1539" applyFont="1" applyFill="1" applyBorder="1" applyAlignment="1">
      <alignment horizontal="center" vertical="center" wrapText="1"/>
    </xf>
    <xf numFmtId="0" fontId="0" fillId="45" borderId="20" xfId="1539" applyFont="1" applyFill="1" applyBorder="1" applyAlignment="1">
      <alignment horizontal="center" vertical="center"/>
    </xf>
    <xf numFmtId="0" fontId="0" fillId="45" borderId="18" xfId="1539" applyFont="1" applyFill="1" applyBorder="1" applyAlignment="1">
      <alignment vertical="center" wrapText="1"/>
    </xf>
    <xf numFmtId="9" fontId="0" fillId="45" borderId="20" xfId="2" applyFont="1" applyFill="1" applyBorder="1" applyAlignment="1" applyProtection="1">
      <alignment horizontal="center" vertical="center"/>
    </xf>
    <xf numFmtId="0" fontId="0" fillId="45" borderId="18" xfId="1539" applyFont="1" applyFill="1" applyBorder="1" applyAlignment="1">
      <alignment horizontal="center" vertical="center" wrapText="1"/>
    </xf>
    <xf numFmtId="17" fontId="0" fillId="45" borderId="18" xfId="1539" applyNumberFormat="1" applyFont="1" applyFill="1" applyBorder="1" applyAlignment="1">
      <alignment vertical="center"/>
    </xf>
    <xf numFmtId="9" fontId="0" fillId="45" borderId="18" xfId="2" applyFont="1" applyFill="1" applyBorder="1" applyAlignment="1" applyProtection="1">
      <alignment horizontal="center" vertical="center"/>
    </xf>
    <xf numFmtId="17" fontId="0" fillId="45" borderId="18" xfId="1539" applyNumberFormat="1" applyFont="1" applyFill="1" applyBorder="1" applyAlignment="1">
      <alignment horizontal="center" vertical="center"/>
    </xf>
    <xf numFmtId="0" fontId="0" fillId="45" borderId="20" xfId="1539" applyFont="1" applyFill="1" applyBorder="1" applyAlignment="1">
      <alignment horizontal="justify" vertical="center" wrapText="1"/>
    </xf>
    <xf numFmtId="0" fontId="0" fillId="45" borderId="18" xfId="1539" applyFont="1" applyFill="1" applyBorder="1" applyAlignment="1">
      <alignment horizontal="center" wrapText="1"/>
    </xf>
    <xf numFmtId="0" fontId="0" fillId="45" borderId="18" xfId="1539" applyFont="1" applyFill="1" applyBorder="1" applyAlignment="1">
      <alignment wrapText="1"/>
    </xf>
    <xf numFmtId="0" fontId="0" fillId="45" borderId="19" xfId="1539" applyFont="1" applyFill="1" applyBorder="1" applyAlignment="1">
      <alignment vertical="center" wrapText="1"/>
    </xf>
    <xf numFmtId="17" fontId="0" fillId="45" borderId="21" xfId="1539" applyNumberFormat="1" applyFont="1" applyFill="1" applyBorder="1" applyAlignment="1">
      <alignment vertical="center"/>
    </xf>
    <xf numFmtId="9" fontId="0" fillId="45" borderId="18" xfId="2" applyFont="1" applyFill="1" applyBorder="1" applyAlignment="1" applyProtection="1">
      <alignment vertical="center" wrapText="1"/>
    </xf>
    <xf numFmtId="0" fontId="0" fillId="45" borderId="18" xfId="1539" applyFont="1" applyFill="1" applyBorder="1"/>
    <xf numFmtId="9" fontId="25" fillId="45" borderId="18" xfId="2" applyFont="1" applyFill="1" applyBorder="1" applyAlignment="1" applyProtection="1">
      <alignment horizontal="center" vertical="center" wrapText="1"/>
    </xf>
    <xf numFmtId="9" fontId="25" fillId="45" borderId="21" xfId="2" applyFont="1" applyFill="1" applyBorder="1" applyAlignment="1" applyProtection="1">
      <alignment horizontal="center" vertical="center" wrapText="1"/>
    </xf>
    <xf numFmtId="9" fontId="25" fillId="45" borderId="18" xfId="1539" applyNumberFormat="1" applyFont="1" applyFill="1" applyBorder="1" applyAlignment="1">
      <alignment vertical="center" wrapText="1"/>
    </xf>
    <xf numFmtId="0" fontId="25" fillId="45" borderId="18" xfId="1539" applyFont="1" applyFill="1" applyBorder="1" applyAlignment="1">
      <alignment vertical="center" wrapText="1"/>
    </xf>
    <xf numFmtId="177" fontId="0" fillId="0" borderId="0" xfId="1539" applyNumberFormat="1" applyFont="1" applyBorder="1" applyAlignment="1" applyProtection="1"/>
    <xf numFmtId="177" fontId="0" fillId="0" borderId="0" xfId="1539" applyNumberFormat="1" applyFont="1"/>
    <xf numFmtId="0" fontId="0" fillId="36" borderId="18" xfId="1539" applyFont="1" applyFill="1" applyBorder="1"/>
    <xf numFmtId="0" fontId="0" fillId="13" borderId="18" xfId="1539" applyFont="1" applyFill="1" applyBorder="1"/>
    <xf numFmtId="0" fontId="0" fillId="46" borderId="18" xfId="1539" applyFont="1" applyFill="1" applyBorder="1"/>
    <xf numFmtId="0" fontId="22" fillId="0" borderId="0" xfId="1539" applyFont="1"/>
    <xf numFmtId="9" fontId="22" fillId="0" borderId="0" xfId="2" applyFont="1" applyBorder="1" applyAlignment="1" applyProtection="1"/>
    <xf numFmtId="9" fontId="0" fillId="0" borderId="0" xfId="2" applyFont="1" applyBorder="1" applyAlignment="1" applyProtection="1"/>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175" fontId="33" fillId="39" borderId="18"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9" fontId="34" fillId="35" borderId="21" xfId="1539" applyNumberFormat="1" applyFont="1" applyFill="1" applyBorder="1" applyAlignment="1" applyProtection="1">
      <alignment horizontal="center" vertical="center" wrapText="1"/>
      <protection hidden="1"/>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justify" vertical="center" wrapText="1"/>
      <protection locked="0"/>
    </xf>
    <xf numFmtId="175" fontId="34" fillId="35" borderId="21" xfId="1539" applyNumberFormat="1" applyFont="1" applyFill="1" applyBorder="1" applyAlignment="1" applyProtection="1">
      <alignment horizontal="center" vertical="center" wrapText="1"/>
      <protection hidden="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39" fillId="35" borderId="25" xfId="1120" applyFont="1" applyFill="1" applyBorder="1" applyAlignment="1" applyProtection="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19" fillId="35" borderId="30" xfId="1120" applyFont="1" applyFill="1" applyBorder="1" applyAlignment="1">
      <alignment horizontal="center" vertical="center" wrapText="1"/>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pplyProtection="1">
      <alignment horizontal="center" vertical="center" wrapText="1"/>
    </xf>
    <xf numFmtId="9" fontId="19" fillId="35" borderId="18" xfId="1244" applyFont="1" applyFill="1" applyBorder="1" applyAlignment="1" applyProtection="1">
      <alignment horizontal="center" vertical="center"/>
    </xf>
    <xf numFmtId="0" fontId="37" fillId="35" borderId="30" xfId="1244" applyNumberFormat="1" applyFont="1" applyFill="1" applyBorder="1" applyAlignment="1" applyProtection="1">
      <alignment horizontal="center" vertical="center" wrapText="1"/>
    </xf>
    <xf numFmtId="0" fontId="19" fillId="35" borderId="30" xfId="1120" applyFont="1" applyFill="1" applyBorder="1" applyAlignment="1">
      <alignment horizontal="left" vertical="center" wrapText="1"/>
    </xf>
    <xf numFmtId="0" fontId="19" fillId="35" borderId="30" xfId="1120" applyFont="1" applyFill="1" applyBorder="1" applyAlignment="1">
      <alignment horizontal="center" vertical="center"/>
    </xf>
    <xf numFmtId="0" fontId="19" fillId="35" borderId="18" xfId="1120" applyFont="1" applyFill="1" applyBorder="1" applyAlignment="1">
      <alignment horizontal="center" vertical="center" wrapText="1"/>
    </xf>
    <xf numFmtId="49" fontId="19" fillId="35" borderId="21" xfId="1120" applyNumberFormat="1" applyFont="1" applyFill="1" applyBorder="1" applyAlignment="1">
      <alignment horizontal="center" vertical="center"/>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pplyProtection="1">
      <alignment horizontal="center" vertical="center"/>
    </xf>
    <xf numFmtId="0" fontId="19" fillId="35" borderId="18" xfId="1120" applyFont="1" applyFill="1" applyBorder="1" applyAlignment="1">
      <alignment horizontal="center" vertical="center"/>
    </xf>
    <xf numFmtId="0" fontId="19" fillId="35" borderId="18" xfId="1120" applyFont="1" applyFill="1" applyBorder="1" applyAlignment="1">
      <alignment horizontal="justify"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pplyProtection="1">
      <alignment horizontal="center" vertical="center" wrapText="1"/>
    </xf>
    <xf numFmtId="9" fontId="19" fillId="35" borderId="30" xfId="1244" applyFont="1" applyFill="1" applyBorder="1" applyAlignment="1" applyProtection="1">
      <alignment horizontal="center" vertical="center" wrapText="1"/>
    </xf>
    <xf numFmtId="0" fontId="19" fillId="35" borderId="20" xfId="1120" applyFont="1" applyFill="1" applyBorder="1" applyAlignment="1">
      <alignment horizontal="center" vertical="center"/>
    </xf>
    <xf numFmtId="0" fontId="52" fillId="11" borderId="27" xfId="1120" applyFont="1" applyFill="1" applyBorder="1" applyAlignment="1">
      <alignment horizontal="center" vertical="center"/>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44" fillId="35" borderId="30" xfId="1539" applyFont="1" applyFill="1" applyBorder="1" applyAlignment="1">
      <alignment horizontal="center" vertical="center" wrapText="1"/>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52" fillId="0" borderId="36" xfId="1539" applyFont="1" applyBorder="1" applyAlignment="1" applyProtection="1">
      <alignment horizontal="center" vertical="center" wrapText="1"/>
    </xf>
    <xf numFmtId="0" fontId="25" fillId="20" borderId="18" xfId="1539" applyFont="1" applyFill="1" applyBorder="1" applyAlignment="1">
      <alignment horizontal="center" vertical="center" wrapText="1"/>
    </xf>
    <xf numFmtId="9" fontId="25" fillId="20" borderId="18" xfId="2" applyFont="1" applyFill="1" applyBorder="1" applyAlignment="1" applyProtection="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61" fillId="0" borderId="18" xfId="1539" applyFont="1" applyBorder="1" applyAlignment="1" applyProtection="1">
      <alignment horizontal="center" wrapText="1"/>
      <protection locked="0"/>
    </xf>
    <xf numFmtId="0" fontId="43" fillId="0" borderId="18" xfId="1539" applyFont="1" applyBorder="1" applyAlignment="1" applyProtection="1">
      <alignment horizontal="center" vertical="center" wrapText="1"/>
      <protection locked="0"/>
    </xf>
    <xf numFmtId="0" fontId="39" fillId="35" borderId="18" xfId="1120" applyFont="1" applyFill="1" applyBorder="1" applyAlignment="1" applyProtection="1">
      <alignment horizontal="center" vertical="center"/>
    </xf>
    <xf numFmtId="0" fontId="45" fillId="42" borderId="18" xfId="1120" applyFont="1" applyFill="1" applyBorder="1" applyAlignment="1">
      <alignment horizontal="center" vertical="center"/>
    </xf>
    <xf numFmtId="0" fontId="37" fillId="42" borderId="18" xfId="1120" applyFont="1" applyFill="1" applyBorder="1" applyAlignment="1">
      <alignment horizontal="center" vertical="center" wrapText="1"/>
    </xf>
    <xf numFmtId="0" fontId="19" fillId="0" borderId="18" xfId="1120" applyFont="1" applyBorder="1" applyAlignment="1">
      <alignment horizontal="center" vertical="center" wrapText="1"/>
    </xf>
    <xf numFmtId="1" fontId="19" fillId="0" borderId="18" xfId="1022" applyNumberFormat="1" applyFont="1" applyBorder="1" applyAlignment="1" applyProtection="1">
      <alignment horizontal="center" vertical="center" wrapText="1"/>
    </xf>
    <xf numFmtId="9" fontId="19" fillId="0" borderId="18" xfId="1244" applyFont="1" applyBorder="1" applyAlignment="1" applyProtection="1">
      <alignment horizontal="center" vertical="center"/>
    </xf>
    <xf numFmtId="0" fontId="19" fillId="0" borderId="18" xfId="1244" applyNumberFormat="1" applyFont="1" applyBorder="1" applyAlignment="1" applyProtection="1">
      <alignment horizontal="center" vertical="center" wrapText="1"/>
    </xf>
    <xf numFmtId="0" fontId="19" fillId="0" borderId="18" xfId="1120" applyFont="1" applyBorder="1" applyAlignment="1" applyProtection="1">
      <alignment horizontal="center" vertical="center" wrapText="1"/>
      <protection hidden="1"/>
    </xf>
    <xf numFmtId="0" fontId="19" fillId="0" borderId="18" xfId="1120" applyFont="1" applyBorder="1" applyAlignment="1">
      <alignment horizontal="center" vertical="center"/>
    </xf>
    <xf numFmtId="49" fontId="19" fillId="0" borderId="18" xfId="1120" applyNumberFormat="1" applyFont="1" applyBorder="1" applyAlignment="1">
      <alignment horizontal="center" vertical="center"/>
    </xf>
    <xf numFmtId="0" fontId="19" fillId="35" borderId="18" xfId="1120" applyFont="1" applyFill="1" applyBorder="1" applyAlignment="1">
      <alignment horizontal="left" vertical="center" wrapText="1"/>
    </xf>
    <xf numFmtId="0" fontId="37" fillId="42" borderId="18" xfId="1120" applyFont="1" applyFill="1" applyBorder="1" applyAlignment="1">
      <alignment horizontal="left" vertical="center" wrapText="1"/>
    </xf>
    <xf numFmtId="0" fontId="37" fillId="42" borderId="18" xfId="1120" applyFont="1" applyFill="1" applyBorder="1" applyAlignment="1">
      <alignment horizontal="center" vertical="center"/>
    </xf>
    <xf numFmtId="9" fontId="37" fillId="42" borderId="18" xfId="1244" applyFont="1" applyFill="1" applyBorder="1" applyAlignment="1" applyProtection="1">
      <alignment horizontal="center" vertical="center"/>
    </xf>
    <xf numFmtId="0" fontId="19" fillId="0" borderId="18" xfId="1120" applyFont="1" applyBorder="1" applyAlignment="1">
      <alignment horizontal="justify" vertical="center" wrapText="1"/>
    </xf>
    <xf numFmtId="0" fontId="19" fillId="0" borderId="30" xfId="1120" applyFont="1" applyBorder="1" applyAlignment="1">
      <alignment horizontal="center" vertical="center" wrapText="1"/>
    </xf>
    <xf numFmtId="176" fontId="19" fillId="0" borderId="18" xfId="1120" applyNumberFormat="1" applyFont="1" applyBorder="1" applyAlignment="1">
      <alignment horizontal="center" vertical="center" wrapText="1"/>
    </xf>
    <xf numFmtId="3" fontId="19" fillId="35" borderId="30" xfId="1244" applyNumberFormat="1" applyFont="1" applyFill="1" applyBorder="1" applyAlignment="1" applyProtection="1">
      <alignment horizontal="center" vertical="center" wrapText="1"/>
    </xf>
    <xf numFmtId="0" fontId="52" fillId="42" borderId="27" xfId="1120" applyFont="1" applyFill="1" applyBorder="1" applyAlignment="1">
      <alignment horizontal="center" vertical="center"/>
    </xf>
    <xf numFmtId="166" fontId="19" fillId="35" borderId="18" xfId="1" applyFont="1" applyFill="1" applyBorder="1" applyAlignment="1" applyProtection="1">
      <alignment horizontal="center" vertical="center" wrapText="1"/>
      <protection locked="0"/>
    </xf>
    <xf numFmtId="0" fontId="44" fillId="44" borderId="18" xfId="1120" applyFont="1" applyFill="1" applyBorder="1" applyAlignment="1" applyProtection="1">
      <alignment horizontal="justify" vertical="center" wrapText="1"/>
      <protection locked="0"/>
    </xf>
    <xf numFmtId="0" fontId="52" fillId="0" borderId="18" xfId="1120" applyFont="1" applyBorder="1" applyAlignment="1">
      <alignment horizontal="center" vertical="center"/>
    </xf>
    <xf numFmtId="0" fontId="19" fillId="0" borderId="18" xfId="1120" applyFont="1" applyBorder="1" applyAlignment="1" applyProtection="1">
      <alignment horizontal="center" vertical="center" wrapText="1"/>
      <protection locked="0" hidden="1"/>
    </xf>
    <xf numFmtId="0" fontId="19" fillId="0" borderId="18" xfId="1120" applyFont="1" applyBorder="1" applyAlignment="1" applyProtection="1">
      <alignment horizontal="center" vertical="center"/>
      <protection hidden="1"/>
    </xf>
    <xf numFmtId="0" fontId="19" fillId="0" borderId="18" xfId="1120" applyFont="1" applyBorder="1" applyAlignment="1" applyProtection="1">
      <alignment horizontal="center" vertical="center" wrapText="1"/>
      <protection locked="0"/>
    </xf>
    <xf numFmtId="0" fontId="19" fillId="44" borderId="30" xfId="1120" applyFont="1" applyFill="1" applyBorder="1" applyAlignment="1" applyProtection="1">
      <alignment horizontal="justify" vertical="center" wrapText="1"/>
      <protection locked="0"/>
    </xf>
    <xf numFmtId="0" fontId="52" fillId="42" borderId="18" xfId="1120" applyFont="1" applyFill="1" applyBorder="1" applyAlignment="1">
      <alignment horizontal="center" vertical="center"/>
    </xf>
    <xf numFmtId="0" fontId="37" fillId="42" borderId="18" xfId="1120" applyFont="1" applyFill="1" applyBorder="1" applyAlignment="1" applyProtection="1">
      <alignment horizontal="center" vertical="center" wrapText="1"/>
      <protection locked="0"/>
    </xf>
    <xf numFmtId="0" fontId="63" fillId="44" borderId="18" xfId="1120" applyFont="1" applyFill="1" applyBorder="1" applyAlignment="1" applyProtection="1">
      <alignment horizontal="justify" vertical="center" wrapText="1"/>
      <protection locked="0"/>
    </xf>
    <xf numFmtId="166" fontId="44" fillId="35" borderId="18" xfId="1" applyFont="1" applyFill="1" applyBorder="1" applyAlignment="1" applyProtection="1">
      <alignment horizontal="center" vertical="center" wrapText="1"/>
      <protection locked="0"/>
    </xf>
    <xf numFmtId="1" fontId="19" fillId="35" borderId="30" xfId="2" applyNumberFormat="1" applyFont="1" applyFill="1" applyBorder="1" applyAlignment="1" applyProtection="1">
      <alignment horizontal="center" vertical="center" wrapText="1"/>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0" fontId="4" fillId="41" borderId="38" xfId="1539" applyFont="1" applyFill="1" applyBorder="1" applyAlignment="1">
      <alignment horizontal="center" vertical="center"/>
    </xf>
    <xf numFmtId="0" fontId="0" fillId="45" borderId="18" xfId="1539" applyFont="1" applyFill="1" applyBorder="1" applyAlignment="1">
      <alignment horizontal="center" vertical="center" wrapText="1"/>
    </xf>
    <xf numFmtId="0" fontId="25" fillId="45" borderId="18" xfId="1539" applyFont="1" applyFill="1" applyBorder="1" applyAlignment="1">
      <alignment horizontal="center" vertical="center" wrapText="1"/>
    </xf>
    <xf numFmtId="9" fontId="25" fillId="45" borderId="18" xfId="2" applyFont="1" applyFill="1" applyBorder="1" applyAlignment="1" applyProtection="1">
      <alignment horizontal="center" vertical="center" wrapText="1"/>
    </xf>
  </cellXfs>
  <cellStyles count="1759">
    <cellStyle name="20% - Énfasis1 10" xfId="3" xr:uid="{00000000-0005-0000-0000-000000000000}"/>
    <cellStyle name="20% - Énfasis1 11" xfId="4" xr:uid="{00000000-0005-0000-0000-000001000000}"/>
    <cellStyle name="20% - Énfasis1 12" xfId="5" xr:uid="{00000000-0005-0000-0000-000002000000}"/>
    <cellStyle name="20% - Énfasis1 13" xfId="6" xr:uid="{00000000-0005-0000-0000-000003000000}"/>
    <cellStyle name="20% - Énfasis1 14" xfId="7" xr:uid="{00000000-0005-0000-0000-000004000000}"/>
    <cellStyle name="20% - Énfasis1 15" xfId="8" xr:uid="{00000000-0005-0000-0000-000005000000}"/>
    <cellStyle name="20% - Énfasis1 16" xfId="9" xr:uid="{00000000-0005-0000-0000-000006000000}"/>
    <cellStyle name="20% - Énfasis1 17" xfId="10" xr:uid="{00000000-0005-0000-0000-000007000000}"/>
    <cellStyle name="20% - Énfasis1 18" xfId="11" xr:uid="{00000000-0005-0000-0000-000008000000}"/>
    <cellStyle name="20% - Énfasis1 19" xfId="12" xr:uid="{00000000-0005-0000-0000-000009000000}"/>
    <cellStyle name="20% - Énfasis1 2" xfId="13" xr:uid="{00000000-0005-0000-0000-00000A000000}"/>
    <cellStyle name="20% - Énfasis1 20" xfId="14" xr:uid="{00000000-0005-0000-0000-00000B000000}"/>
    <cellStyle name="20% - Énfasis1 3" xfId="15" xr:uid="{00000000-0005-0000-0000-00000C000000}"/>
    <cellStyle name="20% - Énfasis1 4" xfId="16" xr:uid="{00000000-0005-0000-0000-00000D000000}"/>
    <cellStyle name="20% - Énfasis1 5" xfId="17" xr:uid="{00000000-0005-0000-0000-00000E000000}"/>
    <cellStyle name="20% - Énfasis1 6" xfId="18" xr:uid="{00000000-0005-0000-0000-00000F000000}"/>
    <cellStyle name="20% - Énfasis1 7" xfId="19" xr:uid="{00000000-0005-0000-0000-000010000000}"/>
    <cellStyle name="20% - Énfasis1 8" xfId="20" xr:uid="{00000000-0005-0000-0000-000011000000}"/>
    <cellStyle name="20% - Énfasis1 9" xfId="21" xr:uid="{00000000-0005-0000-0000-000012000000}"/>
    <cellStyle name="20% - Énfasis1 9 10" xfId="22" xr:uid="{00000000-0005-0000-0000-000013000000}"/>
    <cellStyle name="20% - Énfasis1 9 11" xfId="23" xr:uid="{00000000-0005-0000-0000-000014000000}"/>
    <cellStyle name="20% - Énfasis1 9 12" xfId="24" xr:uid="{00000000-0005-0000-0000-000015000000}"/>
    <cellStyle name="20% - Énfasis1 9 13" xfId="25" xr:uid="{00000000-0005-0000-0000-000016000000}"/>
    <cellStyle name="20% - Énfasis1 9 14" xfId="26" xr:uid="{00000000-0005-0000-0000-000017000000}"/>
    <cellStyle name="20% - Énfasis1 9 15" xfId="27" xr:uid="{00000000-0005-0000-0000-000018000000}"/>
    <cellStyle name="20% - Énfasis1 9 16" xfId="28" xr:uid="{00000000-0005-0000-0000-000019000000}"/>
    <cellStyle name="20% - Énfasis1 9 17" xfId="29" xr:uid="{00000000-0005-0000-0000-00001A000000}"/>
    <cellStyle name="20% - Énfasis1 9 18" xfId="30" xr:uid="{00000000-0005-0000-0000-00001B000000}"/>
    <cellStyle name="20% - Énfasis1 9 19" xfId="31" xr:uid="{00000000-0005-0000-0000-00001C000000}"/>
    <cellStyle name="20% - Énfasis1 9 2" xfId="32" xr:uid="{00000000-0005-0000-0000-00001D000000}"/>
    <cellStyle name="20% - Énfasis1 9 20" xfId="33" xr:uid="{00000000-0005-0000-0000-00001E000000}"/>
    <cellStyle name="20% - Énfasis1 9 21" xfId="34" xr:uid="{00000000-0005-0000-0000-00001F000000}"/>
    <cellStyle name="20% - Énfasis1 9 22" xfId="35" xr:uid="{00000000-0005-0000-0000-000020000000}"/>
    <cellStyle name="20% - Énfasis1 9 3" xfId="36" xr:uid="{00000000-0005-0000-0000-000021000000}"/>
    <cellStyle name="20% - Énfasis1 9 4" xfId="37" xr:uid="{00000000-0005-0000-0000-000022000000}"/>
    <cellStyle name="20% - Énfasis1 9 5" xfId="38" xr:uid="{00000000-0005-0000-0000-000023000000}"/>
    <cellStyle name="20% - Énfasis1 9 6" xfId="39" xr:uid="{00000000-0005-0000-0000-000024000000}"/>
    <cellStyle name="20% - Énfasis1 9 7" xfId="40" xr:uid="{00000000-0005-0000-0000-000025000000}"/>
    <cellStyle name="20% - Énfasis1 9 8" xfId="41" xr:uid="{00000000-0005-0000-0000-000026000000}"/>
    <cellStyle name="20% - Énfasis1 9 9" xfId="42" xr:uid="{00000000-0005-0000-0000-000027000000}"/>
    <cellStyle name="20% - Énfasis2 10" xfId="43" xr:uid="{00000000-0005-0000-0000-000028000000}"/>
    <cellStyle name="20% - Énfasis2 11" xfId="44" xr:uid="{00000000-0005-0000-0000-000029000000}"/>
    <cellStyle name="20% - Énfasis2 12" xfId="45" xr:uid="{00000000-0005-0000-0000-00002A000000}"/>
    <cellStyle name="20% - Énfasis2 13" xfId="46" xr:uid="{00000000-0005-0000-0000-00002B000000}"/>
    <cellStyle name="20% - Énfasis2 14" xfId="47" xr:uid="{00000000-0005-0000-0000-00002C000000}"/>
    <cellStyle name="20% - Énfasis2 15" xfId="48" xr:uid="{00000000-0005-0000-0000-00002D000000}"/>
    <cellStyle name="20% - Énfasis2 16" xfId="49" xr:uid="{00000000-0005-0000-0000-00002E000000}"/>
    <cellStyle name="20% - Énfasis2 17" xfId="50" xr:uid="{00000000-0005-0000-0000-00002F000000}"/>
    <cellStyle name="20% - Énfasis2 18" xfId="51" xr:uid="{00000000-0005-0000-0000-000030000000}"/>
    <cellStyle name="20% - Énfasis2 19" xfId="52" xr:uid="{00000000-0005-0000-0000-000031000000}"/>
    <cellStyle name="20% - Énfasis2 2" xfId="53" xr:uid="{00000000-0005-0000-0000-000032000000}"/>
    <cellStyle name="20% - Énfasis2 20" xfId="54" xr:uid="{00000000-0005-0000-0000-000033000000}"/>
    <cellStyle name="20% - Énfasis2 3" xfId="55" xr:uid="{00000000-0005-0000-0000-000034000000}"/>
    <cellStyle name="20% - Énfasis2 4" xfId="56" xr:uid="{00000000-0005-0000-0000-000035000000}"/>
    <cellStyle name="20% - Énfasis2 5" xfId="57" xr:uid="{00000000-0005-0000-0000-000036000000}"/>
    <cellStyle name="20% - Énfasis2 6" xfId="58" xr:uid="{00000000-0005-0000-0000-000037000000}"/>
    <cellStyle name="20% - Énfasis2 7" xfId="59" xr:uid="{00000000-0005-0000-0000-000038000000}"/>
    <cellStyle name="20% - Énfasis2 8" xfId="60" xr:uid="{00000000-0005-0000-0000-000039000000}"/>
    <cellStyle name="20% - Énfasis2 9" xfId="61" xr:uid="{00000000-0005-0000-0000-00003A000000}"/>
    <cellStyle name="20% - Énfasis2 9 10" xfId="62" xr:uid="{00000000-0005-0000-0000-00003B000000}"/>
    <cellStyle name="20% - Énfasis2 9 11" xfId="63" xr:uid="{00000000-0005-0000-0000-00003C000000}"/>
    <cellStyle name="20% - Énfasis2 9 12" xfId="64" xr:uid="{00000000-0005-0000-0000-00003D000000}"/>
    <cellStyle name="20% - Énfasis2 9 13" xfId="65" xr:uid="{00000000-0005-0000-0000-00003E000000}"/>
    <cellStyle name="20% - Énfasis2 9 14" xfId="66" xr:uid="{00000000-0005-0000-0000-00003F000000}"/>
    <cellStyle name="20% - Énfasis2 9 15" xfId="67" xr:uid="{00000000-0005-0000-0000-000040000000}"/>
    <cellStyle name="20% - Énfasis2 9 16" xfId="68" xr:uid="{00000000-0005-0000-0000-000041000000}"/>
    <cellStyle name="20% - Énfasis2 9 17" xfId="69" xr:uid="{00000000-0005-0000-0000-000042000000}"/>
    <cellStyle name="20% - Énfasis2 9 18" xfId="70" xr:uid="{00000000-0005-0000-0000-000043000000}"/>
    <cellStyle name="20% - Énfasis2 9 19" xfId="71" xr:uid="{00000000-0005-0000-0000-000044000000}"/>
    <cellStyle name="20% - Énfasis2 9 2" xfId="72" xr:uid="{00000000-0005-0000-0000-000045000000}"/>
    <cellStyle name="20% - Énfasis2 9 20" xfId="73" xr:uid="{00000000-0005-0000-0000-000046000000}"/>
    <cellStyle name="20% - Énfasis2 9 21" xfId="74" xr:uid="{00000000-0005-0000-0000-000047000000}"/>
    <cellStyle name="20% - Énfasis2 9 22" xfId="75" xr:uid="{00000000-0005-0000-0000-000048000000}"/>
    <cellStyle name="20% - Énfasis2 9 3" xfId="76" xr:uid="{00000000-0005-0000-0000-000049000000}"/>
    <cellStyle name="20% - Énfasis2 9 4" xfId="77" xr:uid="{00000000-0005-0000-0000-00004A000000}"/>
    <cellStyle name="20% - Énfasis2 9 5" xfId="78" xr:uid="{00000000-0005-0000-0000-00004B000000}"/>
    <cellStyle name="20% - Énfasis2 9 6" xfId="79" xr:uid="{00000000-0005-0000-0000-00004C000000}"/>
    <cellStyle name="20% - Énfasis2 9 7" xfId="80" xr:uid="{00000000-0005-0000-0000-00004D000000}"/>
    <cellStyle name="20% - Énfasis2 9 8" xfId="81" xr:uid="{00000000-0005-0000-0000-00004E000000}"/>
    <cellStyle name="20% - Énfasis2 9 9" xfId="82" xr:uid="{00000000-0005-0000-0000-00004F000000}"/>
    <cellStyle name="20% - Énfasis3 10" xfId="83" xr:uid="{00000000-0005-0000-0000-000050000000}"/>
    <cellStyle name="20% - Énfasis3 11" xfId="84" xr:uid="{00000000-0005-0000-0000-000051000000}"/>
    <cellStyle name="20% - Énfasis3 12" xfId="85" xr:uid="{00000000-0005-0000-0000-000052000000}"/>
    <cellStyle name="20% - Énfasis3 13" xfId="86" xr:uid="{00000000-0005-0000-0000-000053000000}"/>
    <cellStyle name="20% - Énfasis3 14" xfId="87" xr:uid="{00000000-0005-0000-0000-000054000000}"/>
    <cellStyle name="20% - Énfasis3 15" xfId="88" xr:uid="{00000000-0005-0000-0000-000055000000}"/>
    <cellStyle name="20% - Énfasis3 16" xfId="89" xr:uid="{00000000-0005-0000-0000-000056000000}"/>
    <cellStyle name="20% - Énfasis3 17" xfId="90" xr:uid="{00000000-0005-0000-0000-000057000000}"/>
    <cellStyle name="20% - Énfasis3 18" xfId="91" xr:uid="{00000000-0005-0000-0000-000058000000}"/>
    <cellStyle name="20% - Énfasis3 19" xfId="92" xr:uid="{00000000-0005-0000-0000-000059000000}"/>
    <cellStyle name="20% - Énfasis3 2" xfId="93" xr:uid="{00000000-0005-0000-0000-00005A000000}"/>
    <cellStyle name="20% - Énfasis3 20" xfId="94" xr:uid="{00000000-0005-0000-0000-00005B000000}"/>
    <cellStyle name="20% - Énfasis3 3" xfId="95" xr:uid="{00000000-0005-0000-0000-00005C000000}"/>
    <cellStyle name="20% - Énfasis3 4" xfId="96" xr:uid="{00000000-0005-0000-0000-00005D000000}"/>
    <cellStyle name="20% - Énfasis3 5" xfId="97" xr:uid="{00000000-0005-0000-0000-00005E000000}"/>
    <cellStyle name="20% - Énfasis3 6" xfId="98" xr:uid="{00000000-0005-0000-0000-00005F000000}"/>
    <cellStyle name="20% - Énfasis3 7" xfId="99" xr:uid="{00000000-0005-0000-0000-000060000000}"/>
    <cellStyle name="20% - Énfasis3 8" xfId="100" xr:uid="{00000000-0005-0000-0000-000061000000}"/>
    <cellStyle name="20% - Énfasis3 9" xfId="101" xr:uid="{00000000-0005-0000-0000-000062000000}"/>
    <cellStyle name="20% - Énfasis3 9 10" xfId="102" xr:uid="{00000000-0005-0000-0000-000063000000}"/>
    <cellStyle name="20% - Énfasis3 9 11" xfId="103" xr:uid="{00000000-0005-0000-0000-000064000000}"/>
    <cellStyle name="20% - Énfasis3 9 12" xfId="104" xr:uid="{00000000-0005-0000-0000-000065000000}"/>
    <cellStyle name="20% - Énfasis3 9 13" xfId="105" xr:uid="{00000000-0005-0000-0000-000066000000}"/>
    <cellStyle name="20% - Énfasis3 9 14" xfId="106" xr:uid="{00000000-0005-0000-0000-000067000000}"/>
    <cellStyle name="20% - Énfasis3 9 15" xfId="107" xr:uid="{00000000-0005-0000-0000-000068000000}"/>
    <cellStyle name="20% - Énfasis3 9 16" xfId="108" xr:uid="{00000000-0005-0000-0000-000069000000}"/>
    <cellStyle name="20% - Énfasis3 9 17" xfId="109" xr:uid="{00000000-0005-0000-0000-00006A000000}"/>
    <cellStyle name="20% - Énfasis3 9 18" xfId="110" xr:uid="{00000000-0005-0000-0000-00006B000000}"/>
    <cellStyle name="20% - Énfasis3 9 19" xfId="111" xr:uid="{00000000-0005-0000-0000-00006C000000}"/>
    <cellStyle name="20% - Énfasis3 9 2" xfId="112" xr:uid="{00000000-0005-0000-0000-00006D000000}"/>
    <cellStyle name="20% - Énfasis3 9 20" xfId="113" xr:uid="{00000000-0005-0000-0000-00006E000000}"/>
    <cellStyle name="20% - Énfasis3 9 21" xfId="114" xr:uid="{00000000-0005-0000-0000-00006F000000}"/>
    <cellStyle name="20% - Énfasis3 9 22" xfId="115" xr:uid="{00000000-0005-0000-0000-000070000000}"/>
    <cellStyle name="20% - Énfasis3 9 3" xfId="116" xr:uid="{00000000-0005-0000-0000-000071000000}"/>
    <cellStyle name="20% - Énfasis3 9 4" xfId="117" xr:uid="{00000000-0005-0000-0000-000072000000}"/>
    <cellStyle name="20% - Énfasis3 9 5" xfId="118" xr:uid="{00000000-0005-0000-0000-000073000000}"/>
    <cellStyle name="20% - Énfasis3 9 6" xfId="119" xr:uid="{00000000-0005-0000-0000-000074000000}"/>
    <cellStyle name="20% - Énfasis3 9 7" xfId="120" xr:uid="{00000000-0005-0000-0000-000075000000}"/>
    <cellStyle name="20% - Énfasis3 9 8" xfId="121" xr:uid="{00000000-0005-0000-0000-000076000000}"/>
    <cellStyle name="20% - Énfasis3 9 9" xfId="122" xr:uid="{00000000-0005-0000-0000-000077000000}"/>
    <cellStyle name="20% - Énfasis4 10" xfId="123" xr:uid="{00000000-0005-0000-0000-000078000000}"/>
    <cellStyle name="20% - Énfasis4 11" xfId="124" xr:uid="{00000000-0005-0000-0000-000079000000}"/>
    <cellStyle name="20% - Énfasis4 12" xfId="125" xr:uid="{00000000-0005-0000-0000-00007A000000}"/>
    <cellStyle name="20% - Énfasis4 13" xfId="126" xr:uid="{00000000-0005-0000-0000-00007B000000}"/>
    <cellStyle name="20% - Énfasis4 14" xfId="127" xr:uid="{00000000-0005-0000-0000-00007C000000}"/>
    <cellStyle name="20% - Énfasis4 15" xfId="128" xr:uid="{00000000-0005-0000-0000-00007D000000}"/>
    <cellStyle name="20% - Énfasis4 16" xfId="129" xr:uid="{00000000-0005-0000-0000-00007E000000}"/>
    <cellStyle name="20% - Énfasis4 17" xfId="130" xr:uid="{00000000-0005-0000-0000-00007F000000}"/>
    <cellStyle name="20% - Énfasis4 18" xfId="131" xr:uid="{00000000-0005-0000-0000-000080000000}"/>
    <cellStyle name="20% - Énfasis4 19" xfId="132" xr:uid="{00000000-0005-0000-0000-000081000000}"/>
    <cellStyle name="20% - Énfasis4 2" xfId="133" xr:uid="{00000000-0005-0000-0000-000082000000}"/>
    <cellStyle name="20% - Énfasis4 20" xfId="134" xr:uid="{00000000-0005-0000-0000-000083000000}"/>
    <cellStyle name="20% - Énfasis4 3" xfId="135" xr:uid="{00000000-0005-0000-0000-000084000000}"/>
    <cellStyle name="20% - Énfasis4 4" xfId="136" xr:uid="{00000000-0005-0000-0000-000085000000}"/>
    <cellStyle name="20% - Énfasis4 5" xfId="137" xr:uid="{00000000-0005-0000-0000-000086000000}"/>
    <cellStyle name="20% - Énfasis4 6" xfId="138" xr:uid="{00000000-0005-0000-0000-000087000000}"/>
    <cellStyle name="20% - Énfasis4 7" xfId="139" xr:uid="{00000000-0005-0000-0000-000088000000}"/>
    <cellStyle name="20% - Énfasis4 8" xfId="140" xr:uid="{00000000-0005-0000-0000-000089000000}"/>
    <cellStyle name="20% - Énfasis4 9" xfId="141" xr:uid="{00000000-0005-0000-0000-00008A000000}"/>
    <cellStyle name="20% - Énfasis4 9 10" xfId="142" xr:uid="{00000000-0005-0000-0000-00008B000000}"/>
    <cellStyle name="20% - Énfasis4 9 11" xfId="143" xr:uid="{00000000-0005-0000-0000-00008C000000}"/>
    <cellStyle name="20% - Énfasis4 9 12" xfId="144" xr:uid="{00000000-0005-0000-0000-00008D000000}"/>
    <cellStyle name="20% - Énfasis4 9 13" xfId="145" xr:uid="{00000000-0005-0000-0000-00008E000000}"/>
    <cellStyle name="20% - Énfasis4 9 14" xfId="146" xr:uid="{00000000-0005-0000-0000-00008F000000}"/>
    <cellStyle name="20% - Énfasis4 9 15" xfId="147" xr:uid="{00000000-0005-0000-0000-000090000000}"/>
    <cellStyle name="20% - Énfasis4 9 16" xfId="148" xr:uid="{00000000-0005-0000-0000-000091000000}"/>
    <cellStyle name="20% - Énfasis4 9 17" xfId="149" xr:uid="{00000000-0005-0000-0000-000092000000}"/>
    <cellStyle name="20% - Énfasis4 9 18" xfId="150" xr:uid="{00000000-0005-0000-0000-000093000000}"/>
    <cellStyle name="20% - Énfasis4 9 19" xfId="151" xr:uid="{00000000-0005-0000-0000-000094000000}"/>
    <cellStyle name="20% - Énfasis4 9 2" xfId="152" xr:uid="{00000000-0005-0000-0000-000095000000}"/>
    <cellStyle name="20% - Énfasis4 9 20" xfId="153" xr:uid="{00000000-0005-0000-0000-000096000000}"/>
    <cellStyle name="20% - Énfasis4 9 21" xfId="154" xr:uid="{00000000-0005-0000-0000-000097000000}"/>
    <cellStyle name="20% - Énfasis4 9 22" xfId="155" xr:uid="{00000000-0005-0000-0000-000098000000}"/>
    <cellStyle name="20% - Énfasis4 9 3" xfId="156" xr:uid="{00000000-0005-0000-0000-000099000000}"/>
    <cellStyle name="20% - Énfasis4 9 4" xfId="157" xr:uid="{00000000-0005-0000-0000-00009A000000}"/>
    <cellStyle name="20% - Énfasis4 9 5" xfId="158" xr:uid="{00000000-0005-0000-0000-00009B000000}"/>
    <cellStyle name="20% - Énfasis4 9 6" xfId="159" xr:uid="{00000000-0005-0000-0000-00009C000000}"/>
    <cellStyle name="20% - Énfasis4 9 7" xfId="160" xr:uid="{00000000-0005-0000-0000-00009D000000}"/>
    <cellStyle name="20% - Énfasis4 9 8" xfId="161" xr:uid="{00000000-0005-0000-0000-00009E000000}"/>
    <cellStyle name="20% - Énfasis4 9 9" xfId="162" xr:uid="{00000000-0005-0000-0000-00009F000000}"/>
    <cellStyle name="20% - Énfasis5 10" xfId="163" xr:uid="{00000000-0005-0000-0000-0000A0000000}"/>
    <cellStyle name="20% - Énfasis5 11" xfId="164" xr:uid="{00000000-0005-0000-0000-0000A1000000}"/>
    <cellStyle name="20% - Énfasis5 12" xfId="165" xr:uid="{00000000-0005-0000-0000-0000A2000000}"/>
    <cellStyle name="20% - Énfasis5 13" xfId="166" xr:uid="{00000000-0005-0000-0000-0000A3000000}"/>
    <cellStyle name="20% - Énfasis5 14" xfId="167" xr:uid="{00000000-0005-0000-0000-0000A4000000}"/>
    <cellStyle name="20% - Énfasis5 15" xfId="168" xr:uid="{00000000-0005-0000-0000-0000A5000000}"/>
    <cellStyle name="20% - Énfasis5 16" xfId="169" xr:uid="{00000000-0005-0000-0000-0000A6000000}"/>
    <cellStyle name="20% - Énfasis5 17" xfId="170" xr:uid="{00000000-0005-0000-0000-0000A7000000}"/>
    <cellStyle name="20% - Énfasis5 18" xfId="171" xr:uid="{00000000-0005-0000-0000-0000A8000000}"/>
    <cellStyle name="20% - Énfasis5 2" xfId="172" xr:uid="{00000000-0005-0000-0000-0000A9000000}"/>
    <cellStyle name="20% - Énfasis5 3" xfId="173" xr:uid="{00000000-0005-0000-0000-0000AA000000}"/>
    <cellStyle name="20% - Énfasis5 4" xfId="174" xr:uid="{00000000-0005-0000-0000-0000AB000000}"/>
    <cellStyle name="20% - Énfasis5 5" xfId="175" xr:uid="{00000000-0005-0000-0000-0000AC000000}"/>
    <cellStyle name="20% - Énfasis5 6" xfId="176" xr:uid="{00000000-0005-0000-0000-0000AD000000}"/>
    <cellStyle name="20% - Énfasis5 7" xfId="177" xr:uid="{00000000-0005-0000-0000-0000AE000000}"/>
    <cellStyle name="20% - Énfasis5 8" xfId="178" xr:uid="{00000000-0005-0000-0000-0000AF000000}"/>
    <cellStyle name="20% - Énfasis5 9" xfId="179" xr:uid="{00000000-0005-0000-0000-0000B0000000}"/>
    <cellStyle name="20% - Énfasis5 9 10" xfId="180" xr:uid="{00000000-0005-0000-0000-0000B1000000}"/>
    <cellStyle name="20% - Énfasis5 9 11" xfId="181" xr:uid="{00000000-0005-0000-0000-0000B2000000}"/>
    <cellStyle name="20% - Énfasis5 9 12" xfId="182" xr:uid="{00000000-0005-0000-0000-0000B3000000}"/>
    <cellStyle name="20% - Énfasis5 9 13" xfId="183" xr:uid="{00000000-0005-0000-0000-0000B4000000}"/>
    <cellStyle name="20% - Énfasis5 9 14" xfId="184" xr:uid="{00000000-0005-0000-0000-0000B5000000}"/>
    <cellStyle name="20% - Énfasis5 9 15" xfId="185" xr:uid="{00000000-0005-0000-0000-0000B6000000}"/>
    <cellStyle name="20% - Énfasis5 9 16" xfId="186" xr:uid="{00000000-0005-0000-0000-0000B7000000}"/>
    <cellStyle name="20% - Énfasis5 9 17" xfId="187" xr:uid="{00000000-0005-0000-0000-0000B8000000}"/>
    <cellStyle name="20% - Énfasis5 9 18" xfId="188" xr:uid="{00000000-0005-0000-0000-0000B9000000}"/>
    <cellStyle name="20% - Énfasis5 9 19" xfId="189" xr:uid="{00000000-0005-0000-0000-0000BA000000}"/>
    <cellStyle name="20% - Énfasis5 9 2" xfId="190" xr:uid="{00000000-0005-0000-0000-0000BB000000}"/>
    <cellStyle name="20% - Énfasis5 9 20" xfId="191" xr:uid="{00000000-0005-0000-0000-0000BC000000}"/>
    <cellStyle name="20% - Énfasis5 9 21" xfId="192" xr:uid="{00000000-0005-0000-0000-0000BD000000}"/>
    <cellStyle name="20% - Énfasis5 9 22" xfId="193" xr:uid="{00000000-0005-0000-0000-0000BE000000}"/>
    <cellStyle name="20% - Énfasis5 9 3" xfId="194" xr:uid="{00000000-0005-0000-0000-0000BF000000}"/>
    <cellStyle name="20% - Énfasis5 9 4" xfId="195" xr:uid="{00000000-0005-0000-0000-0000C0000000}"/>
    <cellStyle name="20% - Énfasis5 9 5" xfId="196" xr:uid="{00000000-0005-0000-0000-0000C1000000}"/>
    <cellStyle name="20% - Énfasis5 9 6" xfId="197" xr:uid="{00000000-0005-0000-0000-0000C2000000}"/>
    <cellStyle name="20% - Énfasis5 9 7" xfId="198" xr:uid="{00000000-0005-0000-0000-0000C3000000}"/>
    <cellStyle name="20% - Énfasis5 9 8" xfId="199" xr:uid="{00000000-0005-0000-0000-0000C4000000}"/>
    <cellStyle name="20% - Énfasis5 9 9" xfId="200" xr:uid="{00000000-0005-0000-0000-0000C5000000}"/>
    <cellStyle name="20% - Énfasis6 10" xfId="201" xr:uid="{00000000-0005-0000-0000-0000C6000000}"/>
    <cellStyle name="20% - Énfasis6 11" xfId="202" xr:uid="{00000000-0005-0000-0000-0000C7000000}"/>
    <cellStyle name="20% - Énfasis6 12" xfId="203" xr:uid="{00000000-0005-0000-0000-0000C8000000}"/>
    <cellStyle name="20% - Énfasis6 13" xfId="204" xr:uid="{00000000-0005-0000-0000-0000C9000000}"/>
    <cellStyle name="20% - Énfasis6 14" xfId="205" xr:uid="{00000000-0005-0000-0000-0000CA000000}"/>
    <cellStyle name="20% - Énfasis6 15" xfId="206" xr:uid="{00000000-0005-0000-0000-0000CB000000}"/>
    <cellStyle name="20% - Énfasis6 16" xfId="207" xr:uid="{00000000-0005-0000-0000-0000CC000000}"/>
    <cellStyle name="20% - Énfasis6 17" xfId="208" xr:uid="{00000000-0005-0000-0000-0000CD000000}"/>
    <cellStyle name="20% - Énfasis6 18" xfId="209" xr:uid="{00000000-0005-0000-0000-0000CE000000}"/>
    <cellStyle name="20% - Énfasis6 2" xfId="210" xr:uid="{00000000-0005-0000-0000-0000CF000000}"/>
    <cellStyle name="20% - Énfasis6 3" xfId="211" xr:uid="{00000000-0005-0000-0000-0000D0000000}"/>
    <cellStyle name="20% - Énfasis6 4" xfId="212" xr:uid="{00000000-0005-0000-0000-0000D1000000}"/>
    <cellStyle name="20% - Énfasis6 5" xfId="213" xr:uid="{00000000-0005-0000-0000-0000D2000000}"/>
    <cellStyle name="20% - Énfasis6 6" xfId="214" xr:uid="{00000000-0005-0000-0000-0000D3000000}"/>
    <cellStyle name="20% - Énfasis6 7" xfId="215" xr:uid="{00000000-0005-0000-0000-0000D4000000}"/>
    <cellStyle name="20% - Énfasis6 8" xfId="216" xr:uid="{00000000-0005-0000-0000-0000D5000000}"/>
    <cellStyle name="20% - Énfasis6 9" xfId="217" xr:uid="{00000000-0005-0000-0000-0000D6000000}"/>
    <cellStyle name="20% - Énfasis6 9 10" xfId="218" xr:uid="{00000000-0005-0000-0000-0000D7000000}"/>
    <cellStyle name="20% - Énfasis6 9 11" xfId="219" xr:uid="{00000000-0005-0000-0000-0000D8000000}"/>
    <cellStyle name="20% - Énfasis6 9 12" xfId="220" xr:uid="{00000000-0005-0000-0000-0000D9000000}"/>
    <cellStyle name="20% - Énfasis6 9 13" xfId="221" xr:uid="{00000000-0005-0000-0000-0000DA000000}"/>
    <cellStyle name="20% - Énfasis6 9 14" xfId="222" xr:uid="{00000000-0005-0000-0000-0000DB000000}"/>
    <cellStyle name="20% - Énfasis6 9 15" xfId="223" xr:uid="{00000000-0005-0000-0000-0000DC000000}"/>
    <cellStyle name="20% - Énfasis6 9 16" xfId="224" xr:uid="{00000000-0005-0000-0000-0000DD000000}"/>
    <cellStyle name="20% - Énfasis6 9 17" xfId="225" xr:uid="{00000000-0005-0000-0000-0000DE000000}"/>
    <cellStyle name="20% - Énfasis6 9 18" xfId="226" xr:uid="{00000000-0005-0000-0000-0000DF000000}"/>
    <cellStyle name="20% - Énfasis6 9 19" xfId="227" xr:uid="{00000000-0005-0000-0000-0000E0000000}"/>
    <cellStyle name="20% - Énfasis6 9 2" xfId="228" xr:uid="{00000000-0005-0000-0000-0000E1000000}"/>
    <cellStyle name="20% - Énfasis6 9 20" xfId="229" xr:uid="{00000000-0005-0000-0000-0000E2000000}"/>
    <cellStyle name="20% - Énfasis6 9 21" xfId="230" xr:uid="{00000000-0005-0000-0000-0000E3000000}"/>
    <cellStyle name="20% - Énfasis6 9 22" xfId="231" xr:uid="{00000000-0005-0000-0000-0000E4000000}"/>
    <cellStyle name="20% - Énfasis6 9 3" xfId="232" xr:uid="{00000000-0005-0000-0000-0000E5000000}"/>
    <cellStyle name="20% - Énfasis6 9 4" xfId="233" xr:uid="{00000000-0005-0000-0000-0000E6000000}"/>
    <cellStyle name="20% - Énfasis6 9 5" xfId="234" xr:uid="{00000000-0005-0000-0000-0000E7000000}"/>
    <cellStyle name="20% - Énfasis6 9 6" xfId="235" xr:uid="{00000000-0005-0000-0000-0000E8000000}"/>
    <cellStyle name="20% - Énfasis6 9 7" xfId="236" xr:uid="{00000000-0005-0000-0000-0000E9000000}"/>
    <cellStyle name="20% - Énfasis6 9 8" xfId="237" xr:uid="{00000000-0005-0000-0000-0000EA000000}"/>
    <cellStyle name="20% - Énfasis6 9 9" xfId="238" xr:uid="{00000000-0005-0000-0000-0000EB000000}"/>
    <cellStyle name="40% - Énfasis1 10" xfId="239" xr:uid="{00000000-0005-0000-0000-0000EC000000}"/>
    <cellStyle name="40% - Énfasis1 11" xfId="240" xr:uid="{00000000-0005-0000-0000-0000ED000000}"/>
    <cellStyle name="40% - Énfasis1 12" xfId="241" xr:uid="{00000000-0005-0000-0000-0000EE000000}"/>
    <cellStyle name="40% - Énfasis1 13" xfId="242" xr:uid="{00000000-0005-0000-0000-0000EF000000}"/>
    <cellStyle name="40% - Énfasis1 14" xfId="243" xr:uid="{00000000-0005-0000-0000-0000F0000000}"/>
    <cellStyle name="40% - Énfasis1 15" xfId="244" xr:uid="{00000000-0005-0000-0000-0000F1000000}"/>
    <cellStyle name="40% - Énfasis1 16" xfId="245" xr:uid="{00000000-0005-0000-0000-0000F2000000}"/>
    <cellStyle name="40% - Énfasis1 17" xfId="246" xr:uid="{00000000-0005-0000-0000-0000F3000000}"/>
    <cellStyle name="40% - Énfasis1 18" xfId="247" xr:uid="{00000000-0005-0000-0000-0000F4000000}"/>
    <cellStyle name="40% - Énfasis1 2" xfId="248" xr:uid="{00000000-0005-0000-0000-0000F5000000}"/>
    <cellStyle name="40% - Énfasis1 3" xfId="249" xr:uid="{00000000-0005-0000-0000-0000F6000000}"/>
    <cellStyle name="40% - Énfasis1 4" xfId="250" xr:uid="{00000000-0005-0000-0000-0000F7000000}"/>
    <cellStyle name="40% - Énfasis1 5" xfId="251" xr:uid="{00000000-0005-0000-0000-0000F8000000}"/>
    <cellStyle name="40% - Énfasis1 6" xfId="252" xr:uid="{00000000-0005-0000-0000-0000F9000000}"/>
    <cellStyle name="40% - Énfasis1 7" xfId="253" xr:uid="{00000000-0005-0000-0000-0000FA000000}"/>
    <cellStyle name="40% - Énfasis1 8" xfId="254" xr:uid="{00000000-0005-0000-0000-0000FB000000}"/>
    <cellStyle name="40% - Énfasis1 9" xfId="255" xr:uid="{00000000-0005-0000-0000-0000FC000000}"/>
    <cellStyle name="40% - Énfasis1 9 10" xfId="256" xr:uid="{00000000-0005-0000-0000-0000FD000000}"/>
    <cellStyle name="40% - Énfasis1 9 11" xfId="257" xr:uid="{00000000-0005-0000-0000-0000FE000000}"/>
    <cellStyle name="40% - Énfasis1 9 12" xfId="258" xr:uid="{00000000-0005-0000-0000-0000FF000000}"/>
    <cellStyle name="40% - Énfasis1 9 13" xfId="259" xr:uid="{00000000-0005-0000-0000-000000010000}"/>
    <cellStyle name="40% - Énfasis1 9 14" xfId="260" xr:uid="{00000000-0005-0000-0000-000001010000}"/>
    <cellStyle name="40% - Énfasis1 9 15" xfId="261" xr:uid="{00000000-0005-0000-0000-000002010000}"/>
    <cellStyle name="40% - Énfasis1 9 16" xfId="262" xr:uid="{00000000-0005-0000-0000-000003010000}"/>
    <cellStyle name="40% - Énfasis1 9 17" xfId="263" xr:uid="{00000000-0005-0000-0000-000004010000}"/>
    <cellStyle name="40% - Énfasis1 9 18" xfId="264" xr:uid="{00000000-0005-0000-0000-000005010000}"/>
    <cellStyle name="40% - Énfasis1 9 19" xfId="265" xr:uid="{00000000-0005-0000-0000-000006010000}"/>
    <cellStyle name="40% - Énfasis1 9 2" xfId="266" xr:uid="{00000000-0005-0000-0000-000007010000}"/>
    <cellStyle name="40% - Énfasis1 9 20" xfId="267" xr:uid="{00000000-0005-0000-0000-000008010000}"/>
    <cellStyle name="40% - Énfasis1 9 21" xfId="268" xr:uid="{00000000-0005-0000-0000-000009010000}"/>
    <cellStyle name="40% - Énfasis1 9 22" xfId="269" xr:uid="{00000000-0005-0000-0000-00000A010000}"/>
    <cellStyle name="40% - Énfasis1 9 3" xfId="270" xr:uid="{00000000-0005-0000-0000-00000B010000}"/>
    <cellStyle name="40% - Énfasis1 9 4" xfId="271" xr:uid="{00000000-0005-0000-0000-00000C010000}"/>
    <cellStyle name="40% - Énfasis1 9 5" xfId="272" xr:uid="{00000000-0005-0000-0000-00000D010000}"/>
    <cellStyle name="40% - Énfasis1 9 6" xfId="273" xr:uid="{00000000-0005-0000-0000-00000E010000}"/>
    <cellStyle name="40% - Énfasis1 9 7" xfId="274" xr:uid="{00000000-0005-0000-0000-00000F010000}"/>
    <cellStyle name="40% - Énfasis1 9 8" xfId="275" xr:uid="{00000000-0005-0000-0000-000010010000}"/>
    <cellStyle name="40% - Énfasis1 9 9" xfId="276" xr:uid="{00000000-0005-0000-0000-000011010000}"/>
    <cellStyle name="40% - Énfasis2 10" xfId="277" xr:uid="{00000000-0005-0000-0000-000012010000}"/>
    <cellStyle name="40% - Énfasis2 11" xfId="278" xr:uid="{00000000-0005-0000-0000-000013010000}"/>
    <cellStyle name="40% - Énfasis2 12" xfId="279" xr:uid="{00000000-0005-0000-0000-000014010000}"/>
    <cellStyle name="40% - Énfasis2 13" xfId="280" xr:uid="{00000000-0005-0000-0000-000015010000}"/>
    <cellStyle name="40% - Énfasis2 14" xfId="281" xr:uid="{00000000-0005-0000-0000-000016010000}"/>
    <cellStyle name="40% - Énfasis2 15" xfId="282" xr:uid="{00000000-0005-0000-0000-000017010000}"/>
    <cellStyle name="40% - Énfasis2 16" xfId="283" xr:uid="{00000000-0005-0000-0000-000018010000}"/>
    <cellStyle name="40% - Énfasis2 17" xfId="284" xr:uid="{00000000-0005-0000-0000-000019010000}"/>
    <cellStyle name="40% - Énfasis2 18" xfId="285" xr:uid="{00000000-0005-0000-0000-00001A010000}"/>
    <cellStyle name="40% - Énfasis2 2" xfId="286" xr:uid="{00000000-0005-0000-0000-00001B010000}"/>
    <cellStyle name="40% - Énfasis2 3" xfId="287" xr:uid="{00000000-0005-0000-0000-00001C010000}"/>
    <cellStyle name="40% - Énfasis2 4" xfId="288" xr:uid="{00000000-0005-0000-0000-00001D010000}"/>
    <cellStyle name="40% - Énfasis2 5" xfId="289" xr:uid="{00000000-0005-0000-0000-00001E010000}"/>
    <cellStyle name="40% - Énfasis2 6" xfId="290" xr:uid="{00000000-0005-0000-0000-00001F010000}"/>
    <cellStyle name="40% - Énfasis2 7" xfId="291" xr:uid="{00000000-0005-0000-0000-000020010000}"/>
    <cellStyle name="40% - Énfasis2 8" xfId="292" xr:uid="{00000000-0005-0000-0000-000021010000}"/>
    <cellStyle name="40% - Énfasis2 9" xfId="293" xr:uid="{00000000-0005-0000-0000-000022010000}"/>
    <cellStyle name="40% - Énfasis2 9 10" xfId="294" xr:uid="{00000000-0005-0000-0000-000023010000}"/>
    <cellStyle name="40% - Énfasis2 9 11" xfId="295" xr:uid="{00000000-0005-0000-0000-000024010000}"/>
    <cellStyle name="40% - Énfasis2 9 12" xfId="296" xr:uid="{00000000-0005-0000-0000-000025010000}"/>
    <cellStyle name="40% - Énfasis2 9 13" xfId="297" xr:uid="{00000000-0005-0000-0000-000026010000}"/>
    <cellStyle name="40% - Énfasis2 9 14" xfId="298" xr:uid="{00000000-0005-0000-0000-000027010000}"/>
    <cellStyle name="40% - Énfasis2 9 15" xfId="299" xr:uid="{00000000-0005-0000-0000-000028010000}"/>
    <cellStyle name="40% - Énfasis2 9 16" xfId="300" xr:uid="{00000000-0005-0000-0000-000029010000}"/>
    <cellStyle name="40% - Énfasis2 9 17" xfId="301" xr:uid="{00000000-0005-0000-0000-00002A010000}"/>
    <cellStyle name="40% - Énfasis2 9 18" xfId="302" xr:uid="{00000000-0005-0000-0000-00002B010000}"/>
    <cellStyle name="40% - Énfasis2 9 19" xfId="303" xr:uid="{00000000-0005-0000-0000-00002C010000}"/>
    <cellStyle name="40% - Énfasis2 9 2" xfId="304" xr:uid="{00000000-0005-0000-0000-00002D010000}"/>
    <cellStyle name="40% - Énfasis2 9 20" xfId="305" xr:uid="{00000000-0005-0000-0000-00002E010000}"/>
    <cellStyle name="40% - Énfasis2 9 21" xfId="306" xr:uid="{00000000-0005-0000-0000-00002F010000}"/>
    <cellStyle name="40% - Énfasis2 9 22" xfId="307" xr:uid="{00000000-0005-0000-0000-000030010000}"/>
    <cellStyle name="40% - Énfasis2 9 3" xfId="308" xr:uid="{00000000-0005-0000-0000-000031010000}"/>
    <cellStyle name="40% - Énfasis2 9 4" xfId="309" xr:uid="{00000000-0005-0000-0000-000032010000}"/>
    <cellStyle name="40% - Énfasis2 9 5" xfId="310" xr:uid="{00000000-0005-0000-0000-000033010000}"/>
    <cellStyle name="40% - Énfasis2 9 6" xfId="311" xr:uid="{00000000-0005-0000-0000-000034010000}"/>
    <cellStyle name="40% - Énfasis2 9 7" xfId="312" xr:uid="{00000000-0005-0000-0000-000035010000}"/>
    <cellStyle name="40% - Énfasis2 9 8" xfId="313" xr:uid="{00000000-0005-0000-0000-000036010000}"/>
    <cellStyle name="40% - Énfasis2 9 9" xfId="314" xr:uid="{00000000-0005-0000-0000-000037010000}"/>
    <cellStyle name="40% - Énfasis3 10" xfId="315" xr:uid="{00000000-0005-0000-0000-000038010000}"/>
    <cellStyle name="40% - Énfasis3 11" xfId="316" xr:uid="{00000000-0005-0000-0000-000039010000}"/>
    <cellStyle name="40% - Énfasis3 12" xfId="317" xr:uid="{00000000-0005-0000-0000-00003A010000}"/>
    <cellStyle name="40% - Énfasis3 13" xfId="318" xr:uid="{00000000-0005-0000-0000-00003B010000}"/>
    <cellStyle name="40% - Énfasis3 14" xfId="319" xr:uid="{00000000-0005-0000-0000-00003C010000}"/>
    <cellStyle name="40% - Énfasis3 15" xfId="320" xr:uid="{00000000-0005-0000-0000-00003D010000}"/>
    <cellStyle name="40% - Énfasis3 16" xfId="321" xr:uid="{00000000-0005-0000-0000-00003E010000}"/>
    <cellStyle name="40% - Énfasis3 17" xfId="322" xr:uid="{00000000-0005-0000-0000-00003F010000}"/>
    <cellStyle name="40% - Énfasis3 18" xfId="323" xr:uid="{00000000-0005-0000-0000-000040010000}"/>
    <cellStyle name="40% - Énfasis3 19" xfId="324" xr:uid="{00000000-0005-0000-0000-000041010000}"/>
    <cellStyle name="40% - Énfasis3 2" xfId="325" xr:uid="{00000000-0005-0000-0000-000042010000}"/>
    <cellStyle name="40% - Énfasis3 20" xfId="326" xr:uid="{00000000-0005-0000-0000-000043010000}"/>
    <cellStyle name="40% - Énfasis3 3" xfId="327" xr:uid="{00000000-0005-0000-0000-000044010000}"/>
    <cellStyle name="40% - Énfasis3 4" xfId="328" xr:uid="{00000000-0005-0000-0000-000045010000}"/>
    <cellStyle name="40% - Énfasis3 5" xfId="329" xr:uid="{00000000-0005-0000-0000-000046010000}"/>
    <cellStyle name="40% - Énfasis3 6" xfId="330" xr:uid="{00000000-0005-0000-0000-000047010000}"/>
    <cellStyle name="40% - Énfasis3 7" xfId="331" xr:uid="{00000000-0005-0000-0000-000048010000}"/>
    <cellStyle name="40% - Énfasis3 8" xfId="332" xr:uid="{00000000-0005-0000-0000-000049010000}"/>
    <cellStyle name="40% - Énfasis3 9" xfId="333" xr:uid="{00000000-0005-0000-0000-00004A010000}"/>
    <cellStyle name="40% - Énfasis3 9 10" xfId="334" xr:uid="{00000000-0005-0000-0000-00004B010000}"/>
    <cellStyle name="40% - Énfasis3 9 11" xfId="335" xr:uid="{00000000-0005-0000-0000-00004C010000}"/>
    <cellStyle name="40% - Énfasis3 9 12" xfId="336" xr:uid="{00000000-0005-0000-0000-00004D010000}"/>
    <cellStyle name="40% - Énfasis3 9 13" xfId="337" xr:uid="{00000000-0005-0000-0000-00004E010000}"/>
    <cellStyle name="40% - Énfasis3 9 14" xfId="338" xr:uid="{00000000-0005-0000-0000-00004F010000}"/>
    <cellStyle name="40% - Énfasis3 9 15" xfId="339" xr:uid="{00000000-0005-0000-0000-000050010000}"/>
    <cellStyle name="40% - Énfasis3 9 16" xfId="340" xr:uid="{00000000-0005-0000-0000-000051010000}"/>
    <cellStyle name="40% - Énfasis3 9 17" xfId="341" xr:uid="{00000000-0005-0000-0000-000052010000}"/>
    <cellStyle name="40% - Énfasis3 9 18" xfId="342" xr:uid="{00000000-0005-0000-0000-000053010000}"/>
    <cellStyle name="40% - Énfasis3 9 19" xfId="343" xr:uid="{00000000-0005-0000-0000-000054010000}"/>
    <cellStyle name="40% - Énfasis3 9 2" xfId="344" xr:uid="{00000000-0005-0000-0000-000055010000}"/>
    <cellStyle name="40% - Énfasis3 9 20" xfId="345" xr:uid="{00000000-0005-0000-0000-000056010000}"/>
    <cellStyle name="40% - Énfasis3 9 21" xfId="346" xr:uid="{00000000-0005-0000-0000-000057010000}"/>
    <cellStyle name="40% - Énfasis3 9 22" xfId="347" xr:uid="{00000000-0005-0000-0000-000058010000}"/>
    <cellStyle name="40% - Énfasis3 9 3" xfId="348" xr:uid="{00000000-0005-0000-0000-000059010000}"/>
    <cellStyle name="40% - Énfasis3 9 4" xfId="349" xr:uid="{00000000-0005-0000-0000-00005A010000}"/>
    <cellStyle name="40% - Énfasis3 9 5" xfId="350" xr:uid="{00000000-0005-0000-0000-00005B010000}"/>
    <cellStyle name="40% - Énfasis3 9 6" xfId="351" xr:uid="{00000000-0005-0000-0000-00005C010000}"/>
    <cellStyle name="40% - Énfasis3 9 7" xfId="352" xr:uid="{00000000-0005-0000-0000-00005D010000}"/>
    <cellStyle name="40% - Énfasis3 9 8" xfId="353" xr:uid="{00000000-0005-0000-0000-00005E010000}"/>
    <cellStyle name="40% - Énfasis3 9 9" xfId="354" xr:uid="{00000000-0005-0000-0000-00005F010000}"/>
    <cellStyle name="40% - Énfasis4 10" xfId="355" xr:uid="{00000000-0005-0000-0000-000060010000}"/>
    <cellStyle name="40% - Énfasis4 11" xfId="356" xr:uid="{00000000-0005-0000-0000-000061010000}"/>
    <cellStyle name="40% - Énfasis4 12" xfId="357" xr:uid="{00000000-0005-0000-0000-000062010000}"/>
    <cellStyle name="40% - Énfasis4 13" xfId="358" xr:uid="{00000000-0005-0000-0000-000063010000}"/>
    <cellStyle name="40% - Énfasis4 14" xfId="359" xr:uid="{00000000-0005-0000-0000-000064010000}"/>
    <cellStyle name="40% - Énfasis4 15" xfId="360" xr:uid="{00000000-0005-0000-0000-000065010000}"/>
    <cellStyle name="40% - Énfasis4 16" xfId="361" xr:uid="{00000000-0005-0000-0000-000066010000}"/>
    <cellStyle name="40% - Énfasis4 17" xfId="362" xr:uid="{00000000-0005-0000-0000-000067010000}"/>
    <cellStyle name="40% - Énfasis4 18" xfId="363" xr:uid="{00000000-0005-0000-0000-000068010000}"/>
    <cellStyle name="40% - Énfasis4 2" xfId="364" xr:uid="{00000000-0005-0000-0000-000069010000}"/>
    <cellStyle name="40% - Énfasis4 3" xfId="365" xr:uid="{00000000-0005-0000-0000-00006A010000}"/>
    <cellStyle name="40% - Énfasis4 4" xfId="366" xr:uid="{00000000-0005-0000-0000-00006B010000}"/>
    <cellStyle name="40% - Énfasis4 5" xfId="367" xr:uid="{00000000-0005-0000-0000-00006C010000}"/>
    <cellStyle name="40% - Énfasis4 6" xfId="368" xr:uid="{00000000-0005-0000-0000-00006D010000}"/>
    <cellStyle name="40% - Énfasis4 7" xfId="369" xr:uid="{00000000-0005-0000-0000-00006E010000}"/>
    <cellStyle name="40% - Énfasis4 8" xfId="370" xr:uid="{00000000-0005-0000-0000-00006F010000}"/>
    <cellStyle name="40% - Énfasis4 9" xfId="371" xr:uid="{00000000-0005-0000-0000-000070010000}"/>
    <cellStyle name="40% - Énfasis4 9 10" xfId="372" xr:uid="{00000000-0005-0000-0000-000071010000}"/>
    <cellStyle name="40% - Énfasis4 9 11" xfId="373" xr:uid="{00000000-0005-0000-0000-000072010000}"/>
    <cellStyle name="40% - Énfasis4 9 12" xfId="374" xr:uid="{00000000-0005-0000-0000-000073010000}"/>
    <cellStyle name="40% - Énfasis4 9 13" xfId="375" xr:uid="{00000000-0005-0000-0000-000074010000}"/>
    <cellStyle name="40% - Énfasis4 9 14" xfId="376" xr:uid="{00000000-0005-0000-0000-000075010000}"/>
    <cellStyle name="40% - Énfasis4 9 15" xfId="377" xr:uid="{00000000-0005-0000-0000-000076010000}"/>
    <cellStyle name="40% - Énfasis4 9 16" xfId="378" xr:uid="{00000000-0005-0000-0000-000077010000}"/>
    <cellStyle name="40% - Énfasis4 9 17" xfId="379" xr:uid="{00000000-0005-0000-0000-000078010000}"/>
    <cellStyle name="40% - Énfasis4 9 18" xfId="380" xr:uid="{00000000-0005-0000-0000-000079010000}"/>
    <cellStyle name="40% - Énfasis4 9 19" xfId="381" xr:uid="{00000000-0005-0000-0000-00007A010000}"/>
    <cellStyle name="40% - Énfasis4 9 2" xfId="382" xr:uid="{00000000-0005-0000-0000-00007B010000}"/>
    <cellStyle name="40% - Énfasis4 9 20" xfId="383" xr:uid="{00000000-0005-0000-0000-00007C010000}"/>
    <cellStyle name="40% - Énfasis4 9 21" xfId="384" xr:uid="{00000000-0005-0000-0000-00007D010000}"/>
    <cellStyle name="40% - Énfasis4 9 22" xfId="385" xr:uid="{00000000-0005-0000-0000-00007E010000}"/>
    <cellStyle name="40% - Énfasis4 9 3" xfId="386" xr:uid="{00000000-0005-0000-0000-00007F010000}"/>
    <cellStyle name="40% - Énfasis4 9 4" xfId="387" xr:uid="{00000000-0005-0000-0000-000080010000}"/>
    <cellStyle name="40% - Énfasis4 9 5" xfId="388" xr:uid="{00000000-0005-0000-0000-000081010000}"/>
    <cellStyle name="40% - Énfasis4 9 6" xfId="389" xr:uid="{00000000-0005-0000-0000-000082010000}"/>
    <cellStyle name="40% - Énfasis4 9 7" xfId="390" xr:uid="{00000000-0005-0000-0000-000083010000}"/>
    <cellStyle name="40% - Énfasis4 9 8" xfId="391" xr:uid="{00000000-0005-0000-0000-000084010000}"/>
    <cellStyle name="40% - Énfasis4 9 9" xfId="392" xr:uid="{00000000-0005-0000-0000-000085010000}"/>
    <cellStyle name="40% - Énfasis5 10" xfId="393" xr:uid="{00000000-0005-0000-0000-000086010000}"/>
    <cellStyle name="40% - Énfasis5 11" xfId="394" xr:uid="{00000000-0005-0000-0000-000087010000}"/>
    <cellStyle name="40% - Énfasis5 12" xfId="395" xr:uid="{00000000-0005-0000-0000-000088010000}"/>
    <cellStyle name="40% - Énfasis5 13" xfId="396" xr:uid="{00000000-0005-0000-0000-000089010000}"/>
    <cellStyle name="40% - Énfasis5 14" xfId="397" xr:uid="{00000000-0005-0000-0000-00008A010000}"/>
    <cellStyle name="40% - Énfasis5 15" xfId="398" xr:uid="{00000000-0005-0000-0000-00008B010000}"/>
    <cellStyle name="40% - Énfasis5 16" xfId="399" xr:uid="{00000000-0005-0000-0000-00008C010000}"/>
    <cellStyle name="40% - Énfasis5 17" xfId="400" xr:uid="{00000000-0005-0000-0000-00008D010000}"/>
    <cellStyle name="40% - Énfasis5 18" xfId="401" xr:uid="{00000000-0005-0000-0000-00008E010000}"/>
    <cellStyle name="40% - Énfasis5 2" xfId="402" xr:uid="{00000000-0005-0000-0000-00008F010000}"/>
    <cellStyle name="40% - Énfasis5 3" xfId="403" xr:uid="{00000000-0005-0000-0000-000090010000}"/>
    <cellStyle name="40% - Énfasis5 4" xfId="404" xr:uid="{00000000-0005-0000-0000-000091010000}"/>
    <cellStyle name="40% - Énfasis5 5" xfId="405" xr:uid="{00000000-0005-0000-0000-000092010000}"/>
    <cellStyle name="40% - Énfasis5 6" xfId="406" xr:uid="{00000000-0005-0000-0000-000093010000}"/>
    <cellStyle name="40% - Énfasis5 7" xfId="407" xr:uid="{00000000-0005-0000-0000-000094010000}"/>
    <cellStyle name="40% - Énfasis5 8" xfId="408" xr:uid="{00000000-0005-0000-0000-000095010000}"/>
    <cellStyle name="40% - Énfasis5 9" xfId="409" xr:uid="{00000000-0005-0000-0000-000096010000}"/>
    <cellStyle name="40% - Énfasis5 9 10" xfId="410" xr:uid="{00000000-0005-0000-0000-000097010000}"/>
    <cellStyle name="40% - Énfasis5 9 11" xfId="411" xr:uid="{00000000-0005-0000-0000-000098010000}"/>
    <cellStyle name="40% - Énfasis5 9 12" xfId="412" xr:uid="{00000000-0005-0000-0000-000099010000}"/>
    <cellStyle name="40% - Énfasis5 9 13" xfId="413" xr:uid="{00000000-0005-0000-0000-00009A010000}"/>
    <cellStyle name="40% - Énfasis5 9 14" xfId="414" xr:uid="{00000000-0005-0000-0000-00009B010000}"/>
    <cellStyle name="40% - Énfasis5 9 15" xfId="415" xr:uid="{00000000-0005-0000-0000-00009C010000}"/>
    <cellStyle name="40% - Énfasis5 9 16" xfId="416" xr:uid="{00000000-0005-0000-0000-00009D010000}"/>
    <cellStyle name="40% - Énfasis5 9 17" xfId="417" xr:uid="{00000000-0005-0000-0000-00009E010000}"/>
    <cellStyle name="40% - Énfasis5 9 18" xfId="418" xr:uid="{00000000-0005-0000-0000-00009F010000}"/>
    <cellStyle name="40% - Énfasis5 9 19" xfId="419" xr:uid="{00000000-0005-0000-0000-0000A0010000}"/>
    <cellStyle name="40% - Énfasis5 9 2" xfId="420" xr:uid="{00000000-0005-0000-0000-0000A1010000}"/>
    <cellStyle name="40% - Énfasis5 9 20" xfId="421" xr:uid="{00000000-0005-0000-0000-0000A2010000}"/>
    <cellStyle name="40% - Énfasis5 9 21" xfId="422" xr:uid="{00000000-0005-0000-0000-0000A3010000}"/>
    <cellStyle name="40% - Énfasis5 9 22" xfId="423" xr:uid="{00000000-0005-0000-0000-0000A4010000}"/>
    <cellStyle name="40% - Énfasis5 9 3" xfId="424" xr:uid="{00000000-0005-0000-0000-0000A5010000}"/>
    <cellStyle name="40% - Énfasis5 9 4" xfId="425" xr:uid="{00000000-0005-0000-0000-0000A6010000}"/>
    <cellStyle name="40% - Énfasis5 9 5" xfId="426" xr:uid="{00000000-0005-0000-0000-0000A7010000}"/>
    <cellStyle name="40% - Énfasis5 9 6" xfId="427" xr:uid="{00000000-0005-0000-0000-0000A8010000}"/>
    <cellStyle name="40% - Énfasis5 9 7" xfId="428" xr:uid="{00000000-0005-0000-0000-0000A9010000}"/>
    <cellStyle name="40% - Énfasis5 9 8" xfId="429" xr:uid="{00000000-0005-0000-0000-0000AA010000}"/>
    <cellStyle name="40% - Énfasis5 9 9" xfId="430" xr:uid="{00000000-0005-0000-0000-0000AB010000}"/>
    <cellStyle name="40% - Énfasis6 10" xfId="431" xr:uid="{00000000-0005-0000-0000-0000AC010000}"/>
    <cellStyle name="40% - Énfasis6 11" xfId="432" xr:uid="{00000000-0005-0000-0000-0000AD010000}"/>
    <cellStyle name="40% - Énfasis6 12" xfId="433" xr:uid="{00000000-0005-0000-0000-0000AE010000}"/>
    <cellStyle name="40% - Énfasis6 13" xfId="434" xr:uid="{00000000-0005-0000-0000-0000AF010000}"/>
    <cellStyle name="40% - Énfasis6 14" xfId="435" xr:uid="{00000000-0005-0000-0000-0000B0010000}"/>
    <cellStyle name="40% - Énfasis6 15" xfId="436" xr:uid="{00000000-0005-0000-0000-0000B1010000}"/>
    <cellStyle name="40% - Énfasis6 16" xfId="437" xr:uid="{00000000-0005-0000-0000-0000B2010000}"/>
    <cellStyle name="40% - Énfasis6 17" xfId="438" xr:uid="{00000000-0005-0000-0000-0000B3010000}"/>
    <cellStyle name="40% - Énfasis6 18" xfId="439" xr:uid="{00000000-0005-0000-0000-0000B4010000}"/>
    <cellStyle name="40% - Énfasis6 2" xfId="440" xr:uid="{00000000-0005-0000-0000-0000B5010000}"/>
    <cellStyle name="40% - Énfasis6 3" xfId="441" xr:uid="{00000000-0005-0000-0000-0000B6010000}"/>
    <cellStyle name="40% - Énfasis6 4" xfId="442" xr:uid="{00000000-0005-0000-0000-0000B7010000}"/>
    <cellStyle name="40% - Énfasis6 5" xfId="443" xr:uid="{00000000-0005-0000-0000-0000B8010000}"/>
    <cellStyle name="40% - Énfasis6 6" xfId="444" xr:uid="{00000000-0005-0000-0000-0000B9010000}"/>
    <cellStyle name="40% - Énfasis6 7" xfId="445" xr:uid="{00000000-0005-0000-0000-0000BA010000}"/>
    <cellStyle name="40% - Énfasis6 8" xfId="446" xr:uid="{00000000-0005-0000-0000-0000BB010000}"/>
    <cellStyle name="40% - Énfasis6 9" xfId="447" xr:uid="{00000000-0005-0000-0000-0000BC010000}"/>
    <cellStyle name="40% - Énfasis6 9 10" xfId="448" xr:uid="{00000000-0005-0000-0000-0000BD010000}"/>
    <cellStyle name="40% - Énfasis6 9 11" xfId="449" xr:uid="{00000000-0005-0000-0000-0000BE010000}"/>
    <cellStyle name="40% - Énfasis6 9 12" xfId="450" xr:uid="{00000000-0005-0000-0000-0000BF010000}"/>
    <cellStyle name="40% - Énfasis6 9 13" xfId="451" xr:uid="{00000000-0005-0000-0000-0000C0010000}"/>
    <cellStyle name="40% - Énfasis6 9 14" xfId="452" xr:uid="{00000000-0005-0000-0000-0000C1010000}"/>
    <cellStyle name="40% - Énfasis6 9 15" xfId="453" xr:uid="{00000000-0005-0000-0000-0000C2010000}"/>
    <cellStyle name="40% - Énfasis6 9 16" xfId="454" xr:uid="{00000000-0005-0000-0000-0000C3010000}"/>
    <cellStyle name="40% - Énfasis6 9 17" xfId="455" xr:uid="{00000000-0005-0000-0000-0000C4010000}"/>
    <cellStyle name="40% - Énfasis6 9 18" xfId="456" xr:uid="{00000000-0005-0000-0000-0000C5010000}"/>
    <cellStyle name="40% - Énfasis6 9 19" xfId="457" xr:uid="{00000000-0005-0000-0000-0000C6010000}"/>
    <cellStyle name="40% - Énfasis6 9 2" xfId="458" xr:uid="{00000000-0005-0000-0000-0000C7010000}"/>
    <cellStyle name="40% - Énfasis6 9 20" xfId="459" xr:uid="{00000000-0005-0000-0000-0000C8010000}"/>
    <cellStyle name="40% - Énfasis6 9 21" xfId="460" xr:uid="{00000000-0005-0000-0000-0000C9010000}"/>
    <cellStyle name="40% - Énfasis6 9 22" xfId="461" xr:uid="{00000000-0005-0000-0000-0000CA010000}"/>
    <cellStyle name="40% - Énfasis6 9 3" xfId="462" xr:uid="{00000000-0005-0000-0000-0000CB010000}"/>
    <cellStyle name="40% - Énfasis6 9 4" xfId="463" xr:uid="{00000000-0005-0000-0000-0000CC010000}"/>
    <cellStyle name="40% - Énfasis6 9 5" xfId="464" xr:uid="{00000000-0005-0000-0000-0000CD010000}"/>
    <cellStyle name="40% - Énfasis6 9 6" xfId="465" xr:uid="{00000000-0005-0000-0000-0000CE010000}"/>
    <cellStyle name="40% - Énfasis6 9 7" xfId="466" xr:uid="{00000000-0005-0000-0000-0000CF010000}"/>
    <cellStyle name="40% - Énfasis6 9 8" xfId="467" xr:uid="{00000000-0005-0000-0000-0000D0010000}"/>
    <cellStyle name="40% - Énfasis6 9 9" xfId="468" xr:uid="{00000000-0005-0000-0000-0000D1010000}"/>
    <cellStyle name="60% - Énfasis1 10" xfId="469" xr:uid="{00000000-0005-0000-0000-0000D2010000}"/>
    <cellStyle name="60% - Énfasis1 11" xfId="470" xr:uid="{00000000-0005-0000-0000-0000D3010000}"/>
    <cellStyle name="60% - Énfasis1 12" xfId="471" xr:uid="{00000000-0005-0000-0000-0000D4010000}"/>
    <cellStyle name="60% - Énfasis1 13" xfId="472" xr:uid="{00000000-0005-0000-0000-0000D5010000}"/>
    <cellStyle name="60% - Énfasis1 14" xfId="473" xr:uid="{00000000-0005-0000-0000-0000D6010000}"/>
    <cellStyle name="60% - Énfasis1 15" xfId="474" xr:uid="{00000000-0005-0000-0000-0000D7010000}"/>
    <cellStyle name="60% - Énfasis1 16" xfId="475" xr:uid="{00000000-0005-0000-0000-0000D8010000}"/>
    <cellStyle name="60% - Énfasis1 17" xfId="476" xr:uid="{00000000-0005-0000-0000-0000D9010000}"/>
    <cellStyle name="60% - Énfasis1 18" xfId="477" xr:uid="{00000000-0005-0000-0000-0000DA010000}"/>
    <cellStyle name="60% - Énfasis1 2" xfId="478" xr:uid="{00000000-0005-0000-0000-0000DB010000}"/>
    <cellStyle name="60% - Énfasis1 3" xfId="479" xr:uid="{00000000-0005-0000-0000-0000DC010000}"/>
    <cellStyle name="60% - Énfasis1 4" xfId="480" xr:uid="{00000000-0005-0000-0000-0000DD010000}"/>
    <cellStyle name="60% - Énfasis1 5" xfId="481" xr:uid="{00000000-0005-0000-0000-0000DE010000}"/>
    <cellStyle name="60% - Énfasis1 6" xfId="482" xr:uid="{00000000-0005-0000-0000-0000DF010000}"/>
    <cellStyle name="60% - Énfasis1 7" xfId="483" xr:uid="{00000000-0005-0000-0000-0000E0010000}"/>
    <cellStyle name="60% - Énfasis1 8" xfId="484" xr:uid="{00000000-0005-0000-0000-0000E1010000}"/>
    <cellStyle name="60% - Énfasis1 9" xfId="485" xr:uid="{00000000-0005-0000-0000-0000E2010000}"/>
    <cellStyle name="60% - Énfasis1 9 10" xfId="486" xr:uid="{00000000-0005-0000-0000-0000E3010000}"/>
    <cellStyle name="60% - Énfasis1 9 11" xfId="487" xr:uid="{00000000-0005-0000-0000-0000E4010000}"/>
    <cellStyle name="60% - Énfasis1 9 12" xfId="488" xr:uid="{00000000-0005-0000-0000-0000E5010000}"/>
    <cellStyle name="60% - Énfasis1 9 13" xfId="489" xr:uid="{00000000-0005-0000-0000-0000E6010000}"/>
    <cellStyle name="60% - Énfasis1 9 14" xfId="490" xr:uid="{00000000-0005-0000-0000-0000E7010000}"/>
    <cellStyle name="60% - Énfasis1 9 15" xfId="491" xr:uid="{00000000-0005-0000-0000-0000E8010000}"/>
    <cellStyle name="60% - Énfasis1 9 16" xfId="492" xr:uid="{00000000-0005-0000-0000-0000E9010000}"/>
    <cellStyle name="60% - Énfasis1 9 17" xfId="493" xr:uid="{00000000-0005-0000-0000-0000EA010000}"/>
    <cellStyle name="60% - Énfasis1 9 18" xfId="494" xr:uid="{00000000-0005-0000-0000-0000EB010000}"/>
    <cellStyle name="60% - Énfasis1 9 19" xfId="495" xr:uid="{00000000-0005-0000-0000-0000EC010000}"/>
    <cellStyle name="60% - Énfasis1 9 2" xfId="496" xr:uid="{00000000-0005-0000-0000-0000ED010000}"/>
    <cellStyle name="60% - Énfasis1 9 20" xfId="497" xr:uid="{00000000-0005-0000-0000-0000EE010000}"/>
    <cellStyle name="60% - Énfasis1 9 21" xfId="498" xr:uid="{00000000-0005-0000-0000-0000EF010000}"/>
    <cellStyle name="60% - Énfasis1 9 22" xfId="499" xr:uid="{00000000-0005-0000-0000-0000F0010000}"/>
    <cellStyle name="60% - Énfasis1 9 3" xfId="500" xr:uid="{00000000-0005-0000-0000-0000F1010000}"/>
    <cellStyle name="60% - Énfasis1 9 4" xfId="501" xr:uid="{00000000-0005-0000-0000-0000F2010000}"/>
    <cellStyle name="60% - Énfasis1 9 5" xfId="502" xr:uid="{00000000-0005-0000-0000-0000F3010000}"/>
    <cellStyle name="60% - Énfasis1 9 6" xfId="503" xr:uid="{00000000-0005-0000-0000-0000F4010000}"/>
    <cellStyle name="60% - Énfasis1 9 7" xfId="504" xr:uid="{00000000-0005-0000-0000-0000F5010000}"/>
    <cellStyle name="60% - Énfasis1 9 8" xfId="505" xr:uid="{00000000-0005-0000-0000-0000F6010000}"/>
    <cellStyle name="60% - Énfasis1 9 9" xfId="506" xr:uid="{00000000-0005-0000-0000-0000F7010000}"/>
    <cellStyle name="60% - Énfasis2 10" xfId="507" xr:uid="{00000000-0005-0000-0000-0000F8010000}"/>
    <cellStyle name="60% - Énfasis2 11" xfId="508" xr:uid="{00000000-0005-0000-0000-0000F9010000}"/>
    <cellStyle name="60% - Énfasis2 12" xfId="509" xr:uid="{00000000-0005-0000-0000-0000FA010000}"/>
    <cellStyle name="60% - Énfasis2 13" xfId="510" xr:uid="{00000000-0005-0000-0000-0000FB010000}"/>
    <cellStyle name="60% - Énfasis2 14" xfId="511" xr:uid="{00000000-0005-0000-0000-0000FC010000}"/>
    <cellStyle name="60% - Énfasis2 15" xfId="512" xr:uid="{00000000-0005-0000-0000-0000FD010000}"/>
    <cellStyle name="60% - Énfasis2 16" xfId="513" xr:uid="{00000000-0005-0000-0000-0000FE010000}"/>
    <cellStyle name="60% - Énfasis2 17" xfId="514" xr:uid="{00000000-0005-0000-0000-0000FF010000}"/>
    <cellStyle name="60% - Énfasis2 18" xfId="515" xr:uid="{00000000-0005-0000-0000-000000020000}"/>
    <cellStyle name="60% - Énfasis2 2" xfId="516" xr:uid="{00000000-0005-0000-0000-000001020000}"/>
    <cellStyle name="60% - Énfasis2 3" xfId="517" xr:uid="{00000000-0005-0000-0000-000002020000}"/>
    <cellStyle name="60% - Énfasis2 4" xfId="518" xr:uid="{00000000-0005-0000-0000-000003020000}"/>
    <cellStyle name="60% - Énfasis2 5" xfId="519" xr:uid="{00000000-0005-0000-0000-000004020000}"/>
    <cellStyle name="60% - Énfasis2 6" xfId="520" xr:uid="{00000000-0005-0000-0000-000005020000}"/>
    <cellStyle name="60% - Énfasis2 7" xfId="521" xr:uid="{00000000-0005-0000-0000-000006020000}"/>
    <cellStyle name="60% - Énfasis2 8" xfId="522" xr:uid="{00000000-0005-0000-0000-000007020000}"/>
    <cellStyle name="60% - Énfasis2 9" xfId="523" xr:uid="{00000000-0005-0000-0000-000008020000}"/>
    <cellStyle name="60% - Énfasis2 9 10" xfId="524" xr:uid="{00000000-0005-0000-0000-000009020000}"/>
    <cellStyle name="60% - Énfasis2 9 11" xfId="525" xr:uid="{00000000-0005-0000-0000-00000A020000}"/>
    <cellStyle name="60% - Énfasis2 9 12" xfId="526" xr:uid="{00000000-0005-0000-0000-00000B020000}"/>
    <cellStyle name="60% - Énfasis2 9 13" xfId="527" xr:uid="{00000000-0005-0000-0000-00000C020000}"/>
    <cellStyle name="60% - Énfasis2 9 14" xfId="528" xr:uid="{00000000-0005-0000-0000-00000D020000}"/>
    <cellStyle name="60% - Énfasis2 9 15" xfId="529" xr:uid="{00000000-0005-0000-0000-00000E020000}"/>
    <cellStyle name="60% - Énfasis2 9 16" xfId="530" xr:uid="{00000000-0005-0000-0000-00000F020000}"/>
    <cellStyle name="60% - Énfasis2 9 17" xfId="531" xr:uid="{00000000-0005-0000-0000-000010020000}"/>
    <cellStyle name="60% - Énfasis2 9 18" xfId="532" xr:uid="{00000000-0005-0000-0000-000011020000}"/>
    <cellStyle name="60% - Énfasis2 9 19" xfId="533" xr:uid="{00000000-0005-0000-0000-000012020000}"/>
    <cellStyle name="60% - Énfasis2 9 2" xfId="534" xr:uid="{00000000-0005-0000-0000-000013020000}"/>
    <cellStyle name="60% - Énfasis2 9 20" xfId="535" xr:uid="{00000000-0005-0000-0000-000014020000}"/>
    <cellStyle name="60% - Énfasis2 9 21" xfId="536" xr:uid="{00000000-0005-0000-0000-000015020000}"/>
    <cellStyle name="60% - Énfasis2 9 22" xfId="537" xr:uid="{00000000-0005-0000-0000-000016020000}"/>
    <cellStyle name="60% - Énfasis2 9 3" xfId="538" xr:uid="{00000000-0005-0000-0000-000017020000}"/>
    <cellStyle name="60% - Énfasis2 9 4" xfId="539" xr:uid="{00000000-0005-0000-0000-000018020000}"/>
    <cellStyle name="60% - Énfasis2 9 5" xfId="540" xr:uid="{00000000-0005-0000-0000-000019020000}"/>
    <cellStyle name="60% - Énfasis2 9 6" xfId="541" xr:uid="{00000000-0005-0000-0000-00001A020000}"/>
    <cellStyle name="60% - Énfasis2 9 7" xfId="542" xr:uid="{00000000-0005-0000-0000-00001B020000}"/>
    <cellStyle name="60% - Énfasis2 9 8" xfId="543" xr:uid="{00000000-0005-0000-0000-00001C020000}"/>
    <cellStyle name="60% - Énfasis2 9 9" xfId="544" xr:uid="{00000000-0005-0000-0000-00001D020000}"/>
    <cellStyle name="60% - Énfasis3 10" xfId="545" xr:uid="{00000000-0005-0000-0000-00001E020000}"/>
    <cellStyle name="60% - Énfasis3 11" xfId="546" xr:uid="{00000000-0005-0000-0000-00001F020000}"/>
    <cellStyle name="60% - Énfasis3 12" xfId="547" xr:uid="{00000000-0005-0000-0000-000020020000}"/>
    <cellStyle name="60% - Énfasis3 13" xfId="548" xr:uid="{00000000-0005-0000-0000-000021020000}"/>
    <cellStyle name="60% - Énfasis3 14" xfId="549" xr:uid="{00000000-0005-0000-0000-000022020000}"/>
    <cellStyle name="60% - Énfasis3 15" xfId="550" xr:uid="{00000000-0005-0000-0000-000023020000}"/>
    <cellStyle name="60% - Énfasis3 16" xfId="551" xr:uid="{00000000-0005-0000-0000-000024020000}"/>
    <cellStyle name="60% - Énfasis3 17" xfId="552" xr:uid="{00000000-0005-0000-0000-000025020000}"/>
    <cellStyle name="60% - Énfasis3 18" xfId="553" xr:uid="{00000000-0005-0000-0000-000026020000}"/>
    <cellStyle name="60% - Énfasis3 19" xfId="554" xr:uid="{00000000-0005-0000-0000-000027020000}"/>
    <cellStyle name="60% - Énfasis3 2" xfId="555" xr:uid="{00000000-0005-0000-0000-000028020000}"/>
    <cellStyle name="60% - Énfasis3 20" xfId="556" xr:uid="{00000000-0005-0000-0000-000029020000}"/>
    <cellStyle name="60% - Énfasis3 3" xfId="557" xr:uid="{00000000-0005-0000-0000-00002A020000}"/>
    <cellStyle name="60% - Énfasis3 4" xfId="558" xr:uid="{00000000-0005-0000-0000-00002B020000}"/>
    <cellStyle name="60% - Énfasis3 5" xfId="559" xr:uid="{00000000-0005-0000-0000-00002C020000}"/>
    <cellStyle name="60% - Énfasis3 6" xfId="560" xr:uid="{00000000-0005-0000-0000-00002D020000}"/>
    <cellStyle name="60% - Énfasis3 7" xfId="561" xr:uid="{00000000-0005-0000-0000-00002E020000}"/>
    <cellStyle name="60% - Énfasis3 8" xfId="562" xr:uid="{00000000-0005-0000-0000-00002F020000}"/>
    <cellStyle name="60% - Énfasis3 9" xfId="563" xr:uid="{00000000-0005-0000-0000-000030020000}"/>
    <cellStyle name="60% - Énfasis3 9 10" xfId="564" xr:uid="{00000000-0005-0000-0000-000031020000}"/>
    <cellStyle name="60% - Énfasis3 9 11" xfId="565" xr:uid="{00000000-0005-0000-0000-000032020000}"/>
    <cellStyle name="60% - Énfasis3 9 12" xfId="566" xr:uid="{00000000-0005-0000-0000-000033020000}"/>
    <cellStyle name="60% - Énfasis3 9 13" xfId="567" xr:uid="{00000000-0005-0000-0000-000034020000}"/>
    <cellStyle name="60% - Énfasis3 9 14" xfId="568" xr:uid="{00000000-0005-0000-0000-000035020000}"/>
    <cellStyle name="60% - Énfasis3 9 15" xfId="569" xr:uid="{00000000-0005-0000-0000-000036020000}"/>
    <cellStyle name="60% - Énfasis3 9 16" xfId="570" xr:uid="{00000000-0005-0000-0000-000037020000}"/>
    <cellStyle name="60% - Énfasis3 9 17" xfId="571" xr:uid="{00000000-0005-0000-0000-000038020000}"/>
    <cellStyle name="60% - Énfasis3 9 18" xfId="572" xr:uid="{00000000-0005-0000-0000-000039020000}"/>
    <cellStyle name="60% - Énfasis3 9 19" xfId="573" xr:uid="{00000000-0005-0000-0000-00003A020000}"/>
    <cellStyle name="60% - Énfasis3 9 2" xfId="574" xr:uid="{00000000-0005-0000-0000-00003B020000}"/>
    <cellStyle name="60% - Énfasis3 9 20" xfId="575" xr:uid="{00000000-0005-0000-0000-00003C020000}"/>
    <cellStyle name="60% - Énfasis3 9 21" xfId="576" xr:uid="{00000000-0005-0000-0000-00003D020000}"/>
    <cellStyle name="60% - Énfasis3 9 22" xfId="577" xr:uid="{00000000-0005-0000-0000-00003E020000}"/>
    <cellStyle name="60% - Énfasis3 9 3" xfId="578" xr:uid="{00000000-0005-0000-0000-00003F020000}"/>
    <cellStyle name="60% - Énfasis3 9 4" xfId="579" xr:uid="{00000000-0005-0000-0000-000040020000}"/>
    <cellStyle name="60% - Énfasis3 9 5" xfId="580" xr:uid="{00000000-0005-0000-0000-000041020000}"/>
    <cellStyle name="60% - Énfasis3 9 6" xfId="581" xr:uid="{00000000-0005-0000-0000-000042020000}"/>
    <cellStyle name="60% - Énfasis3 9 7" xfId="582" xr:uid="{00000000-0005-0000-0000-000043020000}"/>
    <cellStyle name="60% - Énfasis3 9 8" xfId="583" xr:uid="{00000000-0005-0000-0000-000044020000}"/>
    <cellStyle name="60% - Énfasis3 9 9" xfId="584" xr:uid="{00000000-0005-0000-0000-000045020000}"/>
    <cellStyle name="60% - Énfasis4 10" xfId="585" xr:uid="{00000000-0005-0000-0000-000046020000}"/>
    <cellStyle name="60% - Énfasis4 11" xfId="586" xr:uid="{00000000-0005-0000-0000-000047020000}"/>
    <cellStyle name="60% - Énfasis4 12" xfId="587" xr:uid="{00000000-0005-0000-0000-000048020000}"/>
    <cellStyle name="60% - Énfasis4 13" xfId="588" xr:uid="{00000000-0005-0000-0000-000049020000}"/>
    <cellStyle name="60% - Énfasis4 14" xfId="589" xr:uid="{00000000-0005-0000-0000-00004A020000}"/>
    <cellStyle name="60% - Énfasis4 15" xfId="590" xr:uid="{00000000-0005-0000-0000-00004B020000}"/>
    <cellStyle name="60% - Énfasis4 16" xfId="591" xr:uid="{00000000-0005-0000-0000-00004C020000}"/>
    <cellStyle name="60% - Énfasis4 17" xfId="592" xr:uid="{00000000-0005-0000-0000-00004D020000}"/>
    <cellStyle name="60% - Énfasis4 18" xfId="593" xr:uid="{00000000-0005-0000-0000-00004E020000}"/>
    <cellStyle name="60% - Énfasis4 19" xfId="594" xr:uid="{00000000-0005-0000-0000-00004F020000}"/>
    <cellStyle name="60% - Énfasis4 2" xfId="595" xr:uid="{00000000-0005-0000-0000-000050020000}"/>
    <cellStyle name="60% - Énfasis4 20" xfId="596" xr:uid="{00000000-0005-0000-0000-000051020000}"/>
    <cellStyle name="60% - Énfasis4 3" xfId="597" xr:uid="{00000000-0005-0000-0000-000052020000}"/>
    <cellStyle name="60% - Énfasis4 4" xfId="598" xr:uid="{00000000-0005-0000-0000-000053020000}"/>
    <cellStyle name="60% - Énfasis4 5" xfId="599" xr:uid="{00000000-0005-0000-0000-000054020000}"/>
    <cellStyle name="60% - Énfasis4 6" xfId="600" xr:uid="{00000000-0005-0000-0000-000055020000}"/>
    <cellStyle name="60% - Énfasis4 7" xfId="601" xr:uid="{00000000-0005-0000-0000-000056020000}"/>
    <cellStyle name="60% - Énfasis4 8" xfId="602" xr:uid="{00000000-0005-0000-0000-000057020000}"/>
    <cellStyle name="60% - Énfasis4 9" xfId="603" xr:uid="{00000000-0005-0000-0000-000058020000}"/>
    <cellStyle name="60% - Énfasis4 9 10" xfId="604" xr:uid="{00000000-0005-0000-0000-000059020000}"/>
    <cellStyle name="60% - Énfasis4 9 11" xfId="605" xr:uid="{00000000-0005-0000-0000-00005A020000}"/>
    <cellStyle name="60% - Énfasis4 9 12" xfId="606" xr:uid="{00000000-0005-0000-0000-00005B020000}"/>
    <cellStyle name="60% - Énfasis4 9 13" xfId="607" xr:uid="{00000000-0005-0000-0000-00005C020000}"/>
    <cellStyle name="60% - Énfasis4 9 14" xfId="608" xr:uid="{00000000-0005-0000-0000-00005D020000}"/>
    <cellStyle name="60% - Énfasis4 9 15" xfId="609" xr:uid="{00000000-0005-0000-0000-00005E020000}"/>
    <cellStyle name="60% - Énfasis4 9 16" xfId="610" xr:uid="{00000000-0005-0000-0000-00005F020000}"/>
    <cellStyle name="60% - Énfasis4 9 17" xfId="611" xr:uid="{00000000-0005-0000-0000-000060020000}"/>
    <cellStyle name="60% - Énfasis4 9 18" xfId="612" xr:uid="{00000000-0005-0000-0000-000061020000}"/>
    <cellStyle name="60% - Énfasis4 9 19" xfId="613" xr:uid="{00000000-0005-0000-0000-000062020000}"/>
    <cellStyle name="60% - Énfasis4 9 2" xfId="614" xr:uid="{00000000-0005-0000-0000-000063020000}"/>
    <cellStyle name="60% - Énfasis4 9 20" xfId="615" xr:uid="{00000000-0005-0000-0000-000064020000}"/>
    <cellStyle name="60% - Énfasis4 9 21" xfId="616" xr:uid="{00000000-0005-0000-0000-000065020000}"/>
    <cellStyle name="60% - Énfasis4 9 22" xfId="617" xr:uid="{00000000-0005-0000-0000-000066020000}"/>
    <cellStyle name="60% - Énfasis4 9 3" xfId="618" xr:uid="{00000000-0005-0000-0000-000067020000}"/>
    <cellStyle name="60% - Énfasis4 9 4" xfId="619" xr:uid="{00000000-0005-0000-0000-000068020000}"/>
    <cellStyle name="60% - Énfasis4 9 5" xfId="620" xr:uid="{00000000-0005-0000-0000-000069020000}"/>
    <cellStyle name="60% - Énfasis4 9 6" xfId="621" xr:uid="{00000000-0005-0000-0000-00006A020000}"/>
    <cellStyle name="60% - Énfasis4 9 7" xfId="622" xr:uid="{00000000-0005-0000-0000-00006B020000}"/>
    <cellStyle name="60% - Énfasis4 9 8" xfId="623" xr:uid="{00000000-0005-0000-0000-00006C020000}"/>
    <cellStyle name="60% - Énfasis4 9 9" xfId="624" xr:uid="{00000000-0005-0000-0000-00006D020000}"/>
    <cellStyle name="60% - Énfasis5 10" xfId="625" xr:uid="{00000000-0005-0000-0000-00006E020000}"/>
    <cellStyle name="60% - Énfasis5 11" xfId="626" xr:uid="{00000000-0005-0000-0000-00006F020000}"/>
    <cellStyle name="60% - Énfasis5 12" xfId="627" xr:uid="{00000000-0005-0000-0000-000070020000}"/>
    <cellStyle name="60% - Énfasis5 13" xfId="628" xr:uid="{00000000-0005-0000-0000-000071020000}"/>
    <cellStyle name="60% - Énfasis5 14" xfId="629" xr:uid="{00000000-0005-0000-0000-000072020000}"/>
    <cellStyle name="60% - Énfasis5 15" xfId="630" xr:uid="{00000000-0005-0000-0000-000073020000}"/>
    <cellStyle name="60% - Énfasis5 16" xfId="631" xr:uid="{00000000-0005-0000-0000-000074020000}"/>
    <cellStyle name="60% - Énfasis5 17" xfId="632" xr:uid="{00000000-0005-0000-0000-000075020000}"/>
    <cellStyle name="60% - Énfasis5 18" xfId="633" xr:uid="{00000000-0005-0000-0000-000076020000}"/>
    <cellStyle name="60% - Énfasis5 2" xfId="634" xr:uid="{00000000-0005-0000-0000-000077020000}"/>
    <cellStyle name="60% - Énfasis5 3" xfId="635" xr:uid="{00000000-0005-0000-0000-000078020000}"/>
    <cellStyle name="60% - Énfasis5 4" xfId="636" xr:uid="{00000000-0005-0000-0000-000079020000}"/>
    <cellStyle name="60% - Énfasis5 5" xfId="637" xr:uid="{00000000-0005-0000-0000-00007A020000}"/>
    <cellStyle name="60% - Énfasis5 6" xfId="638" xr:uid="{00000000-0005-0000-0000-00007B020000}"/>
    <cellStyle name="60% - Énfasis5 7" xfId="639" xr:uid="{00000000-0005-0000-0000-00007C020000}"/>
    <cellStyle name="60% - Énfasis5 8" xfId="640" xr:uid="{00000000-0005-0000-0000-00007D020000}"/>
    <cellStyle name="60% - Énfasis5 9" xfId="641" xr:uid="{00000000-0005-0000-0000-00007E020000}"/>
    <cellStyle name="60% - Énfasis5 9 10" xfId="642" xr:uid="{00000000-0005-0000-0000-00007F020000}"/>
    <cellStyle name="60% - Énfasis5 9 11" xfId="643" xr:uid="{00000000-0005-0000-0000-000080020000}"/>
    <cellStyle name="60% - Énfasis5 9 12" xfId="644" xr:uid="{00000000-0005-0000-0000-000081020000}"/>
    <cellStyle name="60% - Énfasis5 9 13" xfId="645" xr:uid="{00000000-0005-0000-0000-000082020000}"/>
    <cellStyle name="60% - Énfasis5 9 14" xfId="646" xr:uid="{00000000-0005-0000-0000-000083020000}"/>
    <cellStyle name="60% - Énfasis5 9 15" xfId="647" xr:uid="{00000000-0005-0000-0000-000084020000}"/>
    <cellStyle name="60% - Énfasis5 9 16" xfId="648" xr:uid="{00000000-0005-0000-0000-000085020000}"/>
    <cellStyle name="60% - Énfasis5 9 17" xfId="649" xr:uid="{00000000-0005-0000-0000-000086020000}"/>
    <cellStyle name="60% - Énfasis5 9 18" xfId="650" xr:uid="{00000000-0005-0000-0000-000087020000}"/>
    <cellStyle name="60% - Énfasis5 9 19" xfId="651" xr:uid="{00000000-0005-0000-0000-000088020000}"/>
    <cellStyle name="60% - Énfasis5 9 2" xfId="652" xr:uid="{00000000-0005-0000-0000-000089020000}"/>
    <cellStyle name="60% - Énfasis5 9 20" xfId="653" xr:uid="{00000000-0005-0000-0000-00008A020000}"/>
    <cellStyle name="60% - Énfasis5 9 21" xfId="654" xr:uid="{00000000-0005-0000-0000-00008B020000}"/>
    <cellStyle name="60% - Énfasis5 9 22" xfId="655" xr:uid="{00000000-0005-0000-0000-00008C020000}"/>
    <cellStyle name="60% - Énfasis5 9 3" xfId="656" xr:uid="{00000000-0005-0000-0000-00008D020000}"/>
    <cellStyle name="60% - Énfasis5 9 4" xfId="657" xr:uid="{00000000-0005-0000-0000-00008E020000}"/>
    <cellStyle name="60% - Énfasis5 9 5" xfId="658" xr:uid="{00000000-0005-0000-0000-00008F020000}"/>
    <cellStyle name="60% - Énfasis5 9 6" xfId="659" xr:uid="{00000000-0005-0000-0000-000090020000}"/>
    <cellStyle name="60% - Énfasis5 9 7" xfId="660" xr:uid="{00000000-0005-0000-0000-000091020000}"/>
    <cellStyle name="60% - Énfasis5 9 8" xfId="661" xr:uid="{00000000-0005-0000-0000-000092020000}"/>
    <cellStyle name="60% - Énfasis5 9 9" xfId="662" xr:uid="{00000000-0005-0000-0000-000093020000}"/>
    <cellStyle name="60% - Énfasis6 10" xfId="663" xr:uid="{00000000-0005-0000-0000-000094020000}"/>
    <cellStyle name="60% - Énfasis6 11" xfId="664" xr:uid="{00000000-0005-0000-0000-000095020000}"/>
    <cellStyle name="60% - Énfasis6 12" xfId="665" xr:uid="{00000000-0005-0000-0000-000096020000}"/>
    <cellStyle name="60% - Énfasis6 13" xfId="666" xr:uid="{00000000-0005-0000-0000-000097020000}"/>
    <cellStyle name="60% - Énfasis6 14" xfId="667" xr:uid="{00000000-0005-0000-0000-000098020000}"/>
    <cellStyle name="60% - Énfasis6 15" xfId="668" xr:uid="{00000000-0005-0000-0000-000099020000}"/>
    <cellStyle name="60% - Énfasis6 16" xfId="669" xr:uid="{00000000-0005-0000-0000-00009A020000}"/>
    <cellStyle name="60% - Énfasis6 17" xfId="670" xr:uid="{00000000-0005-0000-0000-00009B020000}"/>
    <cellStyle name="60% - Énfasis6 18" xfId="671" xr:uid="{00000000-0005-0000-0000-00009C020000}"/>
    <cellStyle name="60% - Énfasis6 19" xfId="672" xr:uid="{00000000-0005-0000-0000-00009D020000}"/>
    <cellStyle name="60% - Énfasis6 2" xfId="673" xr:uid="{00000000-0005-0000-0000-00009E020000}"/>
    <cellStyle name="60% - Énfasis6 20" xfId="674" xr:uid="{00000000-0005-0000-0000-00009F020000}"/>
    <cellStyle name="60% - Énfasis6 3" xfId="675" xr:uid="{00000000-0005-0000-0000-0000A0020000}"/>
    <cellStyle name="60% - Énfasis6 4" xfId="676" xr:uid="{00000000-0005-0000-0000-0000A1020000}"/>
    <cellStyle name="60% - Énfasis6 5" xfId="677" xr:uid="{00000000-0005-0000-0000-0000A2020000}"/>
    <cellStyle name="60% - Énfasis6 6" xfId="678" xr:uid="{00000000-0005-0000-0000-0000A3020000}"/>
    <cellStyle name="60% - Énfasis6 7" xfId="679" xr:uid="{00000000-0005-0000-0000-0000A4020000}"/>
    <cellStyle name="60% - Énfasis6 8" xfId="680" xr:uid="{00000000-0005-0000-0000-0000A5020000}"/>
    <cellStyle name="60% - Énfasis6 9" xfId="681" xr:uid="{00000000-0005-0000-0000-0000A6020000}"/>
    <cellStyle name="60% - Énfasis6 9 10" xfId="682" xr:uid="{00000000-0005-0000-0000-0000A7020000}"/>
    <cellStyle name="60% - Énfasis6 9 11" xfId="683" xr:uid="{00000000-0005-0000-0000-0000A8020000}"/>
    <cellStyle name="60% - Énfasis6 9 12" xfId="684" xr:uid="{00000000-0005-0000-0000-0000A9020000}"/>
    <cellStyle name="60% - Énfasis6 9 13" xfId="685" xr:uid="{00000000-0005-0000-0000-0000AA020000}"/>
    <cellStyle name="60% - Énfasis6 9 14" xfId="686" xr:uid="{00000000-0005-0000-0000-0000AB020000}"/>
    <cellStyle name="60% - Énfasis6 9 15" xfId="687" xr:uid="{00000000-0005-0000-0000-0000AC020000}"/>
    <cellStyle name="60% - Énfasis6 9 16" xfId="688" xr:uid="{00000000-0005-0000-0000-0000AD020000}"/>
    <cellStyle name="60% - Énfasis6 9 17" xfId="689" xr:uid="{00000000-0005-0000-0000-0000AE020000}"/>
    <cellStyle name="60% - Énfasis6 9 18" xfId="690" xr:uid="{00000000-0005-0000-0000-0000AF020000}"/>
    <cellStyle name="60% - Énfasis6 9 19" xfId="691" xr:uid="{00000000-0005-0000-0000-0000B0020000}"/>
    <cellStyle name="60% - Énfasis6 9 2" xfId="692" xr:uid="{00000000-0005-0000-0000-0000B1020000}"/>
    <cellStyle name="60% - Énfasis6 9 20" xfId="693" xr:uid="{00000000-0005-0000-0000-0000B2020000}"/>
    <cellStyle name="60% - Énfasis6 9 21" xfId="694" xr:uid="{00000000-0005-0000-0000-0000B3020000}"/>
    <cellStyle name="60% - Énfasis6 9 22" xfId="695" xr:uid="{00000000-0005-0000-0000-0000B4020000}"/>
    <cellStyle name="60% - Énfasis6 9 3" xfId="696" xr:uid="{00000000-0005-0000-0000-0000B5020000}"/>
    <cellStyle name="60% - Énfasis6 9 4" xfId="697" xr:uid="{00000000-0005-0000-0000-0000B6020000}"/>
    <cellStyle name="60% - Énfasis6 9 5" xfId="698" xr:uid="{00000000-0005-0000-0000-0000B7020000}"/>
    <cellStyle name="60% - Énfasis6 9 6" xfId="699" xr:uid="{00000000-0005-0000-0000-0000B8020000}"/>
    <cellStyle name="60% - Énfasis6 9 7" xfId="700" xr:uid="{00000000-0005-0000-0000-0000B9020000}"/>
    <cellStyle name="60% - Énfasis6 9 8" xfId="701" xr:uid="{00000000-0005-0000-0000-0000BA020000}"/>
    <cellStyle name="60% - Énfasis6 9 9" xfId="702" xr:uid="{00000000-0005-0000-0000-0000BB020000}"/>
    <cellStyle name="Buena 10" xfId="703" xr:uid="{00000000-0005-0000-0000-0000BC020000}"/>
    <cellStyle name="Buena 11" xfId="704" xr:uid="{00000000-0005-0000-0000-0000BD020000}"/>
    <cellStyle name="Buena 12" xfId="705" xr:uid="{00000000-0005-0000-0000-0000BE020000}"/>
    <cellStyle name="Buena 13" xfId="706" xr:uid="{00000000-0005-0000-0000-0000BF020000}"/>
    <cellStyle name="Buena 14" xfId="707" xr:uid="{00000000-0005-0000-0000-0000C0020000}"/>
    <cellStyle name="Buena 15" xfId="708" xr:uid="{00000000-0005-0000-0000-0000C1020000}"/>
    <cellStyle name="Buena 16" xfId="709" xr:uid="{00000000-0005-0000-0000-0000C2020000}"/>
    <cellStyle name="Buena 17" xfId="710" xr:uid="{00000000-0005-0000-0000-0000C3020000}"/>
    <cellStyle name="Buena 18" xfId="711" xr:uid="{00000000-0005-0000-0000-0000C4020000}"/>
    <cellStyle name="Buena 2" xfId="712" xr:uid="{00000000-0005-0000-0000-0000C5020000}"/>
    <cellStyle name="Buena 3" xfId="713" xr:uid="{00000000-0005-0000-0000-0000C6020000}"/>
    <cellStyle name="Buena 4" xfId="714" xr:uid="{00000000-0005-0000-0000-0000C7020000}"/>
    <cellStyle name="Buena 5" xfId="715" xr:uid="{00000000-0005-0000-0000-0000C8020000}"/>
    <cellStyle name="Buena 6" xfId="716" xr:uid="{00000000-0005-0000-0000-0000C9020000}"/>
    <cellStyle name="Buena 7" xfId="717" xr:uid="{00000000-0005-0000-0000-0000CA020000}"/>
    <cellStyle name="Buena 8" xfId="718" xr:uid="{00000000-0005-0000-0000-0000CB020000}"/>
    <cellStyle name="Buena 9" xfId="719" xr:uid="{00000000-0005-0000-0000-0000CC020000}"/>
    <cellStyle name="Buena 9 10" xfId="720" xr:uid="{00000000-0005-0000-0000-0000CD020000}"/>
    <cellStyle name="Buena 9 11" xfId="721" xr:uid="{00000000-0005-0000-0000-0000CE020000}"/>
    <cellStyle name="Buena 9 12" xfId="722" xr:uid="{00000000-0005-0000-0000-0000CF020000}"/>
    <cellStyle name="Buena 9 13" xfId="723" xr:uid="{00000000-0005-0000-0000-0000D0020000}"/>
    <cellStyle name="Buena 9 14" xfId="724" xr:uid="{00000000-0005-0000-0000-0000D1020000}"/>
    <cellStyle name="Buena 9 15" xfId="725" xr:uid="{00000000-0005-0000-0000-0000D2020000}"/>
    <cellStyle name="Buena 9 16" xfId="726" xr:uid="{00000000-0005-0000-0000-0000D3020000}"/>
    <cellStyle name="Buena 9 17" xfId="727" xr:uid="{00000000-0005-0000-0000-0000D4020000}"/>
    <cellStyle name="Buena 9 18" xfId="728" xr:uid="{00000000-0005-0000-0000-0000D5020000}"/>
    <cellStyle name="Buena 9 19" xfId="729" xr:uid="{00000000-0005-0000-0000-0000D6020000}"/>
    <cellStyle name="Buena 9 2" xfId="730" xr:uid="{00000000-0005-0000-0000-0000D7020000}"/>
    <cellStyle name="Buena 9 20" xfId="731" xr:uid="{00000000-0005-0000-0000-0000D8020000}"/>
    <cellStyle name="Buena 9 21" xfId="732" xr:uid="{00000000-0005-0000-0000-0000D9020000}"/>
    <cellStyle name="Buena 9 22" xfId="733" xr:uid="{00000000-0005-0000-0000-0000DA020000}"/>
    <cellStyle name="Buena 9 3" xfId="734" xr:uid="{00000000-0005-0000-0000-0000DB020000}"/>
    <cellStyle name="Buena 9 4" xfId="735" xr:uid="{00000000-0005-0000-0000-0000DC020000}"/>
    <cellStyle name="Buena 9 5" xfId="736" xr:uid="{00000000-0005-0000-0000-0000DD020000}"/>
    <cellStyle name="Buena 9 6" xfId="737" xr:uid="{00000000-0005-0000-0000-0000DE020000}"/>
    <cellStyle name="Buena 9 7" xfId="738" xr:uid="{00000000-0005-0000-0000-0000DF020000}"/>
    <cellStyle name="Buena 9 8" xfId="739" xr:uid="{00000000-0005-0000-0000-0000E0020000}"/>
    <cellStyle name="Buena 9 9" xfId="740" xr:uid="{00000000-0005-0000-0000-0000E1020000}"/>
    <cellStyle name="Cálculo 10" xfId="819" xr:uid="{00000000-0005-0000-0000-0000E2020000}"/>
    <cellStyle name="Cálculo 11" xfId="820" xr:uid="{00000000-0005-0000-0000-0000E3020000}"/>
    <cellStyle name="Cálculo 12" xfId="821" xr:uid="{00000000-0005-0000-0000-0000E4020000}"/>
    <cellStyle name="Cálculo 13" xfId="822" xr:uid="{00000000-0005-0000-0000-0000E5020000}"/>
    <cellStyle name="Cálculo 14" xfId="823" xr:uid="{00000000-0005-0000-0000-0000E6020000}"/>
    <cellStyle name="Cálculo 15" xfId="824" xr:uid="{00000000-0005-0000-0000-0000E7020000}"/>
    <cellStyle name="Cálculo 16" xfId="825" xr:uid="{00000000-0005-0000-0000-0000E8020000}"/>
    <cellStyle name="Cálculo 17" xfId="826" xr:uid="{00000000-0005-0000-0000-0000E9020000}"/>
    <cellStyle name="Cálculo 18" xfId="827" xr:uid="{00000000-0005-0000-0000-0000EA020000}"/>
    <cellStyle name="Cálculo 2" xfId="828" xr:uid="{00000000-0005-0000-0000-0000EB020000}"/>
    <cellStyle name="Cálculo 3" xfId="829" xr:uid="{00000000-0005-0000-0000-0000EC020000}"/>
    <cellStyle name="Cálculo 4" xfId="830" xr:uid="{00000000-0005-0000-0000-0000ED020000}"/>
    <cellStyle name="Cálculo 5" xfId="831" xr:uid="{00000000-0005-0000-0000-0000EE020000}"/>
    <cellStyle name="Cálculo 6" xfId="832" xr:uid="{00000000-0005-0000-0000-0000EF020000}"/>
    <cellStyle name="Cálculo 7" xfId="833" xr:uid="{00000000-0005-0000-0000-0000F0020000}"/>
    <cellStyle name="Cálculo 8" xfId="834" xr:uid="{00000000-0005-0000-0000-0000F1020000}"/>
    <cellStyle name="Cálculo 9" xfId="835" xr:uid="{00000000-0005-0000-0000-0000F2020000}"/>
    <cellStyle name="Cálculo 9 10" xfId="836" xr:uid="{00000000-0005-0000-0000-0000F3020000}"/>
    <cellStyle name="Cálculo 9 11" xfId="837" xr:uid="{00000000-0005-0000-0000-0000F4020000}"/>
    <cellStyle name="Cálculo 9 12" xfId="838" xr:uid="{00000000-0005-0000-0000-0000F5020000}"/>
    <cellStyle name="Cálculo 9 13" xfId="839" xr:uid="{00000000-0005-0000-0000-0000F6020000}"/>
    <cellStyle name="Cálculo 9 14" xfId="840" xr:uid="{00000000-0005-0000-0000-0000F7020000}"/>
    <cellStyle name="Cálculo 9 15" xfId="841" xr:uid="{00000000-0005-0000-0000-0000F8020000}"/>
    <cellStyle name="Cálculo 9 16" xfId="842" xr:uid="{00000000-0005-0000-0000-0000F9020000}"/>
    <cellStyle name="Cálculo 9 17" xfId="843" xr:uid="{00000000-0005-0000-0000-0000FA020000}"/>
    <cellStyle name="Cálculo 9 18" xfId="844" xr:uid="{00000000-0005-0000-0000-0000FB020000}"/>
    <cellStyle name="Cálculo 9 19" xfId="845" xr:uid="{00000000-0005-0000-0000-0000FC020000}"/>
    <cellStyle name="Cálculo 9 2" xfId="846" xr:uid="{00000000-0005-0000-0000-0000FD020000}"/>
    <cellStyle name="Cálculo 9 20" xfId="847" xr:uid="{00000000-0005-0000-0000-0000FE020000}"/>
    <cellStyle name="Cálculo 9 21" xfId="848" xr:uid="{00000000-0005-0000-0000-0000FF020000}"/>
    <cellStyle name="Cálculo 9 22" xfId="849" xr:uid="{00000000-0005-0000-0000-000000030000}"/>
    <cellStyle name="Cálculo 9 3" xfId="850" xr:uid="{00000000-0005-0000-0000-000001030000}"/>
    <cellStyle name="Cálculo 9 4" xfId="851" xr:uid="{00000000-0005-0000-0000-000002030000}"/>
    <cellStyle name="Cálculo 9 5" xfId="852" xr:uid="{00000000-0005-0000-0000-000003030000}"/>
    <cellStyle name="Cálculo 9 6" xfId="853" xr:uid="{00000000-0005-0000-0000-000004030000}"/>
    <cellStyle name="Cálculo 9 7" xfId="854" xr:uid="{00000000-0005-0000-0000-000005030000}"/>
    <cellStyle name="Cálculo 9 8" xfId="855" xr:uid="{00000000-0005-0000-0000-000006030000}"/>
    <cellStyle name="Cálculo 9 9" xfId="856" xr:uid="{00000000-0005-0000-0000-000007030000}"/>
    <cellStyle name="Celda de comprobación 10" xfId="741" xr:uid="{00000000-0005-0000-0000-000008030000}"/>
    <cellStyle name="Celda de comprobación 11" xfId="742" xr:uid="{00000000-0005-0000-0000-000009030000}"/>
    <cellStyle name="Celda de comprobación 12" xfId="743" xr:uid="{00000000-0005-0000-0000-00000A030000}"/>
    <cellStyle name="Celda de comprobación 13" xfId="744" xr:uid="{00000000-0005-0000-0000-00000B030000}"/>
    <cellStyle name="Celda de comprobación 14" xfId="745" xr:uid="{00000000-0005-0000-0000-00000C030000}"/>
    <cellStyle name="Celda de comprobación 15" xfId="746" xr:uid="{00000000-0005-0000-0000-00000D030000}"/>
    <cellStyle name="Celda de comprobación 16" xfId="747" xr:uid="{00000000-0005-0000-0000-00000E030000}"/>
    <cellStyle name="Celda de comprobación 17" xfId="748" xr:uid="{00000000-0005-0000-0000-00000F030000}"/>
    <cellStyle name="Celda de comprobación 18" xfId="749" xr:uid="{00000000-0005-0000-0000-000010030000}"/>
    <cellStyle name="Celda de comprobación 2" xfId="750" xr:uid="{00000000-0005-0000-0000-000011030000}"/>
    <cellStyle name="Celda de comprobación 3" xfId="751" xr:uid="{00000000-0005-0000-0000-000012030000}"/>
    <cellStyle name="Celda de comprobación 4" xfId="752" xr:uid="{00000000-0005-0000-0000-000013030000}"/>
    <cellStyle name="Celda de comprobación 5" xfId="753" xr:uid="{00000000-0005-0000-0000-000014030000}"/>
    <cellStyle name="Celda de comprobación 6" xfId="754" xr:uid="{00000000-0005-0000-0000-000015030000}"/>
    <cellStyle name="Celda de comprobación 7" xfId="755" xr:uid="{00000000-0005-0000-0000-000016030000}"/>
    <cellStyle name="Celda de comprobación 8" xfId="756" xr:uid="{00000000-0005-0000-0000-000017030000}"/>
    <cellStyle name="Celda de comprobación 9" xfId="757" xr:uid="{00000000-0005-0000-0000-000018030000}"/>
    <cellStyle name="Celda de comprobación 9 10" xfId="758" xr:uid="{00000000-0005-0000-0000-000019030000}"/>
    <cellStyle name="Celda de comprobación 9 11" xfId="759" xr:uid="{00000000-0005-0000-0000-00001A030000}"/>
    <cellStyle name="Celda de comprobación 9 12" xfId="760" xr:uid="{00000000-0005-0000-0000-00001B030000}"/>
    <cellStyle name="Celda de comprobación 9 13" xfId="761" xr:uid="{00000000-0005-0000-0000-00001C030000}"/>
    <cellStyle name="Celda de comprobación 9 14" xfId="762" xr:uid="{00000000-0005-0000-0000-00001D030000}"/>
    <cellStyle name="Celda de comprobación 9 15" xfId="763" xr:uid="{00000000-0005-0000-0000-00001E030000}"/>
    <cellStyle name="Celda de comprobación 9 16" xfId="764" xr:uid="{00000000-0005-0000-0000-00001F030000}"/>
    <cellStyle name="Celda de comprobación 9 17" xfId="765" xr:uid="{00000000-0005-0000-0000-000020030000}"/>
    <cellStyle name="Celda de comprobación 9 18" xfId="766" xr:uid="{00000000-0005-0000-0000-000021030000}"/>
    <cellStyle name="Celda de comprobación 9 19" xfId="767" xr:uid="{00000000-0005-0000-0000-000022030000}"/>
    <cellStyle name="Celda de comprobación 9 2" xfId="768" xr:uid="{00000000-0005-0000-0000-000023030000}"/>
    <cellStyle name="Celda de comprobación 9 20" xfId="769" xr:uid="{00000000-0005-0000-0000-000024030000}"/>
    <cellStyle name="Celda de comprobación 9 21" xfId="770" xr:uid="{00000000-0005-0000-0000-000025030000}"/>
    <cellStyle name="Celda de comprobación 9 22" xfId="771" xr:uid="{00000000-0005-0000-0000-000026030000}"/>
    <cellStyle name="Celda de comprobación 9 3" xfId="772" xr:uid="{00000000-0005-0000-0000-000027030000}"/>
    <cellStyle name="Celda de comprobación 9 4" xfId="773" xr:uid="{00000000-0005-0000-0000-000028030000}"/>
    <cellStyle name="Celda de comprobación 9 5" xfId="774" xr:uid="{00000000-0005-0000-0000-000029030000}"/>
    <cellStyle name="Celda de comprobación 9 6" xfId="775" xr:uid="{00000000-0005-0000-0000-00002A030000}"/>
    <cellStyle name="Celda de comprobación 9 7" xfId="776" xr:uid="{00000000-0005-0000-0000-00002B030000}"/>
    <cellStyle name="Celda de comprobación 9 8" xfId="777" xr:uid="{00000000-0005-0000-0000-00002C030000}"/>
    <cellStyle name="Celda de comprobación 9 9" xfId="778" xr:uid="{00000000-0005-0000-0000-00002D030000}"/>
    <cellStyle name="Celda vinculada 10" xfId="779" xr:uid="{00000000-0005-0000-0000-00002E030000}"/>
    <cellStyle name="Celda vinculada 11" xfId="780" xr:uid="{00000000-0005-0000-0000-00002F030000}"/>
    <cellStyle name="Celda vinculada 12" xfId="781" xr:uid="{00000000-0005-0000-0000-000030030000}"/>
    <cellStyle name="Celda vinculada 13" xfId="782" xr:uid="{00000000-0005-0000-0000-000031030000}"/>
    <cellStyle name="Celda vinculada 14" xfId="783" xr:uid="{00000000-0005-0000-0000-000032030000}"/>
    <cellStyle name="Celda vinculada 15" xfId="784" xr:uid="{00000000-0005-0000-0000-000033030000}"/>
    <cellStyle name="Celda vinculada 16" xfId="785" xr:uid="{00000000-0005-0000-0000-000034030000}"/>
    <cellStyle name="Celda vinculada 17" xfId="786" xr:uid="{00000000-0005-0000-0000-000035030000}"/>
    <cellStyle name="Celda vinculada 18" xfId="787" xr:uid="{00000000-0005-0000-0000-000036030000}"/>
    <cellStyle name="Celda vinculada 2" xfId="788" xr:uid="{00000000-0005-0000-0000-000037030000}"/>
    <cellStyle name="Celda vinculada 3" xfId="789" xr:uid="{00000000-0005-0000-0000-000038030000}"/>
    <cellStyle name="Celda vinculada 4" xfId="790" xr:uid="{00000000-0005-0000-0000-000039030000}"/>
    <cellStyle name="Celda vinculada 5" xfId="791" xr:uid="{00000000-0005-0000-0000-00003A030000}"/>
    <cellStyle name="Celda vinculada 6" xfId="792" xr:uid="{00000000-0005-0000-0000-00003B030000}"/>
    <cellStyle name="Celda vinculada 7" xfId="793" xr:uid="{00000000-0005-0000-0000-00003C030000}"/>
    <cellStyle name="Celda vinculada 8" xfId="794" xr:uid="{00000000-0005-0000-0000-00003D030000}"/>
    <cellStyle name="Celda vinculada 9" xfId="795" xr:uid="{00000000-0005-0000-0000-00003E030000}"/>
    <cellStyle name="Celda vinculada 9 10" xfId="796" xr:uid="{00000000-0005-0000-0000-00003F030000}"/>
    <cellStyle name="Celda vinculada 9 11" xfId="797" xr:uid="{00000000-0005-0000-0000-000040030000}"/>
    <cellStyle name="Celda vinculada 9 12" xfId="798" xr:uid="{00000000-0005-0000-0000-000041030000}"/>
    <cellStyle name="Celda vinculada 9 13" xfId="799" xr:uid="{00000000-0005-0000-0000-000042030000}"/>
    <cellStyle name="Celda vinculada 9 14" xfId="800" xr:uid="{00000000-0005-0000-0000-000043030000}"/>
    <cellStyle name="Celda vinculada 9 15" xfId="801" xr:uid="{00000000-0005-0000-0000-000044030000}"/>
    <cellStyle name="Celda vinculada 9 16" xfId="802" xr:uid="{00000000-0005-0000-0000-000045030000}"/>
    <cellStyle name="Celda vinculada 9 17" xfId="803" xr:uid="{00000000-0005-0000-0000-000046030000}"/>
    <cellStyle name="Celda vinculada 9 18" xfId="804" xr:uid="{00000000-0005-0000-0000-000047030000}"/>
    <cellStyle name="Celda vinculada 9 19" xfId="805" xr:uid="{00000000-0005-0000-0000-000048030000}"/>
    <cellStyle name="Celda vinculada 9 2" xfId="806" xr:uid="{00000000-0005-0000-0000-000049030000}"/>
    <cellStyle name="Celda vinculada 9 20" xfId="807" xr:uid="{00000000-0005-0000-0000-00004A030000}"/>
    <cellStyle name="Celda vinculada 9 21" xfId="808" xr:uid="{00000000-0005-0000-0000-00004B030000}"/>
    <cellStyle name="Celda vinculada 9 22" xfId="809" xr:uid="{00000000-0005-0000-0000-00004C030000}"/>
    <cellStyle name="Celda vinculada 9 3" xfId="810" xr:uid="{00000000-0005-0000-0000-00004D030000}"/>
    <cellStyle name="Celda vinculada 9 4" xfId="811" xr:uid="{00000000-0005-0000-0000-00004E030000}"/>
    <cellStyle name="Celda vinculada 9 5" xfId="812" xr:uid="{00000000-0005-0000-0000-00004F030000}"/>
    <cellStyle name="Celda vinculada 9 6" xfId="813" xr:uid="{00000000-0005-0000-0000-000050030000}"/>
    <cellStyle name="Celda vinculada 9 7" xfId="814" xr:uid="{00000000-0005-0000-0000-000051030000}"/>
    <cellStyle name="Celda vinculada 9 8" xfId="815" xr:uid="{00000000-0005-0000-0000-000052030000}"/>
    <cellStyle name="Celda vinculada 9 9" xfId="816" xr:uid="{00000000-0005-0000-0000-000053030000}"/>
    <cellStyle name="Coma 2" xfId="817" xr:uid="{00000000-0005-0000-0000-000054030000}"/>
    <cellStyle name="Coma 2 2" xfId="818" xr:uid="{00000000-0005-0000-0000-000055030000}"/>
    <cellStyle name="Encabezado 4 10" xfId="857" xr:uid="{00000000-0005-0000-0000-000056030000}"/>
    <cellStyle name="Encabezado 4 11" xfId="858" xr:uid="{00000000-0005-0000-0000-000057030000}"/>
    <cellStyle name="Encabezado 4 12" xfId="859" xr:uid="{00000000-0005-0000-0000-000058030000}"/>
    <cellStyle name="Encabezado 4 13" xfId="860" xr:uid="{00000000-0005-0000-0000-000059030000}"/>
    <cellStyle name="Encabezado 4 14" xfId="861" xr:uid="{00000000-0005-0000-0000-00005A030000}"/>
    <cellStyle name="Encabezado 4 15" xfId="862" xr:uid="{00000000-0005-0000-0000-00005B030000}"/>
    <cellStyle name="Encabezado 4 16" xfId="863" xr:uid="{00000000-0005-0000-0000-00005C030000}"/>
    <cellStyle name="Encabezado 4 17" xfId="864" xr:uid="{00000000-0005-0000-0000-00005D030000}"/>
    <cellStyle name="Encabezado 4 18" xfId="865" xr:uid="{00000000-0005-0000-0000-00005E030000}"/>
    <cellStyle name="Encabezado 4 2" xfId="866" xr:uid="{00000000-0005-0000-0000-00005F030000}"/>
    <cellStyle name="Encabezado 4 3" xfId="867" xr:uid="{00000000-0005-0000-0000-000060030000}"/>
    <cellStyle name="Encabezado 4 4" xfId="868" xr:uid="{00000000-0005-0000-0000-000061030000}"/>
    <cellStyle name="Encabezado 4 5" xfId="869" xr:uid="{00000000-0005-0000-0000-000062030000}"/>
    <cellStyle name="Encabezado 4 6" xfId="870" xr:uid="{00000000-0005-0000-0000-000063030000}"/>
    <cellStyle name="Encabezado 4 7" xfId="871" xr:uid="{00000000-0005-0000-0000-000064030000}"/>
    <cellStyle name="Encabezado 4 8" xfId="872" xr:uid="{00000000-0005-0000-0000-000065030000}"/>
    <cellStyle name="Encabezado 4 9" xfId="873" xr:uid="{00000000-0005-0000-0000-000066030000}"/>
    <cellStyle name="Encabezado 4 9 10" xfId="874" xr:uid="{00000000-0005-0000-0000-000067030000}"/>
    <cellStyle name="Encabezado 4 9 11" xfId="875" xr:uid="{00000000-0005-0000-0000-000068030000}"/>
    <cellStyle name="Encabezado 4 9 12" xfId="876" xr:uid="{00000000-0005-0000-0000-000069030000}"/>
    <cellStyle name="Encabezado 4 9 13" xfId="877" xr:uid="{00000000-0005-0000-0000-00006A030000}"/>
    <cellStyle name="Encabezado 4 9 14" xfId="878" xr:uid="{00000000-0005-0000-0000-00006B030000}"/>
    <cellStyle name="Encabezado 4 9 15" xfId="879" xr:uid="{00000000-0005-0000-0000-00006C030000}"/>
    <cellStyle name="Encabezado 4 9 16" xfId="880" xr:uid="{00000000-0005-0000-0000-00006D030000}"/>
    <cellStyle name="Encabezado 4 9 17" xfId="881" xr:uid="{00000000-0005-0000-0000-00006E030000}"/>
    <cellStyle name="Encabezado 4 9 18" xfId="882" xr:uid="{00000000-0005-0000-0000-00006F030000}"/>
    <cellStyle name="Encabezado 4 9 19" xfId="883" xr:uid="{00000000-0005-0000-0000-000070030000}"/>
    <cellStyle name="Encabezado 4 9 2" xfId="884" xr:uid="{00000000-0005-0000-0000-000071030000}"/>
    <cellStyle name="Encabezado 4 9 20" xfId="885" xr:uid="{00000000-0005-0000-0000-000072030000}"/>
    <cellStyle name="Encabezado 4 9 21" xfId="886" xr:uid="{00000000-0005-0000-0000-000073030000}"/>
    <cellStyle name="Encabezado 4 9 22" xfId="887" xr:uid="{00000000-0005-0000-0000-000074030000}"/>
    <cellStyle name="Encabezado 4 9 3" xfId="888" xr:uid="{00000000-0005-0000-0000-000075030000}"/>
    <cellStyle name="Encabezado 4 9 4" xfId="889" xr:uid="{00000000-0005-0000-0000-000076030000}"/>
    <cellStyle name="Encabezado 4 9 5" xfId="890" xr:uid="{00000000-0005-0000-0000-000077030000}"/>
    <cellStyle name="Encabezado 4 9 6" xfId="891" xr:uid="{00000000-0005-0000-0000-000078030000}"/>
    <cellStyle name="Encabezado 4 9 7" xfId="892" xr:uid="{00000000-0005-0000-0000-000079030000}"/>
    <cellStyle name="Encabezado 4 9 8" xfId="893" xr:uid="{00000000-0005-0000-0000-00007A030000}"/>
    <cellStyle name="Encabezado 4 9 9" xfId="894" xr:uid="{00000000-0005-0000-0000-00007B030000}"/>
    <cellStyle name="Énfasis1 10" xfId="1531" xr:uid="{00000000-0005-0000-0000-00007C030000}"/>
    <cellStyle name="Énfasis1 11" xfId="1532" xr:uid="{00000000-0005-0000-0000-00007D030000}"/>
    <cellStyle name="Énfasis1 12" xfId="1533" xr:uid="{00000000-0005-0000-0000-00007E030000}"/>
    <cellStyle name="Énfasis1 13" xfId="1534" xr:uid="{00000000-0005-0000-0000-00007F030000}"/>
    <cellStyle name="Énfasis1 14" xfId="1535" xr:uid="{00000000-0005-0000-0000-000080030000}"/>
    <cellStyle name="Énfasis1 15" xfId="1536" xr:uid="{00000000-0005-0000-0000-000081030000}"/>
    <cellStyle name="Énfasis1 16" xfId="1537" xr:uid="{00000000-0005-0000-0000-000082030000}"/>
    <cellStyle name="Énfasis1 17" xfId="1538" xr:uid="{00000000-0005-0000-0000-000083030000}"/>
    <cellStyle name="Énfasis1 18" xfId="1539" xr:uid="{00000000-0005-0000-0000-000084030000}"/>
    <cellStyle name="Énfasis1 2" xfId="1540" xr:uid="{00000000-0005-0000-0000-000085030000}"/>
    <cellStyle name="Énfasis1 3" xfId="1541" xr:uid="{00000000-0005-0000-0000-000086030000}"/>
    <cellStyle name="Énfasis1 4" xfId="1542" xr:uid="{00000000-0005-0000-0000-000087030000}"/>
    <cellStyle name="Énfasis1 5" xfId="1543" xr:uid="{00000000-0005-0000-0000-000088030000}"/>
    <cellStyle name="Énfasis1 6" xfId="1544" xr:uid="{00000000-0005-0000-0000-000089030000}"/>
    <cellStyle name="Énfasis1 7" xfId="1545" xr:uid="{00000000-0005-0000-0000-00008A030000}"/>
    <cellStyle name="Énfasis1 8" xfId="1546" xr:uid="{00000000-0005-0000-0000-00008B030000}"/>
    <cellStyle name="Énfasis1 9" xfId="1547" xr:uid="{00000000-0005-0000-0000-00008C030000}"/>
    <cellStyle name="Énfasis1 9 10" xfId="1548" xr:uid="{00000000-0005-0000-0000-00008D030000}"/>
    <cellStyle name="Énfasis1 9 11" xfId="1549" xr:uid="{00000000-0005-0000-0000-00008E030000}"/>
    <cellStyle name="Énfasis1 9 12" xfId="1550" xr:uid="{00000000-0005-0000-0000-00008F030000}"/>
    <cellStyle name="Énfasis1 9 13" xfId="1551" xr:uid="{00000000-0005-0000-0000-000090030000}"/>
    <cellStyle name="Énfasis1 9 14" xfId="1552" xr:uid="{00000000-0005-0000-0000-000091030000}"/>
    <cellStyle name="Énfasis1 9 15" xfId="1553" xr:uid="{00000000-0005-0000-0000-000092030000}"/>
    <cellStyle name="Énfasis1 9 16" xfId="1554" xr:uid="{00000000-0005-0000-0000-000093030000}"/>
    <cellStyle name="Énfasis1 9 17" xfId="1555" xr:uid="{00000000-0005-0000-0000-000094030000}"/>
    <cellStyle name="Énfasis1 9 18" xfId="1556" xr:uid="{00000000-0005-0000-0000-000095030000}"/>
    <cellStyle name="Énfasis1 9 19" xfId="1557" xr:uid="{00000000-0005-0000-0000-000096030000}"/>
    <cellStyle name="Énfasis1 9 2" xfId="1558" xr:uid="{00000000-0005-0000-0000-000097030000}"/>
    <cellStyle name="Énfasis1 9 20" xfId="1559" xr:uid="{00000000-0005-0000-0000-000098030000}"/>
    <cellStyle name="Énfasis1 9 21" xfId="1560" xr:uid="{00000000-0005-0000-0000-000099030000}"/>
    <cellStyle name="Énfasis1 9 22" xfId="1561" xr:uid="{00000000-0005-0000-0000-00009A030000}"/>
    <cellStyle name="Énfasis1 9 3" xfId="1562" xr:uid="{00000000-0005-0000-0000-00009B030000}"/>
    <cellStyle name="Énfasis1 9 4" xfId="1563" xr:uid="{00000000-0005-0000-0000-00009C030000}"/>
    <cellStyle name="Énfasis1 9 5" xfId="1564" xr:uid="{00000000-0005-0000-0000-00009D030000}"/>
    <cellStyle name="Énfasis1 9 6" xfId="1565" xr:uid="{00000000-0005-0000-0000-00009E030000}"/>
    <cellStyle name="Énfasis1 9 7" xfId="1566" xr:uid="{00000000-0005-0000-0000-00009F030000}"/>
    <cellStyle name="Énfasis1 9 8" xfId="1567" xr:uid="{00000000-0005-0000-0000-0000A0030000}"/>
    <cellStyle name="Énfasis1 9 9" xfId="1568" xr:uid="{00000000-0005-0000-0000-0000A1030000}"/>
    <cellStyle name="Énfasis2 10" xfId="1569" xr:uid="{00000000-0005-0000-0000-0000A2030000}"/>
    <cellStyle name="Énfasis2 11" xfId="1570" xr:uid="{00000000-0005-0000-0000-0000A3030000}"/>
    <cellStyle name="Énfasis2 12" xfId="1571" xr:uid="{00000000-0005-0000-0000-0000A4030000}"/>
    <cellStyle name="Énfasis2 13" xfId="1572" xr:uid="{00000000-0005-0000-0000-0000A5030000}"/>
    <cellStyle name="Énfasis2 14" xfId="1573" xr:uid="{00000000-0005-0000-0000-0000A6030000}"/>
    <cellStyle name="Énfasis2 15" xfId="1574" xr:uid="{00000000-0005-0000-0000-0000A7030000}"/>
    <cellStyle name="Énfasis2 16" xfId="1575" xr:uid="{00000000-0005-0000-0000-0000A8030000}"/>
    <cellStyle name="Énfasis2 17" xfId="1576" xr:uid="{00000000-0005-0000-0000-0000A9030000}"/>
    <cellStyle name="Énfasis2 18" xfId="1577" xr:uid="{00000000-0005-0000-0000-0000AA030000}"/>
    <cellStyle name="Énfasis2 2" xfId="1578" xr:uid="{00000000-0005-0000-0000-0000AB030000}"/>
    <cellStyle name="Énfasis2 3" xfId="1579" xr:uid="{00000000-0005-0000-0000-0000AC030000}"/>
    <cellStyle name="Énfasis2 4" xfId="1580" xr:uid="{00000000-0005-0000-0000-0000AD030000}"/>
    <cellStyle name="Énfasis2 5" xfId="1581" xr:uid="{00000000-0005-0000-0000-0000AE030000}"/>
    <cellStyle name="Énfasis2 6" xfId="1582" xr:uid="{00000000-0005-0000-0000-0000AF030000}"/>
    <cellStyle name="Énfasis2 7" xfId="1583" xr:uid="{00000000-0005-0000-0000-0000B0030000}"/>
    <cellStyle name="Énfasis2 8" xfId="1584" xr:uid="{00000000-0005-0000-0000-0000B1030000}"/>
    <cellStyle name="Énfasis2 9" xfId="1585" xr:uid="{00000000-0005-0000-0000-0000B2030000}"/>
    <cellStyle name="Énfasis2 9 10" xfId="1586" xr:uid="{00000000-0005-0000-0000-0000B3030000}"/>
    <cellStyle name="Énfasis2 9 11" xfId="1587" xr:uid="{00000000-0005-0000-0000-0000B4030000}"/>
    <cellStyle name="Énfasis2 9 12" xfId="1588" xr:uid="{00000000-0005-0000-0000-0000B5030000}"/>
    <cellStyle name="Énfasis2 9 13" xfId="1589" xr:uid="{00000000-0005-0000-0000-0000B6030000}"/>
    <cellStyle name="Énfasis2 9 14" xfId="1590" xr:uid="{00000000-0005-0000-0000-0000B7030000}"/>
    <cellStyle name="Énfasis2 9 15" xfId="1591" xr:uid="{00000000-0005-0000-0000-0000B8030000}"/>
    <cellStyle name="Énfasis2 9 16" xfId="1592" xr:uid="{00000000-0005-0000-0000-0000B9030000}"/>
    <cellStyle name="Énfasis2 9 17" xfId="1593" xr:uid="{00000000-0005-0000-0000-0000BA030000}"/>
    <cellStyle name="Énfasis2 9 18" xfId="1594" xr:uid="{00000000-0005-0000-0000-0000BB030000}"/>
    <cellStyle name="Énfasis2 9 19" xfId="1595" xr:uid="{00000000-0005-0000-0000-0000BC030000}"/>
    <cellStyle name="Énfasis2 9 2" xfId="1596" xr:uid="{00000000-0005-0000-0000-0000BD030000}"/>
    <cellStyle name="Énfasis2 9 20" xfId="1597" xr:uid="{00000000-0005-0000-0000-0000BE030000}"/>
    <cellStyle name="Énfasis2 9 21" xfId="1598" xr:uid="{00000000-0005-0000-0000-0000BF030000}"/>
    <cellStyle name="Énfasis2 9 22" xfId="1599" xr:uid="{00000000-0005-0000-0000-0000C0030000}"/>
    <cellStyle name="Énfasis2 9 3" xfId="1600" xr:uid="{00000000-0005-0000-0000-0000C1030000}"/>
    <cellStyle name="Énfasis2 9 4" xfId="1601" xr:uid="{00000000-0005-0000-0000-0000C2030000}"/>
    <cellStyle name="Énfasis2 9 5" xfId="1602" xr:uid="{00000000-0005-0000-0000-0000C3030000}"/>
    <cellStyle name="Énfasis2 9 6" xfId="1603" xr:uid="{00000000-0005-0000-0000-0000C4030000}"/>
    <cellStyle name="Énfasis2 9 7" xfId="1604" xr:uid="{00000000-0005-0000-0000-0000C5030000}"/>
    <cellStyle name="Énfasis2 9 8" xfId="1605" xr:uid="{00000000-0005-0000-0000-0000C6030000}"/>
    <cellStyle name="Énfasis2 9 9" xfId="1606" xr:uid="{00000000-0005-0000-0000-0000C7030000}"/>
    <cellStyle name="Énfasis3 10" xfId="1607" xr:uid="{00000000-0005-0000-0000-0000C8030000}"/>
    <cellStyle name="Énfasis3 11" xfId="1608" xr:uid="{00000000-0005-0000-0000-0000C9030000}"/>
    <cellStyle name="Énfasis3 12" xfId="1609" xr:uid="{00000000-0005-0000-0000-0000CA030000}"/>
    <cellStyle name="Énfasis3 13" xfId="1610" xr:uid="{00000000-0005-0000-0000-0000CB030000}"/>
    <cellStyle name="Énfasis3 14" xfId="1611" xr:uid="{00000000-0005-0000-0000-0000CC030000}"/>
    <cellStyle name="Énfasis3 15" xfId="1612" xr:uid="{00000000-0005-0000-0000-0000CD030000}"/>
    <cellStyle name="Énfasis3 16" xfId="1613" xr:uid="{00000000-0005-0000-0000-0000CE030000}"/>
    <cellStyle name="Énfasis3 17" xfId="1614" xr:uid="{00000000-0005-0000-0000-0000CF030000}"/>
    <cellStyle name="Énfasis3 18" xfId="1615" xr:uid="{00000000-0005-0000-0000-0000D0030000}"/>
    <cellStyle name="Énfasis3 2" xfId="1616" xr:uid="{00000000-0005-0000-0000-0000D1030000}"/>
    <cellStyle name="Énfasis3 3" xfId="1617" xr:uid="{00000000-0005-0000-0000-0000D2030000}"/>
    <cellStyle name="Énfasis3 4" xfId="1618" xr:uid="{00000000-0005-0000-0000-0000D3030000}"/>
    <cellStyle name="Énfasis3 5" xfId="1619" xr:uid="{00000000-0005-0000-0000-0000D4030000}"/>
    <cellStyle name="Énfasis3 6" xfId="1620" xr:uid="{00000000-0005-0000-0000-0000D5030000}"/>
    <cellStyle name="Énfasis3 7" xfId="1621" xr:uid="{00000000-0005-0000-0000-0000D6030000}"/>
    <cellStyle name="Énfasis3 8" xfId="1622" xr:uid="{00000000-0005-0000-0000-0000D7030000}"/>
    <cellStyle name="Énfasis3 9" xfId="1623" xr:uid="{00000000-0005-0000-0000-0000D8030000}"/>
    <cellStyle name="Énfasis3 9 10" xfId="1624" xr:uid="{00000000-0005-0000-0000-0000D9030000}"/>
    <cellStyle name="Énfasis3 9 11" xfId="1625" xr:uid="{00000000-0005-0000-0000-0000DA030000}"/>
    <cellStyle name="Énfasis3 9 12" xfId="1626" xr:uid="{00000000-0005-0000-0000-0000DB030000}"/>
    <cellStyle name="Énfasis3 9 13" xfId="1627" xr:uid="{00000000-0005-0000-0000-0000DC030000}"/>
    <cellStyle name="Énfasis3 9 14" xfId="1628" xr:uid="{00000000-0005-0000-0000-0000DD030000}"/>
    <cellStyle name="Énfasis3 9 15" xfId="1629" xr:uid="{00000000-0005-0000-0000-0000DE030000}"/>
    <cellStyle name="Énfasis3 9 16" xfId="1630" xr:uid="{00000000-0005-0000-0000-0000DF030000}"/>
    <cellStyle name="Énfasis3 9 17" xfId="1631" xr:uid="{00000000-0005-0000-0000-0000E0030000}"/>
    <cellStyle name="Énfasis3 9 18" xfId="1632" xr:uid="{00000000-0005-0000-0000-0000E1030000}"/>
    <cellStyle name="Énfasis3 9 19" xfId="1633" xr:uid="{00000000-0005-0000-0000-0000E2030000}"/>
    <cellStyle name="Énfasis3 9 2" xfId="1634" xr:uid="{00000000-0005-0000-0000-0000E3030000}"/>
    <cellStyle name="Énfasis3 9 20" xfId="1635" xr:uid="{00000000-0005-0000-0000-0000E4030000}"/>
    <cellStyle name="Énfasis3 9 21" xfId="1636" xr:uid="{00000000-0005-0000-0000-0000E5030000}"/>
    <cellStyle name="Énfasis3 9 22" xfId="1637" xr:uid="{00000000-0005-0000-0000-0000E6030000}"/>
    <cellStyle name="Énfasis3 9 3" xfId="1638" xr:uid="{00000000-0005-0000-0000-0000E7030000}"/>
    <cellStyle name="Énfasis3 9 4" xfId="1639" xr:uid="{00000000-0005-0000-0000-0000E8030000}"/>
    <cellStyle name="Énfasis3 9 5" xfId="1640" xr:uid="{00000000-0005-0000-0000-0000E9030000}"/>
    <cellStyle name="Énfasis3 9 6" xfId="1641" xr:uid="{00000000-0005-0000-0000-0000EA030000}"/>
    <cellStyle name="Énfasis3 9 7" xfId="1642" xr:uid="{00000000-0005-0000-0000-0000EB030000}"/>
    <cellStyle name="Énfasis3 9 8" xfId="1643" xr:uid="{00000000-0005-0000-0000-0000EC030000}"/>
    <cellStyle name="Énfasis3 9 9" xfId="1644" xr:uid="{00000000-0005-0000-0000-0000ED030000}"/>
    <cellStyle name="Énfasis4 10" xfId="1645" xr:uid="{00000000-0005-0000-0000-0000EE030000}"/>
    <cellStyle name="Énfasis4 11" xfId="1646" xr:uid="{00000000-0005-0000-0000-0000EF030000}"/>
    <cellStyle name="Énfasis4 12" xfId="1647" xr:uid="{00000000-0005-0000-0000-0000F0030000}"/>
    <cellStyle name="Énfasis4 13" xfId="1648" xr:uid="{00000000-0005-0000-0000-0000F1030000}"/>
    <cellStyle name="Énfasis4 14" xfId="1649" xr:uid="{00000000-0005-0000-0000-0000F2030000}"/>
    <cellStyle name="Énfasis4 15" xfId="1650" xr:uid="{00000000-0005-0000-0000-0000F3030000}"/>
    <cellStyle name="Énfasis4 16" xfId="1651" xr:uid="{00000000-0005-0000-0000-0000F4030000}"/>
    <cellStyle name="Énfasis4 17" xfId="1652" xr:uid="{00000000-0005-0000-0000-0000F5030000}"/>
    <cellStyle name="Énfasis4 18" xfId="1653" xr:uid="{00000000-0005-0000-0000-0000F6030000}"/>
    <cellStyle name="Énfasis4 2" xfId="1654" xr:uid="{00000000-0005-0000-0000-0000F7030000}"/>
    <cellStyle name="Énfasis4 3" xfId="1655" xr:uid="{00000000-0005-0000-0000-0000F8030000}"/>
    <cellStyle name="Énfasis4 4" xfId="1656" xr:uid="{00000000-0005-0000-0000-0000F9030000}"/>
    <cellStyle name="Énfasis4 5" xfId="1657" xr:uid="{00000000-0005-0000-0000-0000FA030000}"/>
    <cellStyle name="Énfasis4 6" xfId="1658" xr:uid="{00000000-0005-0000-0000-0000FB030000}"/>
    <cellStyle name="Énfasis4 7" xfId="1659" xr:uid="{00000000-0005-0000-0000-0000FC030000}"/>
    <cellStyle name="Énfasis4 8" xfId="1660" xr:uid="{00000000-0005-0000-0000-0000FD030000}"/>
    <cellStyle name="Énfasis4 9" xfId="1661" xr:uid="{00000000-0005-0000-0000-0000FE030000}"/>
    <cellStyle name="Énfasis4 9 10" xfId="1662" xr:uid="{00000000-0005-0000-0000-0000FF030000}"/>
    <cellStyle name="Énfasis4 9 11" xfId="1663" xr:uid="{00000000-0005-0000-0000-000000040000}"/>
    <cellStyle name="Énfasis4 9 12" xfId="1664" xr:uid="{00000000-0005-0000-0000-000001040000}"/>
    <cellStyle name="Énfasis4 9 13" xfId="1665" xr:uid="{00000000-0005-0000-0000-000002040000}"/>
    <cellStyle name="Énfasis4 9 14" xfId="1666" xr:uid="{00000000-0005-0000-0000-000003040000}"/>
    <cellStyle name="Énfasis4 9 15" xfId="1667" xr:uid="{00000000-0005-0000-0000-000004040000}"/>
    <cellStyle name="Énfasis4 9 16" xfId="1668" xr:uid="{00000000-0005-0000-0000-000005040000}"/>
    <cellStyle name="Énfasis4 9 17" xfId="1669" xr:uid="{00000000-0005-0000-0000-000006040000}"/>
    <cellStyle name="Énfasis4 9 18" xfId="1670" xr:uid="{00000000-0005-0000-0000-000007040000}"/>
    <cellStyle name="Énfasis4 9 19" xfId="1671" xr:uid="{00000000-0005-0000-0000-000008040000}"/>
    <cellStyle name="Énfasis4 9 2" xfId="1672" xr:uid="{00000000-0005-0000-0000-000009040000}"/>
    <cellStyle name="Énfasis4 9 20" xfId="1673" xr:uid="{00000000-0005-0000-0000-00000A040000}"/>
    <cellStyle name="Énfasis4 9 21" xfId="1674" xr:uid="{00000000-0005-0000-0000-00000B040000}"/>
    <cellStyle name="Énfasis4 9 22" xfId="1675" xr:uid="{00000000-0005-0000-0000-00000C040000}"/>
    <cellStyle name="Énfasis4 9 3" xfId="1676" xr:uid="{00000000-0005-0000-0000-00000D040000}"/>
    <cellStyle name="Énfasis4 9 4" xfId="1677" xr:uid="{00000000-0005-0000-0000-00000E040000}"/>
    <cellStyle name="Énfasis4 9 5" xfId="1678" xr:uid="{00000000-0005-0000-0000-00000F040000}"/>
    <cellStyle name="Énfasis4 9 6" xfId="1679" xr:uid="{00000000-0005-0000-0000-000010040000}"/>
    <cellStyle name="Énfasis4 9 7" xfId="1680" xr:uid="{00000000-0005-0000-0000-000011040000}"/>
    <cellStyle name="Énfasis4 9 8" xfId="1681" xr:uid="{00000000-0005-0000-0000-000012040000}"/>
    <cellStyle name="Énfasis4 9 9" xfId="1682" xr:uid="{00000000-0005-0000-0000-000013040000}"/>
    <cellStyle name="Énfasis5 10" xfId="1683" xr:uid="{00000000-0005-0000-0000-000014040000}"/>
    <cellStyle name="Énfasis5 11" xfId="1684" xr:uid="{00000000-0005-0000-0000-000015040000}"/>
    <cellStyle name="Énfasis5 12" xfId="1685" xr:uid="{00000000-0005-0000-0000-000016040000}"/>
    <cellStyle name="Énfasis5 13" xfId="1686" xr:uid="{00000000-0005-0000-0000-000017040000}"/>
    <cellStyle name="Énfasis5 14" xfId="1687" xr:uid="{00000000-0005-0000-0000-000018040000}"/>
    <cellStyle name="Énfasis5 15" xfId="1688" xr:uid="{00000000-0005-0000-0000-000019040000}"/>
    <cellStyle name="Énfasis5 16" xfId="1689" xr:uid="{00000000-0005-0000-0000-00001A040000}"/>
    <cellStyle name="Énfasis5 17" xfId="1690" xr:uid="{00000000-0005-0000-0000-00001B040000}"/>
    <cellStyle name="Énfasis5 18" xfId="1691" xr:uid="{00000000-0005-0000-0000-00001C040000}"/>
    <cellStyle name="Énfasis5 2" xfId="1692" xr:uid="{00000000-0005-0000-0000-00001D040000}"/>
    <cellStyle name="Énfasis5 3" xfId="1693" xr:uid="{00000000-0005-0000-0000-00001E040000}"/>
    <cellStyle name="Énfasis5 4" xfId="1694" xr:uid="{00000000-0005-0000-0000-00001F040000}"/>
    <cellStyle name="Énfasis5 5" xfId="1695" xr:uid="{00000000-0005-0000-0000-000020040000}"/>
    <cellStyle name="Énfasis5 6" xfId="1696" xr:uid="{00000000-0005-0000-0000-000021040000}"/>
    <cellStyle name="Énfasis5 7" xfId="1697" xr:uid="{00000000-0005-0000-0000-000022040000}"/>
    <cellStyle name="Énfasis5 8" xfId="1698" xr:uid="{00000000-0005-0000-0000-000023040000}"/>
    <cellStyle name="Énfasis5 9" xfId="1699" xr:uid="{00000000-0005-0000-0000-000024040000}"/>
    <cellStyle name="Énfasis5 9 10" xfId="1700" xr:uid="{00000000-0005-0000-0000-000025040000}"/>
    <cellStyle name="Énfasis5 9 11" xfId="1701" xr:uid="{00000000-0005-0000-0000-000026040000}"/>
    <cellStyle name="Énfasis5 9 12" xfId="1702" xr:uid="{00000000-0005-0000-0000-000027040000}"/>
    <cellStyle name="Énfasis5 9 13" xfId="1703" xr:uid="{00000000-0005-0000-0000-000028040000}"/>
    <cellStyle name="Énfasis5 9 14" xfId="1704" xr:uid="{00000000-0005-0000-0000-000029040000}"/>
    <cellStyle name="Énfasis5 9 15" xfId="1705" xr:uid="{00000000-0005-0000-0000-00002A040000}"/>
    <cellStyle name="Énfasis5 9 16" xfId="1706" xr:uid="{00000000-0005-0000-0000-00002B040000}"/>
    <cellStyle name="Énfasis5 9 17" xfId="1707" xr:uid="{00000000-0005-0000-0000-00002C040000}"/>
    <cellStyle name="Énfasis5 9 18" xfId="1708" xr:uid="{00000000-0005-0000-0000-00002D040000}"/>
    <cellStyle name="Énfasis5 9 19" xfId="1709" xr:uid="{00000000-0005-0000-0000-00002E040000}"/>
    <cellStyle name="Énfasis5 9 2" xfId="1710" xr:uid="{00000000-0005-0000-0000-00002F040000}"/>
    <cellStyle name="Énfasis5 9 20" xfId="1711" xr:uid="{00000000-0005-0000-0000-000030040000}"/>
    <cellStyle name="Énfasis5 9 21" xfId="1712" xr:uid="{00000000-0005-0000-0000-000031040000}"/>
    <cellStyle name="Énfasis5 9 22" xfId="1713" xr:uid="{00000000-0005-0000-0000-000032040000}"/>
    <cellStyle name="Énfasis5 9 3" xfId="1714" xr:uid="{00000000-0005-0000-0000-000033040000}"/>
    <cellStyle name="Énfasis5 9 4" xfId="1715" xr:uid="{00000000-0005-0000-0000-000034040000}"/>
    <cellStyle name="Énfasis5 9 5" xfId="1716" xr:uid="{00000000-0005-0000-0000-000035040000}"/>
    <cellStyle name="Énfasis5 9 6" xfId="1717" xr:uid="{00000000-0005-0000-0000-000036040000}"/>
    <cellStyle name="Énfasis5 9 7" xfId="1718" xr:uid="{00000000-0005-0000-0000-000037040000}"/>
    <cellStyle name="Énfasis5 9 8" xfId="1719" xr:uid="{00000000-0005-0000-0000-000038040000}"/>
    <cellStyle name="Énfasis5 9 9" xfId="1720" xr:uid="{00000000-0005-0000-0000-000039040000}"/>
    <cellStyle name="Énfasis6 10" xfId="1721" xr:uid="{00000000-0005-0000-0000-00003A040000}"/>
    <cellStyle name="Énfasis6 11" xfId="1722" xr:uid="{00000000-0005-0000-0000-00003B040000}"/>
    <cellStyle name="Énfasis6 12" xfId="1723" xr:uid="{00000000-0005-0000-0000-00003C040000}"/>
    <cellStyle name="Énfasis6 13" xfId="1724" xr:uid="{00000000-0005-0000-0000-00003D040000}"/>
    <cellStyle name="Énfasis6 14" xfId="1725" xr:uid="{00000000-0005-0000-0000-00003E040000}"/>
    <cellStyle name="Énfasis6 15" xfId="1726" xr:uid="{00000000-0005-0000-0000-00003F040000}"/>
    <cellStyle name="Énfasis6 16" xfId="1727" xr:uid="{00000000-0005-0000-0000-000040040000}"/>
    <cellStyle name="Énfasis6 17" xfId="1728" xr:uid="{00000000-0005-0000-0000-000041040000}"/>
    <cellStyle name="Énfasis6 18" xfId="1729" xr:uid="{00000000-0005-0000-0000-000042040000}"/>
    <cellStyle name="Énfasis6 2" xfId="1730" xr:uid="{00000000-0005-0000-0000-000043040000}"/>
    <cellStyle name="Énfasis6 3" xfId="1731" xr:uid="{00000000-0005-0000-0000-000044040000}"/>
    <cellStyle name="Énfasis6 4" xfId="1732" xr:uid="{00000000-0005-0000-0000-000045040000}"/>
    <cellStyle name="Énfasis6 5" xfId="1733" xr:uid="{00000000-0005-0000-0000-000046040000}"/>
    <cellStyle name="Énfasis6 6" xfId="1734" xr:uid="{00000000-0005-0000-0000-000047040000}"/>
    <cellStyle name="Énfasis6 7" xfId="1735" xr:uid="{00000000-0005-0000-0000-000048040000}"/>
    <cellStyle name="Énfasis6 8" xfId="1736" xr:uid="{00000000-0005-0000-0000-000049040000}"/>
    <cellStyle name="Énfasis6 9" xfId="1737" xr:uid="{00000000-0005-0000-0000-00004A040000}"/>
    <cellStyle name="Énfasis6 9 10" xfId="1738" xr:uid="{00000000-0005-0000-0000-00004B040000}"/>
    <cellStyle name="Énfasis6 9 11" xfId="1739" xr:uid="{00000000-0005-0000-0000-00004C040000}"/>
    <cellStyle name="Énfasis6 9 12" xfId="1740" xr:uid="{00000000-0005-0000-0000-00004D040000}"/>
    <cellStyle name="Énfasis6 9 13" xfId="1741" xr:uid="{00000000-0005-0000-0000-00004E040000}"/>
    <cellStyle name="Énfasis6 9 14" xfId="1742" xr:uid="{00000000-0005-0000-0000-00004F040000}"/>
    <cellStyle name="Énfasis6 9 15" xfId="1743" xr:uid="{00000000-0005-0000-0000-000050040000}"/>
    <cellStyle name="Énfasis6 9 16" xfId="1744" xr:uid="{00000000-0005-0000-0000-000051040000}"/>
    <cellStyle name="Énfasis6 9 17" xfId="1745" xr:uid="{00000000-0005-0000-0000-000052040000}"/>
    <cellStyle name="Énfasis6 9 18" xfId="1746" xr:uid="{00000000-0005-0000-0000-000053040000}"/>
    <cellStyle name="Énfasis6 9 19" xfId="1747" xr:uid="{00000000-0005-0000-0000-000054040000}"/>
    <cellStyle name="Énfasis6 9 2" xfId="1748" xr:uid="{00000000-0005-0000-0000-000055040000}"/>
    <cellStyle name="Énfasis6 9 20" xfId="1749" xr:uid="{00000000-0005-0000-0000-000056040000}"/>
    <cellStyle name="Énfasis6 9 21" xfId="1750" xr:uid="{00000000-0005-0000-0000-000057040000}"/>
    <cellStyle name="Énfasis6 9 22" xfId="1751" xr:uid="{00000000-0005-0000-0000-000058040000}"/>
    <cellStyle name="Énfasis6 9 3" xfId="1752" xr:uid="{00000000-0005-0000-0000-000059040000}"/>
    <cellStyle name="Énfasis6 9 4" xfId="1753" xr:uid="{00000000-0005-0000-0000-00005A040000}"/>
    <cellStyle name="Énfasis6 9 5" xfId="1754" xr:uid="{00000000-0005-0000-0000-00005B040000}"/>
    <cellStyle name="Énfasis6 9 6" xfId="1755" xr:uid="{00000000-0005-0000-0000-00005C040000}"/>
    <cellStyle name="Énfasis6 9 7" xfId="1756" xr:uid="{00000000-0005-0000-0000-00005D040000}"/>
    <cellStyle name="Énfasis6 9 8" xfId="1757" xr:uid="{00000000-0005-0000-0000-00005E040000}"/>
    <cellStyle name="Énfasis6 9 9" xfId="1758" xr:uid="{00000000-0005-0000-0000-00005F040000}"/>
    <cellStyle name="Entrada 10" xfId="895" xr:uid="{00000000-0005-0000-0000-000060040000}"/>
    <cellStyle name="Entrada 11" xfId="896" xr:uid="{00000000-0005-0000-0000-000061040000}"/>
    <cellStyle name="Entrada 12" xfId="897" xr:uid="{00000000-0005-0000-0000-000062040000}"/>
    <cellStyle name="Entrada 13" xfId="898" xr:uid="{00000000-0005-0000-0000-000063040000}"/>
    <cellStyle name="Entrada 14" xfId="899" xr:uid="{00000000-0005-0000-0000-000064040000}"/>
    <cellStyle name="Entrada 15" xfId="900" xr:uid="{00000000-0005-0000-0000-000065040000}"/>
    <cellStyle name="Entrada 16" xfId="901" xr:uid="{00000000-0005-0000-0000-000066040000}"/>
    <cellStyle name="Entrada 17" xfId="902" xr:uid="{00000000-0005-0000-0000-000067040000}"/>
    <cellStyle name="Entrada 18" xfId="903" xr:uid="{00000000-0005-0000-0000-000068040000}"/>
    <cellStyle name="Entrada 2" xfId="904" xr:uid="{00000000-0005-0000-0000-000069040000}"/>
    <cellStyle name="Entrada 3" xfId="905" xr:uid="{00000000-0005-0000-0000-00006A040000}"/>
    <cellStyle name="Entrada 4" xfId="906" xr:uid="{00000000-0005-0000-0000-00006B040000}"/>
    <cellStyle name="Entrada 5" xfId="907" xr:uid="{00000000-0005-0000-0000-00006C040000}"/>
    <cellStyle name="Entrada 6" xfId="908" xr:uid="{00000000-0005-0000-0000-00006D040000}"/>
    <cellStyle name="Entrada 7" xfId="909" xr:uid="{00000000-0005-0000-0000-00006E040000}"/>
    <cellStyle name="Entrada 8" xfId="910" xr:uid="{00000000-0005-0000-0000-00006F040000}"/>
    <cellStyle name="Entrada 9" xfId="911" xr:uid="{00000000-0005-0000-0000-000070040000}"/>
    <cellStyle name="Entrada 9 10" xfId="912" xr:uid="{00000000-0005-0000-0000-000071040000}"/>
    <cellStyle name="Entrada 9 11" xfId="913" xr:uid="{00000000-0005-0000-0000-000072040000}"/>
    <cellStyle name="Entrada 9 12" xfId="914" xr:uid="{00000000-0005-0000-0000-000073040000}"/>
    <cellStyle name="Entrada 9 13" xfId="915" xr:uid="{00000000-0005-0000-0000-000074040000}"/>
    <cellStyle name="Entrada 9 14" xfId="916" xr:uid="{00000000-0005-0000-0000-000075040000}"/>
    <cellStyle name="Entrada 9 15" xfId="917" xr:uid="{00000000-0005-0000-0000-000076040000}"/>
    <cellStyle name="Entrada 9 16" xfId="918" xr:uid="{00000000-0005-0000-0000-000077040000}"/>
    <cellStyle name="Entrada 9 17" xfId="919" xr:uid="{00000000-0005-0000-0000-000078040000}"/>
    <cellStyle name="Entrada 9 18" xfId="920" xr:uid="{00000000-0005-0000-0000-000079040000}"/>
    <cellStyle name="Entrada 9 19" xfId="921" xr:uid="{00000000-0005-0000-0000-00007A040000}"/>
    <cellStyle name="Entrada 9 2" xfId="922" xr:uid="{00000000-0005-0000-0000-00007B040000}"/>
    <cellStyle name="Entrada 9 20" xfId="923" xr:uid="{00000000-0005-0000-0000-00007C040000}"/>
    <cellStyle name="Entrada 9 21" xfId="924" xr:uid="{00000000-0005-0000-0000-00007D040000}"/>
    <cellStyle name="Entrada 9 22" xfId="925" xr:uid="{00000000-0005-0000-0000-00007E040000}"/>
    <cellStyle name="Entrada 9 3" xfId="926" xr:uid="{00000000-0005-0000-0000-00007F040000}"/>
    <cellStyle name="Entrada 9 4" xfId="927" xr:uid="{00000000-0005-0000-0000-000080040000}"/>
    <cellStyle name="Entrada 9 5" xfId="928" xr:uid="{00000000-0005-0000-0000-000081040000}"/>
    <cellStyle name="Entrada 9 6" xfId="929" xr:uid="{00000000-0005-0000-0000-000082040000}"/>
    <cellStyle name="Entrada 9 7" xfId="930" xr:uid="{00000000-0005-0000-0000-000083040000}"/>
    <cellStyle name="Entrada 9 8" xfId="931" xr:uid="{00000000-0005-0000-0000-000084040000}"/>
    <cellStyle name="Entrada 9 9" xfId="932" xr:uid="{00000000-0005-0000-0000-000085040000}"/>
    <cellStyle name="Euro" xfId="933" xr:uid="{00000000-0005-0000-0000-000086040000}"/>
    <cellStyle name="Euro 10" xfId="934" xr:uid="{00000000-0005-0000-0000-000087040000}"/>
    <cellStyle name="Euro 11" xfId="935" xr:uid="{00000000-0005-0000-0000-000088040000}"/>
    <cellStyle name="Euro 12" xfId="936" xr:uid="{00000000-0005-0000-0000-000089040000}"/>
    <cellStyle name="Euro 13" xfId="937" xr:uid="{00000000-0005-0000-0000-00008A040000}"/>
    <cellStyle name="Euro 14" xfId="938" xr:uid="{00000000-0005-0000-0000-00008B040000}"/>
    <cellStyle name="Euro 15" xfId="939" xr:uid="{00000000-0005-0000-0000-00008C040000}"/>
    <cellStyle name="Euro 16" xfId="940" xr:uid="{00000000-0005-0000-0000-00008D040000}"/>
    <cellStyle name="Euro 17" xfId="941" xr:uid="{00000000-0005-0000-0000-00008E040000}"/>
    <cellStyle name="Euro 18" xfId="942" xr:uid="{00000000-0005-0000-0000-00008F040000}"/>
    <cellStyle name="Euro 19" xfId="943" xr:uid="{00000000-0005-0000-0000-000090040000}"/>
    <cellStyle name="Euro 2" xfId="944" xr:uid="{00000000-0005-0000-0000-000091040000}"/>
    <cellStyle name="Euro 20" xfId="945" xr:uid="{00000000-0005-0000-0000-000092040000}"/>
    <cellStyle name="Euro 21" xfId="946" xr:uid="{00000000-0005-0000-0000-000093040000}"/>
    <cellStyle name="Euro 22" xfId="947" xr:uid="{00000000-0005-0000-0000-000094040000}"/>
    <cellStyle name="Euro 23" xfId="948" xr:uid="{00000000-0005-0000-0000-000095040000}"/>
    <cellStyle name="Euro 24" xfId="949" xr:uid="{00000000-0005-0000-0000-000096040000}"/>
    <cellStyle name="Euro 25" xfId="950" xr:uid="{00000000-0005-0000-0000-000097040000}"/>
    <cellStyle name="Euro 26" xfId="951" xr:uid="{00000000-0005-0000-0000-000098040000}"/>
    <cellStyle name="Euro 27" xfId="952" xr:uid="{00000000-0005-0000-0000-000099040000}"/>
    <cellStyle name="Euro 28" xfId="953" xr:uid="{00000000-0005-0000-0000-00009A040000}"/>
    <cellStyle name="Euro 29" xfId="954" xr:uid="{00000000-0005-0000-0000-00009B040000}"/>
    <cellStyle name="Euro 3" xfId="955" xr:uid="{00000000-0005-0000-0000-00009C040000}"/>
    <cellStyle name="Euro 4" xfId="956" xr:uid="{00000000-0005-0000-0000-00009D040000}"/>
    <cellStyle name="Euro 5" xfId="957" xr:uid="{00000000-0005-0000-0000-00009E040000}"/>
    <cellStyle name="Euro 6" xfId="958" xr:uid="{00000000-0005-0000-0000-00009F040000}"/>
    <cellStyle name="Euro 7" xfId="959" xr:uid="{00000000-0005-0000-0000-0000A0040000}"/>
    <cellStyle name="Euro 8" xfId="960" xr:uid="{00000000-0005-0000-0000-0000A1040000}"/>
    <cellStyle name="Euro 9" xfId="961" xr:uid="{00000000-0005-0000-0000-0000A2040000}"/>
    <cellStyle name="Hipervínculo 2" xfId="962" xr:uid="{00000000-0005-0000-0000-0000A3040000}"/>
    <cellStyle name="Hipervínculo 31" xfId="963" xr:uid="{00000000-0005-0000-0000-0000A4040000}"/>
    <cellStyle name="Incorrecto 10" xfId="964" xr:uid="{00000000-0005-0000-0000-0000A5040000}"/>
    <cellStyle name="Incorrecto 11" xfId="965" xr:uid="{00000000-0005-0000-0000-0000A6040000}"/>
    <cellStyle name="Incorrecto 12" xfId="966" xr:uid="{00000000-0005-0000-0000-0000A7040000}"/>
    <cellStyle name="Incorrecto 13" xfId="967" xr:uid="{00000000-0005-0000-0000-0000A8040000}"/>
    <cellStyle name="Incorrecto 14" xfId="968" xr:uid="{00000000-0005-0000-0000-0000A9040000}"/>
    <cellStyle name="Incorrecto 15" xfId="969" xr:uid="{00000000-0005-0000-0000-0000AA040000}"/>
    <cellStyle name="Incorrecto 16" xfId="970" xr:uid="{00000000-0005-0000-0000-0000AB040000}"/>
    <cellStyle name="Incorrecto 17" xfId="971" xr:uid="{00000000-0005-0000-0000-0000AC040000}"/>
    <cellStyle name="Incorrecto 18" xfId="972" xr:uid="{00000000-0005-0000-0000-0000AD040000}"/>
    <cellStyle name="Incorrecto 2" xfId="973" xr:uid="{00000000-0005-0000-0000-0000AE040000}"/>
    <cellStyle name="Incorrecto 3" xfId="974" xr:uid="{00000000-0005-0000-0000-0000AF040000}"/>
    <cellStyle name="Incorrecto 4" xfId="975" xr:uid="{00000000-0005-0000-0000-0000B0040000}"/>
    <cellStyle name="Incorrecto 5" xfId="976" xr:uid="{00000000-0005-0000-0000-0000B1040000}"/>
    <cellStyle name="Incorrecto 6" xfId="977" xr:uid="{00000000-0005-0000-0000-0000B2040000}"/>
    <cellStyle name="Incorrecto 7" xfId="978" xr:uid="{00000000-0005-0000-0000-0000B3040000}"/>
    <cellStyle name="Incorrecto 8" xfId="979" xr:uid="{00000000-0005-0000-0000-0000B4040000}"/>
    <cellStyle name="Incorrecto 9" xfId="980" xr:uid="{00000000-0005-0000-0000-0000B5040000}"/>
    <cellStyle name="Incorrecto 9 10" xfId="981" xr:uid="{00000000-0005-0000-0000-0000B6040000}"/>
    <cellStyle name="Incorrecto 9 11" xfId="982" xr:uid="{00000000-0005-0000-0000-0000B7040000}"/>
    <cellStyle name="Incorrecto 9 12" xfId="983" xr:uid="{00000000-0005-0000-0000-0000B8040000}"/>
    <cellStyle name="Incorrecto 9 13" xfId="984" xr:uid="{00000000-0005-0000-0000-0000B9040000}"/>
    <cellStyle name="Incorrecto 9 14" xfId="985" xr:uid="{00000000-0005-0000-0000-0000BA040000}"/>
    <cellStyle name="Incorrecto 9 15" xfId="986" xr:uid="{00000000-0005-0000-0000-0000BB040000}"/>
    <cellStyle name="Incorrecto 9 16" xfId="987" xr:uid="{00000000-0005-0000-0000-0000BC040000}"/>
    <cellStyle name="Incorrecto 9 17" xfId="988" xr:uid="{00000000-0005-0000-0000-0000BD040000}"/>
    <cellStyle name="Incorrecto 9 18" xfId="989" xr:uid="{00000000-0005-0000-0000-0000BE040000}"/>
    <cellStyle name="Incorrecto 9 19" xfId="990" xr:uid="{00000000-0005-0000-0000-0000BF040000}"/>
    <cellStyle name="Incorrecto 9 2" xfId="991" xr:uid="{00000000-0005-0000-0000-0000C0040000}"/>
    <cellStyle name="Incorrecto 9 20" xfId="992" xr:uid="{00000000-0005-0000-0000-0000C1040000}"/>
    <cellStyle name="Incorrecto 9 21" xfId="993" xr:uid="{00000000-0005-0000-0000-0000C2040000}"/>
    <cellStyle name="Incorrecto 9 22" xfId="994" xr:uid="{00000000-0005-0000-0000-0000C3040000}"/>
    <cellStyle name="Incorrecto 9 3" xfId="995" xr:uid="{00000000-0005-0000-0000-0000C4040000}"/>
    <cellStyle name="Incorrecto 9 4" xfId="996" xr:uid="{00000000-0005-0000-0000-0000C5040000}"/>
    <cellStyle name="Incorrecto 9 5" xfId="997" xr:uid="{00000000-0005-0000-0000-0000C6040000}"/>
    <cellStyle name="Incorrecto 9 6" xfId="998" xr:uid="{00000000-0005-0000-0000-0000C7040000}"/>
    <cellStyle name="Incorrecto 9 7" xfId="999" xr:uid="{00000000-0005-0000-0000-0000C8040000}"/>
    <cellStyle name="Incorrecto 9 8" xfId="1000" xr:uid="{00000000-0005-0000-0000-0000C9040000}"/>
    <cellStyle name="Incorrecto 9 9" xfId="1001" xr:uid="{00000000-0005-0000-0000-0000CA040000}"/>
    <cellStyle name="Millares" xfId="1" builtinId="3"/>
    <cellStyle name="Millares [0] 2" xfId="1034" xr:uid="{00000000-0005-0000-0000-0000CC040000}"/>
    <cellStyle name="Millares 2" xfId="1002" xr:uid="{00000000-0005-0000-0000-0000CD040000}"/>
    <cellStyle name="Millares 2 10" xfId="1003" xr:uid="{00000000-0005-0000-0000-0000CE040000}"/>
    <cellStyle name="Millares 2 11" xfId="1004" xr:uid="{00000000-0005-0000-0000-0000CF040000}"/>
    <cellStyle name="Millares 2 12" xfId="1005" xr:uid="{00000000-0005-0000-0000-0000D0040000}"/>
    <cellStyle name="Millares 2 13" xfId="1006" xr:uid="{00000000-0005-0000-0000-0000D1040000}"/>
    <cellStyle name="Millares 2 13 2" xfId="1007" xr:uid="{00000000-0005-0000-0000-0000D2040000}"/>
    <cellStyle name="Millares 2 13 2 2" xfId="1008" xr:uid="{00000000-0005-0000-0000-0000D3040000}"/>
    <cellStyle name="Millares 2 13 2 2 2" xfId="1009" xr:uid="{00000000-0005-0000-0000-0000D4040000}"/>
    <cellStyle name="Millares 2 14" xfId="1010" xr:uid="{00000000-0005-0000-0000-0000D5040000}"/>
    <cellStyle name="Millares 2 2" xfId="1011" xr:uid="{00000000-0005-0000-0000-0000D6040000}"/>
    <cellStyle name="Millares 2 2 2" xfId="1012" xr:uid="{00000000-0005-0000-0000-0000D7040000}"/>
    <cellStyle name="Millares 2 2 3" xfId="1013" xr:uid="{00000000-0005-0000-0000-0000D8040000}"/>
    <cellStyle name="Millares 2 2 4" xfId="1014" xr:uid="{00000000-0005-0000-0000-0000D9040000}"/>
    <cellStyle name="Millares 2 3" xfId="1015" xr:uid="{00000000-0005-0000-0000-0000DA040000}"/>
    <cellStyle name="Millares 2 4" xfId="1016" xr:uid="{00000000-0005-0000-0000-0000DB040000}"/>
    <cellStyle name="Millares 2 5" xfId="1017" xr:uid="{00000000-0005-0000-0000-0000DC040000}"/>
    <cellStyle name="Millares 2 6" xfId="1018" xr:uid="{00000000-0005-0000-0000-0000DD040000}"/>
    <cellStyle name="Millares 2 7" xfId="1019" xr:uid="{00000000-0005-0000-0000-0000DE040000}"/>
    <cellStyle name="Millares 2 8" xfId="1020" xr:uid="{00000000-0005-0000-0000-0000DF040000}"/>
    <cellStyle name="Millares 2 9" xfId="1021" xr:uid="{00000000-0005-0000-0000-0000E0040000}"/>
    <cellStyle name="Millares 3" xfId="1022" xr:uid="{00000000-0005-0000-0000-0000E1040000}"/>
    <cellStyle name="Millares 3 2" xfId="1023" xr:uid="{00000000-0005-0000-0000-0000E2040000}"/>
    <cellStyle name="Millares 3 3" xfId="1024" xr:uid="{00000000-0005-0000-0000-0000E3040000}"/>
    <cellStyle name="Millares 4" xfId="1025" xr:uid="{00000000-0005-0000-0000-0000E4040000}"/>
    <cellStyle name="Millares 4 2" xfId="1026" xr:uid="{00000000-0005-0000-0000-0000E5040000}"/>
    <cellStyle name="Millares 4 2 2" xfId="1027" xr:uid="{00000000-0005-0000-0000-0000E6040000}"/>
    <cellStyle name="Millares 4 2 2 2" xfId="1028" xr:uid="{00000000-0005-0000-0000-0000E7040000}"/>
    <cellStyle name="Millares 4 3" xfId="1029" xr:uid="{00000000-0005-0000-0000-0000E8040000}"/>
    <cellStyle name="Millares 5" xfId="1030" xr:uid="{00000000-0005-0000-0000-0000E9040000}"/>
    <cellStyle name="Millares 6" xfId="1031" xr:uid="{00000000-0005-0000-0000-0000EA040000}"/>
    <cellStyle name="Millares 7" xfId="1032" xr:uid="{00000000-0005-0000-0000-0000EB040000}"/>
    <cellStyle name="Millares 8" xfId="1033" xr:uid="{00000000-0005-0000-0000-0000EC040000}"/>
    <cellStyle name="Moneda 2" xfId="1035" xr:uid="{00000000-0005-0000-0000-0000ED040000}"/>
    <cellStyle name="Moneda 2 2" xfId="1036" xr:uid="{00000000-0005-0000-0000-0000EE040000}"/>
    <cellStyle name="Moneda 2 3" xfId="1037" xr:uid="{00000000-0005-0000-0000-0000EF040000}"/>
    <cellStyle name="Neutral 10" xfId="1038" xr:uid="{00000000-0005-0000-0000-0000F0040000}"/>
    <cellStyle name="Neutral 11" xfId="1039" xr:uid="{00000000-0005-0000-0000-0000F1040000}"/>
    <cellStyle name="Neutral 12" xfId="1040" xr:uid="{00000000-0005-0000-0000-0000F2040000}"/>
    <cellStyle name="Neutral 13" xfId="1041" xr:uid="{00000000-0005-0000-0000-0000F3040000}"/>
    <cellStyle name="Neutral 14" xfId="1042" xr:uid="{00000000-0005-0000-0000-0000F4040000}"/>
    <cellStyle name="Neutral 15" xfId="1043" xr:uid="{00000000-0005-0000-0000-0000F5040000}"/>
    <cellStyle name="Neutral 16" xfId="1044" xr:uid="{00000000-0005-0000-0000-0000F6040000}"/>
    <cellStyle name="Neutral 2" xfId="1045" xr:uid="{00000000-0005-0000-0000-0000F7040000}"/>
    <cellStyle name="Neutral 3" xfId="1046" xr:uid="{00000000-0005-0000-0000-0000F8040000}"/>
    <cellStyle name="Neutral 4" xfId="1047" xr:uid="{00000000-0005-0000-0000-0000F9040000}"/>
    <cellStyle name="Neutral 5" xfId="1048" xr:uid="{00000000-0005-0000-0000-0000FA040000}"/>
    <cellStyle name="Neutral 6" xfId="1049" xr:uid="{00000000-0005-0000-0000-0000FB040000}"/>
    <cellStyle name="Neutral 7" xfId="1050" xr:uid="{00000000-0005-0000-0000-0000FC040000}"/>
    <cellStyle name="Neutral 8" xfId="1051" xr:uid="{00000000-0005-0000-0000-0000FD040000}"/>
    <cellStyle name="Neutral 9" xfId="1052" xr:uid="{00000000-0005-0000-0000-0000FE040000}"/>
    <cellStyle name="Normal" xfId="0" builtinId="0"/>
    <cellStyle name="Normal 10" xfId="1053" xr:uid="{00000000-0005-0000-0000-000000050000}"/>
    <cellStyle name="Normal 10 2" xfId="1054" xr:uid="{00000000-0005-0000-0000-000001050000}"/>
    <cellStyle name="Normal 11" xfId="1055" xr:uid="{00000000-0005-0000-0000-000002050000}"/>
    <cellStyle name="Normal 11 2" xfId="1056" xr:uid="{00000000-0005-0000-0000-000003050000}"/>
    <cellStyle name="Normal 110" xfId="1057" xr:uid="{00000000-0005-0000-0000-000004050000}"/>
    <cellStyle name="Normal 112" xfId="1058" xr:uid="{00000000-0005-0000-0000-000005050000}"/>
    <cellStyle name="Normal 113" xfId="1059" xr:uid="{00000000-0005-0000-0000-000006050000}"/>
    <cellStyle name="Normal 115" xfId="1060" xr:uid="{00000000-0005-0000-0000-000007050000}"/>
    <cellStyle name="Normal 12" xfId="1061" xr:uid="{00000000-0005-0000-0000-000008050000}"/>
    <cellStyle name="Normal 12 2" xfId="1062" xr:uid="{00000000-0005-0000-0000-000009050000}"/>
    <cellStyle name="Normal 13" xfId="1063" xr:uid="{00000000-0005-0000-0000-00000A050000}"/>
    <cellStyle name="Normal 13 2" xfId="1064" xr:uid="{00000000-0005-0000-0000-00000B050000}"/>
    <cellStyle name="Normal 14" xfId="1065" xr:uid="{00000000-0005-0000-0000-00000C050000}"/>
    <cellStyle name="Normal 14 2" xfId="1066" xr:uid="{00000000-0005-0000-0000-00000D050000}"/>
    <cellStyle name="Normal 15" xfId="1067" xr:uid="{00000000-0005-0000-0000-00000E050000}"/>
    <cellStyle name="Normal 15 2" xfId="1068" xr:uid="{00000000-0005-0000-0000-00000F050000}"/>
    <cellStyle name="Normal 16" xfId="1069" xr:uid="{00000000-0005-0000-0000-000010050000}"/>
    <cellStyle name="Normal 16 2" xfId="1070" xr:uid="{00000000-0005-0000-0000-000011050000}"/>
    <cellStyle name="Normal 17" xfId="1071" xr:uid="{00000000-0005-0000-0000-000012050000}"/>
    <cellStyle name="Normal 17 2" xfId="1072" xr:uid="{00000000-0005-0000-0000-000013050000}"/>
    <cellStyle name="Normal 18 2" xfId="1073" xr:uid="{00000000-0005-0000-0000-000014050000}"/>
    <cellStyle name="Normal 19" xfId="1074" xr:uid="{00000000-0005-0000-0000-000015050000}"/>
    <cellStyle name="Normal 19 2" xfId="1075" xr:uid="{00000000-0005-0000-0000-000016050000}"/>
    <cellStyle name="Normal 2" xfId="1076" xr:uid="{00000000-0005-0000-0000-000017050000}"/>
    <cellStyle name="Normal 2 10" xfId="1077" xr:uid="{00000000-0005-0000-0000-000018050000}"/>
    <cellStyle name="Normal 2 11" xfId="1078" xr:uid="{00000000-0005-0000-0000-000019050000}"/>
    <cellStyle name="Normal 2 12" xfId="1079" xr:uid="{00000000-0005-0000-0000-00001A050000}"/>
    <cellStyle name="Normal 2 2" xfId="1080" xr:uid="{00000000-0005-0000-0000-00001B050000}"/>
    <cellStyle name="Normal 2 2 2" xfId="1081" xr:uid="{00000000-0005-0000-0000-00001C050000}"/>
    <cellStyle name="Normal 2 2 3" xfId="1082" xr:uid="{00000000-0005-0000-0000-00001D050000}"/>
    <cellStyle name="Normal 2 2 4" xfId="1083" xr:uid="{00000000-0005-0000-0000-00001E050000}"/>
    <cellStyle name="Normal 2 2 5" xfId="1084" xr:uid="{00000000-0005-0000-0000-00001F050000}"/>
    <cellStyle name="Normal 2 3" xfId="1085" xr:uid="{00000000-0005-0000-0000-000020050000}"/>
    <cellStyle name="Normal 2 4" xfId="1086" xr:uid="{00000000-0005-0000-0000-000021050000}"/>
    <cellStyle name="Normal 2 5" xfId="1087" xr:uid="{00000000-0005-0000-0000-000022050000}"/>
    <cellStyle name="Normal 2 6" xfId="1088" xr:uid="{00000000-0005-0000-0000-000023050000}"/>
    <cellStyle name="Normal 2 7" xfId="1089" xr:uid="{00000000-0005-0000-0000-000024050000}"/>
    <cellStyle name="Normal 2 8" xfId="1090" xr:uid="{00000000-0005-0000-0000-000025050000}"/>
    <cellStyle name="Normal 2 9" xfId="1091" xr:uid="{00000000-0005-0000-0000-000026050000}"/>
    <cellStyle name="Normal 20 2" xfId="1092" xr:uid="{00000000-0005-0000-0000-000027050000}"/>
    <cellStyle name="Normal 21 2" xfId="1093" xr:uid="{00000000-0005-0000-0000-000028050000}"/>
    <cellStyle name="Normal 22 2" xfId="1094" xr:uid="{00000000-0005-0000-0000-000029050000}"/>
    <cellStyle name="Normal 23 2" xfId="1095" xr:uid="{00000000-0005-0000-0000-00002A050000}"/>
    <cellStyle name="Normal 24 2" xfId="1096" xr:uid="{00000000-0005-0000-0000-00002B050000}"/>
    <cellStyle name="Normal 25 2" xfId="1097" xr:uid="{00000000-0005-0000-0000-00002C050000}"/>
    <cellStyle name="Normal 3" xfId="1098" xr:uid="{00000000-0005-0000-0000-00002D050000}"/>
    <cellStyle name="Normal 3 10" xfId="1099" xr:uid="{00000000-0005-0000-0000-00002E050000}"/>
    <cellStyle name="Normal 3 11" xfId="1100" xr:uid="{00000000-0005-0000-0000-00002F050000}"/>
    <cellStyle name="Normal 3 12" xfId="1101" xr:uid="{00000000-0005-0000-0000-000030050000}"/>
    <cellStyle name="Normal 3 13" xfId="1102" xr:uid="{00000000-0005-0000-0000-000031050000}"/>
    <cellStyle name="Normal 3 14" xfId="1103" xr:uid="{00000000-0005-0000-0000-000032050000}"/>
    <cellStyle name="Normal 3 15" xfId="1104" xr:uid="{00000000-0005-0000-0000-000033050000}"/>
    <cellStyle name="Normal 3 16" xfId="1105" xr:uid="{00000000-0005-0000-0000-000034050000}"/>
    <cellStyle name="Normal 3 17" xfId="1106" xr:uid="{00000000-0005-0000-0000-000035050000}"/>
    <cellStyle name="Normal 3 18" xfId="1107" xr:uid="{00000000-0005-0000-0000-000036050000}"/>
    <cellStyle name="Normal 3 19" xfId="1108" xr:uid="{00000000-0005-0000-0000-000037050000}"/>
    <cellStyle name="Normal 3 2" xfId="1109" xr:uid="{00000000-0005-0000-0000-000038050000}"/>
    <cellStyle name="Normal 3 20" xfId="1110" xr:uid="{00000000-0005-0000-0000-000039050000}"/>
    <cellStyle name="Normal 3 21" xfId="1111" xr:uid="{00000000-0005-0000-0000-00003A050000}"/>
    <cellStyle name="Normal 3 3" xfId="1112" xr:uid="{00000000-0005-0000-0000-00003B050000}"/>
    <cellStyle name="Normal 3 4" xfId="1113" xr:uid="{00000000-0005-0000-0000-00003C050000}"/>
    <cellStyle name="Normal 3 5" xfId="1114" xr:uid="{00000000-0005-0000-0000-00003D050000}"/>
    <cellStyle name="Normal 3 6" xfId="1115" xr:uid="{00000000-0005-0000-0000-00003E050000}"/>
    <cellStyle name="Normal 3 7" xfId="1116" xr:uid="{00000000-0005-0000-0000-00003F050000}"/>
    <cellStyle name="Normal 3 8" xfId="1117" xr:uid="{00000000-0005-0000-0000-000040050000}"/>
    <cellStyle name="Normal 3 9" xfId="1118" xr:uid="{00000000-0005-0000-0000-000041050000}"/>
    <cellStyle name="Normal 3_PLAN DE ACTIVIDADES 10 DE ABRIL RURALIDAD" xfId="1119" xr:uid="{00000000-0005-0000-0000-000042050000}"/>
    <cellStyle name="Normal 4" xfId="1120" xr:uid="{00000000-0005-0000-0000-000043050000}"/>
    <cellStyle name="Normal 4 10" xfId="1121" xr:uid="{00000000-0005-0000-0000-000044050000}"/>
    <cellStyle name="Normal 4 11" xfId="1122" xr:uid="{00000000-0005-0000-0000-000045050000}"/>
    <cellStyle name="Normal 4 12" xfId="1123" xr:uid="{00000000-0005-0000-0000-000046050000}"/>
    <cellStyle name="Normal 4 13" xfId="1124" xr:uid="{00000000-0005-0000-0000-000047050000}"/>
    <cellStyle name="Normal 4 14" xfId="1125" xr:uid="{00000000-0005-0000-0000-000048050000}"/>
    <cellStyle name="Normal 4 15" xfId="1126" xr:uid="{00000000-0005-0000-0000-000049050000}"/>
    <cellStyle name="Normal 4 16" xfId="1127" xr:uid="{00000000-0005-0000-0000-00004A050000}"/>
    <cellStyle name="Normal 4 17" xfId="1128" xr:uid="{00000000-0005-0000-0000-00004B050000}"/>
    <cellStyle name="Normal 4 18" xfId="1129" xr:uid="{00000000-0005-0000-0000-00004C050000}"/>
    <cellStyle name="Normal 4 19" xfId="1130" xr:uid="{00000000-0005-0000-0000-00004D050000}"/>
    <cellStyle name="Normal 4 2" xfId="1131" xr:uid="{00000000-0005-0000-0000-00004E050000}"/>
    <cellStyle name="Normal 4 20" xfId="1132" xr:uid="{00000000-0005-0000-0000-00004F050000}"/>
    <cellStyle name="Normal 4 21" xfId="1133" xr:uid="{00000000-0005-0000-0000-000050050000}"/>
    <cellStyle name="Normal 4 3" xfId="1134" xr:uid="{00000000-0005-0000-0000-000051050000}"/>
    <cellStyle name="Normal 4 4" xfId="1135" xr:uid="{00000000-0005-0000-0000-000052050000}"/>
    <cellStyle name="Normal 4 5" xfId="1136" xr:uid="{00000000-0005-0000-0000-000053050000}"/>
    <cellStyle name="Normal 4 6" xfId="1137" xr:uid="{00000000-0005-0000-0000-000054050000}"/>
    <cellStyle name="Normal 4 7" xfId="1138" xr:uid="{00000000-0005-0000-0000-000055050000}"/>
    <cellStyle name="Normal 4 8" xfId="1139" xr:uid="{00000000-0005-0000-0000-000056050000}"/>
    <cellStyle name="Normal 4 9" xfId="1140" xr:uid="{00000000-0005-0000-0000-000057050000}"/>
    <cellStyle name="Normal 47" xfId="1141" xr:uid="{00000000-0005-0000-0000-000058050000}"/>
    <cellStyle name="Normal 48" xfId="1142" xr:uid="{00000000-0005-0000-0000-000059050000}"/>
    <cellStyle name="Normal 5" xfId="1143" xr:uid="{00000000-0005-0000-0000-00005A050000}"/>
    <cellStyle name="Normal 5 10" xfId="1144" xr:uid="{00000000-0005-0000-0000-00005B050000}"/>
    <cellStyle name="Normal 5 11" xfId="1145" xr:uid="{00000000-0005-0000-0000-00005C050000}"/>
    <cellStyle name="Normal 5 12" xfId="1146" xr:uid="{00000000-0005-0000-0000-00005D050000}"/>
    <cellStyle name="Normal 5 13" xfId="1147" xr:uid="{00000000-0005-0000-0000-00005E050000}"/>
    <cellStyle name="Normal 5 14" xfId="1148" xr:uid="{00000000-0005-0000-0000-00005F050000}"/>
    <cellStyle name="Normal 5 15" xfId="1149" xr:uid="{00000000-0005-0000-0000-000060050000}"/>
    <cellStyle name="Normal 5 16" xfId="1150" xr:uid="{00000000-0005-0000-0000-000061050000}"/>
    <cellStyle name="Normal 5 17" xfId="1151" xr:uid="{00000000-0005-0000-0000-000062050000}"/>
    <cellStyle name="Normal 5 18" xfId="1152" xr:uid="{00000000-0005-0000-0000-000063050000}"/>
    <cellStyle name="Normal 5 19" xfId="1153" xr:uid="{00000000-0005-0000-0000-000064050000}"/>
    <cellStyle name="Normal 5 2" xfId="1154" xr:uid="{00000000-0005-0000-0000-000065050000}"/>
    <cellStyle name="Normal 5 20" xfId="1155" xr:uid="{00000000-0005-0000-0000-000066050000}"/>
    <cellStyle name="Normal 5 21" xfId="1156" xr:uid="{00000000-0005-0000-0000-000067050000}"/>
    <cellStyle name="Normal 5 3" xfId="1157" xr:uid="{00000000-0005-0000-0000-000068050000}"/>
    <cellStyle name="Normal 5 4" xfId="1158" xr:uid="{00000000-0005-0000-0000-000069050000}"/>
    <cellStyle name="Normal 5 5" xfId="1159" xr:uid="{00000000-0005-0000-0000-00006A050000}"/>
    <cellStyle name="Normal 5 6" xfId="1160" xr:uid="{00000000-0005-0000-0000-00006B050000}"/>
    <cellStyle name="Normal 5 7" xfId="1161" xr:uid="{00000000-0005-0000-0000-00006C050000}"/>
    <cellStyle name="Normal 5 8" xfId="1162" xr:uid="{00000000-0005-0000-0000-00006D050000}"/>
    <cellStyle name="Normal 5 9" xfId="1163" xr:uid="{00000000-0005-0000-0000-00006E050000}"/>
    <cellStyle name="Normal 53" xfId="1164" xr:uid="{00000000-0005-0000-0000-00006F050000}"/>
    <cellStyle name="Normal 54" xfId="1165" xr:uid="{00000000-0005-0000-0000-000070050000}"/>
    <cellStyle name="Normal 55" xfId="1166" xr:uid="{00000000-0005-0000-0000-000071050000}"/>
    <cellStyle name="Normal 56" xfId="1167" xr:uid="{00000000-0005-0000-0000-000072050000}"/>
    <cellStyle name="Normal 57" xfId="1168" xr:uid="{00000000-0005-0000-0000-000073050000}"/>
    <cellStyle name="Normal 58" xfId="1169" xr:uid="{00000000-0005-0000-0000-000074050000}"/>
    <cellStyle name="Normal 59" xfId="1170" xr:uid="{00000000-0005-0000-0000-000075050000}"/>
    <cellStyle name="Normal 6" xfId="1171" xr:uid="{00000000-0005-0000-0000-000076050000}"/>
    <cellStyle name="Normal 6 2" xfId="1172" xr:uid="{00000000-0005-0000-0000-000077050000}"/>
    <cellStyle name="Normal 61" xfId="1173" xr:uid="{00000000-0005-0000-0000-000078050000}"/>
    <cellStyle name="Normal 65" xfId="1174" xr:uid="{00000000-0005-0000-0000-000079050000}"/>
    <cellStyle name="Normal 66" xfId="1175" xr:uid="{00000000-0005-0000-0000-00007A050000}"/>
    <cellStyle name="Normal 69" xfId="1176" xr:uid="{00000000-0005-0000-0000-00007B050000}"/>
    <cellStyle name="Normal 7" xfId="1177" xr:uid="{00000000-0005-0000-0000-00007C050000}"/>
    <cellStyle name="Normal 7 2" xfId="1178" xr:uid="{00000000-0005-0000-0000-00007D050000}"/>
    <cellStyle name="Normal 70" xfId="1179" xr:uid="{00000000-0005-0000-0000-00007E050000}"/>
    <cellStyle name="Normal 75" xfId="1180" xr:uid="{00000000-0005-0000-0000-00007F050000}"/>
    <cellStyle name="Normal 76" xfId="1181" xr:uid="{00000000-0005-0000-0000-000080050000}"/>
    <cellStyle name="Normal 77" xfId="1182" xr:uid="{00000000-0005-0000-0000-000081050000}"/>
    <cellStyle name="Normal 78" xfId="1183" xr:uid="{00000000-0005-0000-0000-000082050000}"/>
    <cellStyle name="Normal 79" xfId="1184" xr:uid="{00000000-0005-0000-0000-000083050000}"/>
    <cellStyle name="Normal 8" xfId="1185" xr:uid="{00000000-0005-0000-0000-000084050000}"/>
    <cellStyle name="Normal 8 2" xfId="1186" xr:uid="{00000000-0005-0000-0000-000085050000}"/>
    <cellStyle name="Normal 8 3" xfId="1187" xr:uid="{00000000-0005-0000-0000-000086050000}"/>
    <cellStyle name="Normal 80" xfId="1188" xr:uid="{00000000-0005-0000-0000-000087050000}"/>
    <cellStyle name="Normal 81" xfId="1189" xr:uid="{00000000-0005-0000-0000-000088050000}"/>
    <cellStyle name="Normal 82" xfId="1190" xr:uid="{00000000-0005-0000-0000-000089050000}"/>
    <cellStyle name="Normal 87" xfId="1191" xr:uid="{00000000-0005-0000-0000-00008A050000}"/>
    <cellStyle name="Normal 89" xfId="1192" xr:uid="{00000000-0005-0000-0000-00008B050000}"/>
    <cellStyle name="Normal 9" xfId="1193" xr:uid="{00000000-0005-0000-0000-00008C050000}"/>
    <cellStyle name="Normal 9 2" xfId="1194" xr:uid="{00000000-0005-0000-0000-00008D050000}"/>
    <cellStyle name="Normal 97" xfId="1195" xr:uid="{00000000-0005-0000-0000-00008E050000}"/>
    <cellStyle name="Normal 99" xfId="1196" xr:uid="{00000000-0005-0000-0000-00008F050000}"/>
    <cellStyle name="Notas 10" xfId="1197" xr:uid="{00000000-0005-0000-0000-000090050000}"/>
    <cellStyle name="Notas 11" xfId="1198" xr:uid="{00000000-0005-0000-0000-000091050000}"/>
    <cellStyle name="Notas 12" xfId="1199" xr:uid="{00000000-0005-0000-0000-000092050000}"/>
    <cellStyle name="Notas 13" xfId="1200" xr:uid="{00000000-0005-0000-0000-000093050000}"/>
    <cellStyle name="Notas 14" xfId="1201" xr:uid="{00000000-0005-0000-0000-000094050000}"/>
    <cellStyle name="Notas 15" xfId="1202" xr:uid="{00000000-0005-0000-0000-000095050000}"/>
    <cellStyle name="Notas 16" xfId="1203" xr:uid="{00000000-0005-0000-0000-000096050000}"/>
    <cellStyle name="Notas 17" xfId="1204" xr:uid="{00000000-0005-0000-0000-000097050000}"/>
    <cellStyle name="Notas 18" xfId="1205" xr:uid="{00000000-0005-0000-0000-000098050000}"/>
    <cellStyle name="Notas 19" xfId="1206" xr:uid="{00000000-0005-0000-0000-000099050000}"/>
    <cellStyle name="Notas 2" xfId="1207" xr:uid="{00000000-0005-0000-0000-00009A050000}"/>
    <cellStyle name="Notas 2 2" xfId="1208" xr:uid="{00000000-0005-0000-0000-00009B050000}"/>
    <cellStyle name="Notas 2 3" xfId="1209" xr:uid="{00000000-0005-0000-0000-00009C050000}"/>
    <cellStyle name="Notas 2 4" xfId="1210" xr:uid="{00000000-0005-0000-0000-00009D050000}"/>
    <cellStyle name="Notas 20" xfId="1211" xr:uid="{00000000-0005-0000-0000-00009E050000}"/>
    <cellStyle name="Notas 21" xfId="1212" xr:uid="{00000000-0005-0000-0000-00009F050000}"/>
    <cellStyle name="Notas 22" xfId="1213" xr:uid="{00000000-0005-0000-0000-0000A0050000}"/>
    <cellStyle name="Notas 3" xfId="1214" xr:uid="{00000000-0005-0000-0000-0000A1050000}"/>
    <cellStyle name="Notas 4" xfId="1215" xr:uid="{00000000-0005-0000-0000-0000A2050000}"/>
    <cellStyle name="Notas 5" xfId="1216" xr:uid="{00000000-0005-0000-0000-0000A3050000}"/>
    <cellStyle name="Notas 6" xfId="1217" xr:uid="{00000000-0005-0000-0000-0000A4050000}"/>
    <cellStyle name="Notas 7" xfId="1218" xr:uid="{00000000-0005-0000-0000-0000A5050000}"/>
    <cellStyle name="Notas 8" xfId="1219" xr:uid="{00000000-0005-0000-0000-0000A6050000}"/>
    <cellStyle name="Notas 9" xfId="1220" xr:uid="{00000000-0005-0000-0000-0000A7050000}"/>
    <cellStyle name="Notas 9 10" xfId="1221" xr:uid="{00000000-0005-0000-0000-0000A8050000}"/>
    <cellStyle name="Notas 9 11" xfId="1222" xr:uid="{00000000-0005-0000-0000-0000A9050000}"/>
    <cellStyle name="Notas 9 12" xfId="1223" xr:uid="{00000000-0005-0000-0000-0000AA050000}"/>
    <cellStyle name="Notas 9 13" xfId="1224" xr:uid="{00000000-0005-0000-0000-0000AB050000}"/>
    <cellStyle name="Notas 9 14" xfId="1225" xr:uid="{00000000-0005-0000-0000-0000AC050000}"/>
    <cellStyle name="Notas 9 15" xfId="1226" xr:uid="{00000000-0005-0000-0000-0000AD050000}"/>
    <cellStyle name="Notas 9 16" xfId="1227" xr:uid="{00000000-0005-0000-0000-0000AE050000}"/>
    <cellStyle name="Notas 9 17" xfId="1228" xr:uid="{00000000-0005-0000-0000-0000AF050000}"/>
    <cellStyle name="Notas 9 18" xfId="1229" xr:uid="{00000000-0005-0000-0000-0000B0050000}"/>
    <cellStyle name="Notas 9 19" xfId="1230" xr:uid="{00000000-0005-0000-0000-0000B1050000}"/>
    <cellStyle name="Notas 9 2" xfId="1231" xr:uid="{00000000-0005-0000-0000-0000B2050000}"/>
    <cellStyle name="Notas 9 20" xfId="1232" xr:uid="{00000000-0005-0000-0000-0000B3050000}"/>
    <cellStyle name="Notas 9 21" xfId="1233" xr:uid="{00000000-0005-0000-0000-0000B4050000}"/>
    <cellStyle name="Notas 9 22" xfId="1234" xr:uid="{00000000-0005-0000-0000-0000B5050000}"/>
    <cellStyle name="Notas 9 3" xfId="1235" xr:uid="{00000000-0005-0000-0000-0000B6050000}"/>
    <cellStyle name="Notas 9 4" xfId="1236" xr:uid="{00000000-0005-0000-0000-0000B7050000}"/>
    <cellStyle name="Notas 9 5" xfId="1237" xr:uid="{00000000-0005-0000-0000-0000B8050000}"/>
    <cellStyle name="Notas 9 6" xfId="1238" xr:uid="{00000000-0005-0000-0000-0000B9050000}"/>
    <cellStyle name="Notas 9 7" xfId="1239" xr:uid="{00000000-0005-0000-0000-0000BA050000}"/>
    <cellStyle name="Notas 9 8" xfId="1240" xr:uid="{00000000-0005-0000-0000-0000BB050000}"/>
    <cellStyle name="Notas 9 9" xfId="1241" xr:uid="{00000000-0005-0000-0000-0000BC050000}"/>
    <cellStyle name="Porcentaje" xfId="2" builtinId="5"/>
    <cellStyle name="Porcentaje 2" xfId="1242" xr:uid="{00000000-0005-0000-0000-0000BE050000}"/>
    <cellStyle name="Porcentaje 3" xfId="1243" xr:uid="{00000000-0005-0000-0000-0000BF050000}"/>
    <cellStyle name="Porcentual 2" xfId="1244" xr:uid="{00000000-0005-0000-0000-0000C0050000}"/>
    <cellStyle name="Porcentual 2 2" xfId="1245" xr:uid="{00000000-0005-0000-0000-0000C1050000}"/>
    <cellStyle name="Porcentual 2 3" xfId="1246" xr:uid="{00000000-0005-0000-0000-0000C2050000}"/>
    <cellStyle name="Porcentual 2 4" xfId="1247" xr:uid="{00000000-0005-0000-0000-0000C3050000}"/>
    <cellStyle name="Porcentual 3" xfId="1248" xr:uid="{00000000-0005-0000-0000-0000C4050000}"/>
    <cellStyle name="Salida 10" xfId="1249" xr:uid="{00000000-0005-0000-0000-0000C5050000}"/>
    <cellStyle name="Salida 11" xfId="1250" xr:uid="{00000000-0005-0000-0000-0000C6050000}"/>
    <cellStyle name="Salida 12" xfId="1251" xr:uid="{00000000-0005-0000-0000-0000C7050000}"/>
    <cellStyle name="Salida 13" xfId="1252" xr:uid="{00000000-0005-0000-0000-0000C8050000}"/>
    <cellStyle name="Salida 14" xfId="1253" xr:uid="{00000000-0005-0000-0000-0000C9050000}"/>
    <cellStyle name="Salida 15" xfId="1254" xr:uid="{00000000-0005-0000-0000-0000CA050000}"/>
    <cellStyle name="Salida 16" xfId="1255" xr:uid="{00000000-0005-0000-0000-0000CB050000}"/>
    <cellStyle name="Salida 17" xfId="1256" xr:uid="{00000000-0005-0000-0000-0000CC050000}"/>
    <cellStyle name="Salida 18" xfId="1257" xr:uid="{00000000-0005-0000-0000-0000CD050000}"/>
    <cellStyle name="Salida 2" xfId="1258" xr:uid="{00000000-0005-0000-0000-0000CE050000}"/>
    <cellStyle name="Salida 3" xfId="1259" xr:uid="{00000000-0005-0000-0000-0000CF050000}"/>
    <cellStyle name="Salida 4" xfId="1260" xr:uid="{00000000-0005-0000-0000-0000D0050000}"/>
    <cellStyle name="Salida 5" xfId="1261" xr:uid="{00000000-0005-0000-0000-0000D1050000}"/>
    <cellStyle name="Salida 6" xfId="1262" xr:uid="{00000000-0005-0000-0000-0000D2050000}"/>
    <cellStyle name="Salida 7" xfId="1263" xr:uid="{00000000-0005-0000-0000-0000D3050000}"/>
    <cellStyle name="Salida 8" xfId="1264" xr:uid="{00000000-0005-0000-0000-0000D4050000}"/>
    <cellStyle name="Salida 9" xfId="1265" xr:uid="{00000000-0005-0000-0000-0000D5050000}"/>
    <cellStyle name="Salida 9 10" xfId="1266" xr:uid="{00000000-0005-0000-0000-0000D6050000}"/>
    <cellStyle name="Salida 9 11" xfId="1267" xr:uid="{00000000-0005-0000-0000-0000D7050000}"/>
    <cellStyle name="Salida 9 12" xfId="1268" xr:uid="{00000000-0005-0000-0000-0000D8050000}"/>
    <cellStyle name="Salida 9 13" xfId="1269" xr:uid="{00000000-0005-0000-0000-0000D9050000}"/>
    <cellStyle name="Salida 9 14" xfId="1270" xr:uid="{00000000-0005-0000-0000-0000DA050000}"/>
    <cellStyle name="Salida 9 15" xfId="1271" xr:uid="{00000000-0005-0000-0000-0000DB050000}"/>
    <cellStyle name="Salida 9 16" xfId="1272" xr:uid="{00000000-0005-0000-0000-0000DC050000}"/>
    <cellStyle name="Salida 9 17" xfId="1273" xr:uid="{00000000-0005-0000-0000-0000DD050000}"/>
    <cellStyle name="Salida 9 18" xfId="1274" xr:uid="{00000000-0005-0000-0000-0000DE050000}"/>
    <cellStyle name="Salida 9 19" xfId="1275" xr:uid="{00000000-0005-0000-0000-0000DF050000}"/>
    <cellStyle name="Salida 9 2" xfId="1276" xr:uid="{00000000-0005-0000-0000-0000E0050000}"/>
    <cellStyle name="Salida 9 20" xfId="1277" xr:uid="{00000000-0005-0000-0000-0000E1050000}"/>
    <cellStyle name="Salida 9 21" xfId="1278" xr:uid="{00000000-0005-0000-0000-0000E2050000}"/>
    <cellStyle name="Salida 9 22" xfId="1279" xr:uid="{00000000-0005-0000-0000-0000E3050000}"/>
    <cellStyle name="Salida 9 3" xfId="1280" xr:uid="{00000000-0005-0000-0000-0000E4050000}"/>
    <cellStyle name="Salida 9 4" xfId="1281" xr:uid="{00000000-0005-0000-0000-0000E5050000}"/>
    <cellStyle name="Salida 9 5" xfId="1282" xr:uid="{00000000-0005-0000-0000-0000E6050000}"/>
    <cellStyle name="Salida 9 6" xfId="1283" xr:uid="{00000000-0005-0000-0000-0000E7050000}"/>
    <cellStyle name="Salida 9 7" xfId="1284" xr:uid="{00000000-0005-0000-0000-0000E8050000}"/>
    <cellStyle name="Salida 9 8" xfId="1285" xr:uid="{00000000-0005-0000-0000-0000E9050000}"/>
    <cellStyle name="Salida 9 9" xfId="1286" xr:uid="{00000000-0005-0000-0000-0000EA050000}"/>
    <cellStyle name="Texto de advertencia 10" xfId="1287" xr:uid="{00000000-0005-0000-0000-0000EB050000}"/>
    <cellStyle name="Texto de advertencia 11" xfId="1288" xr:uid="{00000000-0005-0000-0000-0000EC050000}"/>
    <cellStyle name="Texto de advertencia 12" xfId="1289" xr:uid="{00000000-0005-0000-0000-0000ED050000}"/>
    <cellStyle name="Texto de advertencia 13" xfId="1290" xr:uid="{00000000-0005-0000-0000-0000EE050000}"/>
    <cellStyle name="Texto de advertencia 14" xfId="1291" xr:uid="{00000000-0005-0000-0000-0000EF050000}"/>
    <cellStyle name="Texto de advertencia 15" xfId="1292" xr:uid="{00000000-0005-0000-0000-0000F0050000}"/>
    <cellStyle name="Texto de advertencia 16" xfId="1293" xr:uid="{00000000-0005-0000-0000-0000F1050000}"/>
    <cellStyle name="Texto de advertencia 17" xfId="1294" xr:uid="{00000000-0005-0000-0000-0000F2050000}"/>
    <cellStyle name="Texto de advertencia 18" xfId="1295" xr:uid="{00000000-0005-0000-0000-0000F3050000}"/>
    <cellStyle name="Texto de advertencia 2" xfId="1296" xr:uid="{00000000-0005-0000-0000-0000F4050000}"/>
    <cellStyle name="Texto de advertencia 3" xfId="1297" xr:uid="{00000000-0005-0000-0000-0000F5050000}"/>
    <cellStyle name="Texto de advertencia 4" xfId="1298" xr:uid="{00000000-0005-0000-0000-0000F6050000}"/>
    <cellStyle name="Texto de advertencia 5" xfId="1299" xr:uid="{00000000-0005-0000-0000-0000F7050000}"/>
    <cellStyle name="Texto de advertencia 6" xfId="1300" xr:uid="{00000000-0005-0000-0000-0000F8050000}"/>
    <cellStyle name="Texto de advertencia 7" xfId="1301" xr:uid="{00000000-0005-0000-0000-0000F9050000}"/>
    <cellStyle name="Texto de advertencia 8" xfId="1302" xr:uid="{00000000-0005-0000-0000-0000FA050000}"/>
    <cellStyle name="Texto de advertencia 9" xfId="1303" xr:uid="{00000000-0005-0000-0000-0000FB050000}"/>
    <cellStyle name="Texto de advertencia 9 10" xfId="1304" xr:uid="{00000000-0005-0000-0000-0000FC050000}"/>
    <cellStyle name="Texto de advertencia 9 11" xfId="1305" xr:uid="{00000000-0005-0000-0000-0000FD050000}"/>
    <cellStyle name="Texto de advertencia 9 12" xfId="1306" xr:uid="{00000000-0005-0000-0000-0000FE050000}"/>
    <cellStyle name="Texto de advertencia 9 13" xfId="1307" xr:uid="{00000000-0005-0000-0000-0000FF050000}"/>
    <cellStyle name="Texto de advertencia 9 14" xfId="1308" xr:uid="{00000000-0005-0000-0000-000000060000}"/>
    <cellStyle name="Texto de advertencia 9 15" xfId="1309" xr:uid="{00000000-0005-0000-0000-000001060000}"/>
    <cellStyle name="Texto de advertencia 9 16" xfId="1310" xr:uid="{00000000-0005-0000-0000-000002060000}"/>
    <cellStyle name="Texto de advertencia 9 17" xfId="1311" xr:uid="{00000000-0005-0000-0000-000003060000}"/>
    <cellStyle name="Texto de advertencia 9 18" xfId="1312" xr:uid="{00000000-0005-0000-0000-000004060000}"/>
    <cellStyle name="Texto de advertencia 9 19" xfId="1313" xr:uid="{00000000-0005-0000-0000-000005060000}"/>
    <cellStyle name="Texto de advertencia 9 2" xfId="1314" xr:uid="{00000000-0005-0000-0000-000006060000}"/>
    <cellStyle name="Texto de advertencia 9 20" xfId="1315" xr:uid="{00000000-0005-0000-0000-000007060000}"/>
    <cellStyle name="Texto de advertencia 9 21" xfId="1316" xr:uid="{00000000-0005-0000-0000-000008060000}"/>
    <cellStyle name="Texto de advertencia 9 22" xfId="1317" xr:uid="{00000000-0005-0000-0000-000009060000}"/>
    <cellStyle name="Texto de advertencia 9 3" xfId="1318" xr:uid="{00000000-0005-0000-0000-00000A060000}"/>
    <cellStyle name="Texto de advertencia 9 4" xfId="1319" xr:uid="{00000000-0005-0000-0000-00000B060000}"/>
    <cellStyle name="Texto de advertencia 9 5" xfId="1320" xr:uid="{00000000-0005-0000-0000-00000C060000}"/>
    <cellStyle name="Texto de advertencia 9 6" xfId="1321" xr:uid="{00000000-0005-0000-0000-00000D060000}"/>
    <cellStyle name="Texto de advertencia 9 7" xfId="1322" xr:uid="{00000000-0005-0000-0000-00000E060000}"/>
    <cellStyle name="Texto de advertencia 9 8" xfId="1323" xr:uid="{00000000-0005-0000-0000-00000F060000}"/>
    <cellStyle name="Texto de advertencia 9 9" xfId="1324" xr:uid="{00000000-0005-0000-0000-000010060000}"/>
    <cellStyle name="Texto explicativo 10" xfId="1325" xr:uid="{00000000-0005-0000-0000-000011060000}"/>
    <cellStyle name="Texto explicativo 11" xfId="1326" xr:uid="{00000000-0005-0000-0000-000012060000}"/>
    <cellStyle name="Texto explicativo 12" xfId="1327" xr:uid="{00000000-0005-0000-0000-000013060000}"/>
    <cellStyle name="Texto explicativo 13" xfId="1328" xr:uid="{00000000-0005-0000-0000-000014060000}"/>
    <cellStyle name="Texto explicativo 14" xfId="1329" xr:uid="{00000000-0005-0000-0000-000015060000}"/>
    <cellStyle name="Texto explicativo 15" xfId="1330" xr:uid="{00000000-0005-0000-0000-000016060000}"/>
    <cellStyle name="Texto explicativo 16" xfId="1331" xr:uid="{00000000-0005-0000-0000-000017060000}"/>
    <cellStyle name="Texto explicativo 17" xfId="1332" xr:uid="{00000000-0005-0000-0000-000018060000}"/>
    <cellStyle name="Texto explicativo 18" xfId="1333" xr:uid="{00000000-0005-0000-0000-000019060000}"/>
    <cellStyle name="Texto explicativo 2" xfId="1334" xr:uid="{00000000-0005-0000-0000-00001A060000}"/>
    <cellStyle name="Texto explicativo 3" xfId="1335" xr:uid="{00000000-0005-0000-0000-00001B060000}"/>
    <cellStyle name="Texto explicativo 4" xfId="1336" xr:uid="{00000000-0005-0000-0000-00001C060000}"/>
    <cellStyle name="Texto explicativo 5" xfId="1337" xr:uid="{00000000-0005-0000-0000-00001D060000}"/>
    <cellStyle name="Texto explicativo 6" xfId="1338" xr:uid="{00000000-0005-0000-0000-00001E060000}"/>
    <cellStyle name="Texto explicativo 7" xfId="1339" xr:uid="{00000000-0005-0000-0000-00001F060000}"/>
    <cellStyle name="Texto explicativo 8" xfId="1340" xr:uid="{00000000-0005-0000-0000-000020060000}"/>
    <cellStyle name="Texto explicativo 9" xfId="1341" xr:uid="{00000000-0005-0000-0000-000021060000}"/>
    <cellStyle name="Texto explicativo 9 10" xfId="1342" xr:uid="{00000000-0005-0000-0000-000022060000}"/>
    <cellStyle name="Texto explicativo 9 11" xfId="1343" xr:uid="{00000000-0005-0000-0000-000023060000}"/>
    <cellStyle name="Texto explicativo 9 12" xfId="1344" xr:uid="{00000000-0005-0000-0000-000024060000}"/>
    <cellStyle name="Texto explicativo 9 13" xfId="1345" xr:uid="{00000000-0005-0000-0000-000025060000}"/>
    <cellStyle name="Texto explicativo 9 14" xfId="1346" xr:uid="{00000000-0005-0000-0000-000026060000}"/>
    <cellStyle name="Texto explicativo 9 15" xfId="1347" xr:uid="{00000000-0005-0000-0000-000027060000}"/>
    <cellStyle name="Texto explicativo 9 16" xfId="1348" xr:uid="{00000000-0005-0000-0000-000028060000}"/>
    <cellStyle name="Texto explicativo 9 17" xfId="1349" xr:uid="{00000000-0005-0000-0000-000029060000}"/>
    <cellStyle name="Texto explicativo 9 18" xfId="1350" xr:uid="{00000000-0005-0000-0000-00002A060000}"/>
    <cellStyle name="Texto explicativo 9 19" xfId="1351" xr:uid="{00000000-0005-0000-0000-00002B060000}"/>
    <cellStyle name="Texto explicativo 9 2" xfId="1352" xr:uid="{00000000-0005-0000-0000-00002C060000}"/>
    <cellStyle name="Texto explicativo 9 20" xfId="1353" xr:uid="{00000000-0005-0000-0000-00002D060000}"/>
    <cellStyle name="Texto explicativo 9 21" xfId="1354" xr:uid="{00000000-0005-0000-0000-00002E060000}"/>
    <cellStyle name="Texto explicativo 9 22" xfId="1355" xr:uid="{00000000-0005-0000-0000-00002F060000}"/>
    <cellStyle name="Texto explicativo 9 3" xfId="1356" xr:uid="{00000000-0005-0000-0000-000030060000}"/>
    <cellStyle name="Texto explicativo 9 4" xfId="1357" xr:uid="{00000000-0005-0000-0000-000031060000}"/>
    <cellStyle name="Texto explicativo 9 5" xfId="1358" xr:uid="{00000000-0005-0000-0000-000032060000}"/>
    <cellStyle name="Texto explicativo 9 6" xfId="1359" xr:uid="{00000000-0005-0000-0000-000033060000}"/>
    <cellStyle name="Texto explicativo 9 7" xfId="1360" xr:uid="{00000000-0005-0000-0000-000034060000}"/>
    <cellStyle name="Texto explicativo 9 8" xfId="1361" xr:uid="{00000000-0005-0000-0000-000035060000}"/>
    <cellStyle name="Texto explicativo 9 9" xfId="1362" xr:uid="{00000000-0005-0000-0000-000036060000}"/>
    <cellStyle name="Título 1 10" xfId="1378" xr:uid="{00000000-0005-0000-0000-000037060000}"/>
    <cellStyle name="Título 1 11" xfId="1379" xr:uid="{00000000-0005-0000-0000-000038060000}"/>
    <cellStyle name="Título 1 12" xfId="1380" xr:uid="{00000000-0005-0000-0000-000039060000}"/>
    <cellStyle name="Título 1 13" xfId="1381" xr:uid="{00000000-0005-0000-0000-00003A060000}"/>
    <cellStyle name="Título 1 14" xfId="1382" xr:uid="{00000000-0005-0000-0000-00003B060000}"/>
    <cellStyle name="Título 1 15" xfId="1383" xr:uid="{00000000-0005-0000-0000-00003C060000}"/>
    <cellStyle name="Título 1 16" xfId="1384" xr:uid="{00000000-0005-0000-0000-00003D060000}"/>
    <cellStyle name="Título 1 17" xfId="1385" xr:uid="{00000000-0005-0000-0000-00003E060000}"/>
    <cellStyle name="Título 1 18" xfId="1386" xr:uid="{00000000-0005-0000-0000-00003F060000}"/>
    <cellStyle name="Título 1 2" xfId="1387" xr:uid="{00000000-0005-0000-0000-000040060000}"/>
    <cellStyle name="Título 1 3" xfId="1388" xr:uid="{00000000-0005-0000-0000-000041060000}"/>
    <cellStyle name="Título 1 4" xfId="1389" xr:uid="{00000000-0005-0000-0000-000042060000}"/>
    <cellStyle name="Título 1 5" xfId="1390" xr:uid="{00000000-0005-0000-0000-000043060000}"/>
    <cellStyle name="Título 1 6" xfId="1391" xr:uid="{00000000-0005-0000-0000-000044060000}"/>
    <cellStyle name="Título 1 7" xfId="1392" xr:uid="{00000000-0005-0000-0000-000045060000}"/>
    <cellStyle name="Título 1 8" xfId="1393" xr:uid="{00000000-0005-0000-0000-000046060000}"/>
    <cellStyle name="Título 1 9" xfId="1394" xr:uid="{00000000-0005-0000-0000-000047060000}"/>
    <cellStyle name="Título 1 9 10" xfId="1395" xr:uid="{00000000-0005-0000-0000-000048060000}"/>
    <cellStyle name="Título 1 9 11" xfId="1396" xr:uid="{00000000-0005-0000-0000-000049060000}"/>
    <cellStyle name="Título 1 9 12" xfId="1397" xr:uid="{00000000-0005-0000-0000-00004A060000}"/>
    <cellStyle name="Título 1 9 13" xfId="1398" xr:uid="{00000000-0005-0000-0000-00004B060000}"/>
    <cellStyle name="Título 1 9 14" xfId="1399" xr:uid="{00000000-0005-0000-0000-00004C060000}"/>
    <cellStyle name="Título 1 9 15" xfId="1400" xr:uid="{00000000-0005-0000-0000-00004D060000}"/>
    <cellStyle name="Título 1 9 16" xfId="1401" xr:uid="{00000000-0005-0000-0000-00004E060000}"/>
    <cellStyle name="Título 1 9 17" xfId="1402" xr:uid="{00000000-0005-0000-0000-00004F060000}"/>
    <cellStyle name="Título 1 9 18" xfId="1403" xr:uid="{00000000-0005-0000-0000-000050060000}"/>
    <cellStyle name="Título 1 9 19" xfId="1404" xr:uid="{00000000-0005-0000-0000-000051060000}"/>
    <cellStyle name="Título 1 9 2" xfId="1405" xr:uid="{00000000-0005-0000-0000-000052060000}"/>
    <cellStyle name="Título 1 9 20" xfId="1406" xr:uid="{00000000-0005-0000-0000-000053060000}"/>
    <cellStyle name="Título 1 9 21" xfId="1407" xr:uid="{00000000-0005-0000-0000-000054060000}"/>
    <cellStyle name="Título 1 9 22" xfId="1408" xr:uid="{00000000-0005-0000-0000-000055060000}"/>
    <cellStyle name="Título 1 9 3" xfId="1409" xr:uid="{00000000-0005-0000-0000-000056060000}"/>
    <cellStyle name="Título 1 9 4" xfId="1410" xr:uid="{00000000-0005-0000-0000-000057060000}"/>
    <cellStyle name="Título 1 9 5" xfId="1411" xr:uid="{00000000-0005-0000-0000-000058060000}"/>
    <cellStyle name="Título 1 9 6" xfId="1412" xr:uid="{00000000-0005-0000-0000-000059060000}"/>
    <cellStyle name="Título 1 9 7" xfId="1413" xr:uid="{00000000-0005-0000-0000-00005A060000}"/>
    <cellStyle name="Título 1 9 8" xfId="1414" xr:uid="{00000000-0005-0000-0000-00005B060000}"/>
    <cellStyle name="Título 1 9 9" xfId="1415" xr:uid="{00000000-0005-0000-0000-00005C060000}"/>
    <cellStyle name="Título 10" xfId="1416" xr:uid="{00000000-0005-0000-0000-00005D060000}"/>
    <cellStyle name="Título 11" xfId="1417" xr:uid="{00000000-0005-0000-0000-00005E060000}"/>
    <cellStyle name="Título 11 10" xfId="1418" xr:uid="{00000000-0005-0000-0000-00005F060000}"/>
    <cellStyle name="Título 11 11" xfId="1419" xr:uid="{00000000-0005-0000-0000-000060060000}"/>
    <cellStyle name="Título 11 12" xfId="1420" xr:uid="{00000000-0005-0000-0000-000061060000}"/>
    <cellStyle name="Título 11 13" xfId="1421" xr:uid="{00000000-0005-0000-0000-000062060000}"/>
    <cellStyle name="Título 11 14" xfId="1422" xr:uid="{00000000-0005-0000-0000-000063060000}"/>
    <cellStyle name="Título 11 15" xfId="1423" xr:uid="{00000000-0005-0000-0000-000064060000}"/>
    <cellStyle name="Título 11 16" xfId="1424" xr:uid="{00000000-0005-0000-0000-000065060000}"/>
    <cellStyle name="Título 11 17" xfId="1425" xr:uid="{00000000-0005-0000-0000-000066060000}"/>
    <cellStyle name="Título 11 18" xfId="1426" xr:uid="{00000000-0005-0000-0000-000067060000}"/>
    <cellStyle name="Título 11 19" xfId="1427" xr:uid="{00000000-0005-0000-0000-000068060000}"/>
    <cellStyle name="Título 11 2" xfId="1428" xr:uid="{00000000-0005-0000-0000-000069060000}"/>
    <cellStyle name="Título 11 20" xfId="1429" xr:uid="{00000000-0005-0000-0000-00006A060000}"/>
    <cellStyle name="Título 11 21" xfId="1430" xr:uid="{00000000-0005-0000-0000-00006B060000}"/>
    <cellStyle name="Título 11 22" xfId="1431" xr:uid="{00000000-0005-0000-0000-00006C060000}"/>
    <cellStyle name="Título 11 3" xfId="1432" xr:uid="{00000000-0005-0000-0000-00006D060000}"/>
    <cellStyle name="Título 11 4" xfId="1433" xr:uid="{00000000-0005-0000-0000-00006E060000}"/>
    <cellStyle name="Título 11 5" xfId="1434" xr:uid="{00000000-0005-0000-0000-00006F060000}"/>
    <cellStyle name="Título 11 6" xfId="1435" xr:uid="{00000000-0005-0000-0000-000070060000}"/>
    <cellStyle name="Título 11 7" xfId="1436" xr:uid="{00000000-0005-0000-0000-000071060000}"/>
    <cellStyle name="Título 11 8" xfId="1437" xr:uid="{00000000-0005-0000-0000-000072060000}"/>
    <cellStyle name="Título 11 9" xfId="1438" xr:uid="{00000000-0005-0000-0000-000073060000}"/>
    <cellStyle name="Título 12" xfId="1439" xr:uid="{00000000-0005-0000-0000-000074060000}"/>
    <cellStyle name="Título 13" xfId="1440" xr:uid="{00000000-0005-0000-0000-000075060000}"/>
    <cellStyle name="Título 14" xfId="1441" xr:uid="{00000000-0005-0000-0000-000076060000}"/>
    <cellStyle name="Título 15" xfId="1442" xr:uid="{00000000-0005-0000-0000-000077060000}"/>
    <cellStyle name="Título 16" xfId="1443" xr:uid="{00000000-0005-0000-0000-000078060000}"/>
    <cellStyle name="Título 17" xfId="1444" xr:uid="{00000000-0005-0000-0000-000079060000}"/>
    <cellStyle name="Título 18" xfId="1445" xr:uid="{00000000-0005-0000-0000-00007A060000}"/>
    <cellStyle name="Título 19" xfId="1446" xr:uid="{00000000-0005-0000-0000-00007B060000}"/>
    <cellStyle name="Título 2 10" xfId="1447" xr:uid="{00000000-0005-0000-0000-00007C060000}"/>
    <cellStyle name="Título 2 11" xfId="1448" xr:uid="{00000000-0005-0000-0000-00007D060000}"/>
    <cellStyle name="Título 2 12" xfId="1449" xr:uid="{00000000-0005-0000-0000-00007E060000}"/>
    <cellStyle name="Título 2 13" xfId="1450" xr:uid="{00000000-0005-0000-0000-00007F060000}"/>
    <cellStyle name="Título 2 14" xfId="1451" xr:uid="{00000000-0005-0000-0000-000080060000}"/>
    <cellStyle name="Título 2 15" xfId="1452" xr:uid="{00000000-0005-0000-0000-000081060000}"/>
    <cellStyle name="Título 2 16" xfId="1453" xr:uid="{00000000-0005-0000-0000-000082060000}"/>
    <cellStyle name="Título 2 17" xfId="1454" xr:uid="{00000000-0005-0000-0000-000083060000}"/>
    <cellStyle name="Título 2 18" xfId="1455" xr:uid="{00000000-0005-0000-0000-000084060000}"/>
    <cellStyle name="Título 2 2" xfId="1456" xr:uid="{00000000-0005-0000-0000-000085060000}"/>
    <cellStyle name="Título 2 3" xfId="1457" xr:uid="{00000000-0005-0000-0000-000086060000}"/>
    <cellStyle name="Título 2 4" xfId="1458" xr:uid="{00000000-0005-0000-0000-000087060000}"/>
    <cellStyle name="Título 2 5" xfId="1459" xr:uid="{00000000-0005-0000-0000-000088060000}"/>
    <cellStyle name="Título 2 6" xfId="1460" xr:uid="{00000000-0005-0000-0000-000089060000}"/>
    <cellStyle name="Título 2 7" xfId="1461" xr:uid="{00000000-0005-0000-0000-00008A060000}"/>
    <cellStyle name="Título 2 8" xfId="1462" xr:uid="{00000000-0005-0000-0000-00008B060000}"/>
    <cellStyle name="Título 2 9" xfId="1463" xr:uid="{00000000-0005-0000-0000-00008C060000}"/>
    <cellStyle name="Título 2 9 10" xfId="1464" xr:uid="{00000000-0005-0000-0000-00008D060000}"/>
    <cellStyle name="Título 2 9 11" xfId="1465" xr:uid="{00000000-0005-0000-0000-00008E060000}"/>
    <cellStyle name="Título 2 9 12" xfId="1466" xr:uid="{00000000-0005-0000-0000-00008F060000}"/>
    <cellStyle name="Título 2 9 13" xfId="1467" xr:uid="{00000000-0005-0000-0000-000090060000}"/>
    <cellStyle name="Título 2 9 14" xfId="1468" xr:uid="{00000000-0005-0000-0000-000091060000}"/>
    <cellStyle name="Título 2 9 15" xfId="1469" xr:uid="{00000000-0005-0000-0000-000092060000}"/>
    <cellStyle name="Título 2 9 16" xfId="1470" xr:uid="{00000000-0005-0000-0000-000093060000}"/>
    <cellStyle name="Título 2 9 17" xfId="1471" xr:uid="{00000000-0005-0000-0000-000094060000}"/>
    <cellStyle name="Título 2 9 18" xfId="1472" xr:uid="{00000000-0005-0000-0000-000095060000}"/>
    <cellStyle name="Título 2 9 19" xfId="1473" xr:uid="{00000000-0005-0000-0000-000096060000}"/>
    <cellStyle name="Título 2 9 2" xfId="1474" xr:uid="{00000000-0005-0000-0000-000097060000}"/>
    <cellStyle name="Título 2 9 20" xfId="1475" xr:uid="{00000000-0005-0000-0000-000098060000}"/>
    <cellStyle name="Título 2 9 21" xfId="1476" xr:uid="{00000000-0005-0000-0000-000099060000}"/>
    <cellStyle name="Título 2 9 22" xfId="1477" xr:uid="{00000000-0005-0000-0000-00009A060000}"/>
    <cellStyle name="Título 2 9 3" xfId="1478" xr:uid="{00000000-0005-0000-0000-00009B060000}"/>
    <cellStyle name="Título 2 9 4" xfId="1479" xr:uid="{00000000-0005-0000-0000-00009C060000}"/>
    <cellStyle name="Título 2 9 5" xfId="1480" xr:uid="{00000000-0005-0000-0000-00009D060000}"/>
    <cellStyle name="Título 2 9 6" xfId="1481" xr:uid="{00000000-0005-0000-0000-00009E060000}"/>
    <cellStyle name="Título 2 9 7" xfId="1482" xr:uid="{00000000-0005-0000-0000-00009F060000}"/>
    <cellStyle name="Título 2 9 8" xfId="1483" xr:uid="{00000000-0005-0000-0000-0000A0060000}"/>
    <cellStyle name="Título 2 9 9" xfId="1484" xr:uid="{00000000-0005-0000-0000-0000A1060000}"/>
    <cellStyle name="Título 20" xfId="1485" xr:uid="{00000000-0005-0000-0000-0000A2060000}"/>
    <cellStyle name="Título 21" xfId="1486" xr:uid="{00000000-0005-0000-0000-0000A3060000}"/>
    <cellStyle name="Título 3 10" xfId="1487" xr:uid="{00000000-0005-0000-0000-0000A4060000}"/>
    <cellStyle name="Título 3 11" xfId="1488" xr:uid="{00000000-0005-0000-0000-0000A5060000}"/>
    <cellStyle name="Título 3 12" xfId="1489" xr:uid="{00000000-0005-0000-0000-0000A6060000}"/>
    <cellStyle name="Título 3 13" xfId="1490" xr:uid="{00000000-0005-0000-0000-0000A7060000}"/>
    <cellStyle name="Título 3 14" xfId="1491" xr:uid="{00000000-0005-0000-0000-0000A8060000}"/>
    <cellStyle name="Título 3 15" xfId="1492" xr:uid="{00000000-0005-0000-0000-0000A9060000}"/>
    <cellStyle name="Título 3 16" xfId="1493" xr:uid="{00000000-0005-0000-0000-0000AA060000}"/>
    <cellStyle name="Título 3 17" xfId="1494" xr:uid="{00000000-0005-0000-0000-0000AB060000}"/>
    <cellStyle name="Título 3 18" xfId="1495" xr:uid="{00000000-0005-0000-0000-0000AC060000}"/>
    <cellStyle name="Título 3 2" xfId="1496" xr:uid="{00000000-0005-0000-0000-0000AD060000}"/>
    <cellStyle name="Título 3 3" xfId="1497" xr:uid="{00000000-0005-0000-0000-0000AE060000}"/>
    <cellStyle name="Título 3 4" xfId="1498" xr:uid="{00000000-0005-0000-0000-0000AF060000}"/>
    <cellStyle name="Título 3 5" xfId="1499" xr:uid="{00000000-0005-0000-0000-0000B0060000}"/>
    <cellStyle name="Título 3 6" xfId="1500" xr:uid="{00000000-0005-0000-0000-0000B1060000}"/>
    <cellStyle name="Título 3 7" xfId="1501" xr:uid="{00000000-0005-0000-0000-0000B2060000}"/>
    <cellStyle name="Título 3 8" xfId="1502" xr:uid="{00000000-0005-0000-0000-0000B3060000}"/>
    <cellStyle name="Título 3 9" xfId="1503" xr:uid="{00000000-0005-0000-0000-0000B4060000}"/>
    <cellStyle name="Título 3 9 10" xfId="1504" xr:uid="{00000000-0005-0000-0000-0000B5060000}"/>
    <cellStyle name="Título 3 9 11" xfId="1505" xr:uid="{00000000-0005-0000-0000-0000B6060000}"/>
    <cellStyle name="Título 3 9 12" xfId="1506" xr:uid="{00000000-0005-0000-0000-0000B7060000}"/>
    <cellStyle name="Título 3 9 13" xfId="1507" xr:uid="{00000000-0005-0000-0000-0000B8060000}"/>
    <cellStyle name="Título 3 9 14" xfId="1508" xr:uid="{00000000-0005-0000-0000-0000B9060000}"/>
    <cellStyle name="Título 3 9 15" xfId="1509" xr:uid="{00000000-0005-0000-0000-0000BA060000}"/>
    <cellStyle name="Título 3 9 16" xfId="1510" xr:uid="{00000000-0005-0000-0000-0000BB060000}"/>
    <cellStyle name="Título 3 9 17" xfId="1511" xr:uid="{00000000-0005-0000-0000-0000BC060000}"/>
    <cellStyle name="Título 3 9 18" xfId="1512" xr:uid="{00000000-0005-0000-0000-0000BD060000}"/>
    <cellStyle name="Título 3 9 19" xfId="1513" xr:uid="{00000000-0005-0000-0000-0000BE060000}"/>
    <cellStyle name="Título 3 9 2" xfId="1514" xr:uid="{00000000-0005-0000-0000-0000BF060000}"/>
    <cellStyle name="Título 3 9 20" xfId="1515" xr:uid="{00000000-0005-0000-0000-0000C0060000}"/>
    <cellStyle name="Título 3 9 21" xfId="1516" xr:uid="{00000000-0005-0000-0000-0000C1060000}"/>
    <cellStyle name="Título 3 9 22" xfId="1517" xr:uid="{00000000-0005-0000-0000-0000C2060000}"/>
    <cellStyle name="Título 3 9 3" xfId="1518" xr:uid="{00000000-0005-0000-0000-0000C3060000}"/>
    <cellStyle name="Título 3 9 4" xfId="1519" xr:uid="{00000000-0005-0000-0000-0000C4060000}"/>
    <cellStyle name="Título 3 9 5" xfId="1520" xr:uid="{00000000-0005-0000-0000-0000C5060000}"/>
    <cellStyle name="Título 3 9 6" xfId="1521" xr:uid="{00000000-0005-0000-0000-0000C6060000}"/>
    <cellStyle name="Título 3 9 7" xfId="1522" xr:uid="{00000000-0005-0000-0000-0000C7060000}"/>
    <cellStyle name="Título 3 9 8" xfId="1523" xr:uid="{00000000-0005-0000-0000-0000C8060000}"/>
    <cellStyle name="Título 3 9 9" xfId="1524" xr:uid="{00000000-0005-0000-0000-0000C9060000}"/>
    <cellStyle name="Título 4" xfId="1525" xr:uid="{00000000-0005-0000-0000-0000CA060000}"/>
    <cellStyle name="Título 5" xfId="1526" xr:uid="{00000000-0005-0000-0000-0000CB060000}"/>
    <cellStyle name="Título 6" xfId="1527" xr:uid="{00000000-0005-0000-0000-0000CC060000}"/>
    <cellStyle name="Título 7" xfId="1528" xr:uid="{00000000-0005-0000-0000-0000CD060000}"/>
    <cellStyle name="Título 8" xfId="1529" xr:uid="{00000000-0005-0000-0000-0000CE060000}"/>
    <cellStyle name="Título 9" xfId="1530" xr:uid="{00000000-0005-0000-0000-0000CF060000}"/>
    <cellStyle name="Total 10" xfId="1363" xr:uid="{00000000-0005-0000-0000-0000D0060000}"/>
    <cellStyle name="Total 11" xfId="1364" xr:uid="{00000000-0005-0000-0000-0000D1060000}"/>
    <cellStyle name="Total 12" xfId="1365" xr:uid="{00000000-0005-0000-0000-0000D2060000}"/>
    <cellStyle name="Total 13" xfId="1366" xr:uid="{00000000-0005-0000-0000-0000D3060000}"/>
    <cellStyle name="Total 14" xfId="1367" xr:uid="{00000000-0005-0000-0000-0000D4060000}"/>
    <cellStyle name="Total 15" xfId="1368" xr:uid="{00000000-0005-0000-0000-0000D5060000}"/>
    <cellStyle name="Total 16" xfId="1369" xr:uid="{00000000-0005-0000-0000-0000D6060000}"/>
    <cellStyle name="Total 2" xfId="1370" xr:uid="{00000000-0005-0000-0000-0000D7060000}"/>
    <cellStyle name="Total 3" xfId="1371" xr:uid="{00000000-0005-0000-0000-0000D8060000}"/>
    <cellStyle name="Total 4" xfId="1372" xr:uid="{00000000-0005-0000-0000-0000D9060000}"/>
    <cellStyle name="Total 5" xfId="1373" xr:uid="{00000000-0005-0000-0000-0000DA060000}"/>
    <cellStyle name="Total 6" xfId="1374" xr:uid="{00000000-0005-0000-0000-0000DB060000}"/>
    <cellStyle name="Total 7" xfId="1375" xr:uid="{00000000-0005-0000-0000-0000DC060000}"/>
    <cellStyle name="Total 8" xfId="1376" xr:uid="{00000000-0005-0000-0000-0000DD060000}"/>
    <cellStyle name="Total 9" xfId="1377" xr:uid="{00000000-0005-0000-0000-0000DE06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DDE9EE"/>
      <rgbColor rgb="FFC6D9F1"/>
      <rgbColor rgb="FFF2F2F2"/>
      <rgbColor rgb="FF828282"/>
      <rgbColor rgb="FF800069"/>
      <rgbColor rgb="FFB9CDE5"/>
      <rgbColor rgb="FFC0C0C0"/>
      <rgbColor rgb="FF7F7F7F"/>
      <rgbColor rgb="FF96B5D8"/>
      <rgbColor rgb="FFD99694"/>
      <rgbColor rgb="FFFFFFCC"/>
      <rgbColor rgb="FFCCFFFF"/>
      <rgbColor rgb="FFC6EFCE"/>
      <rgbColor rgb="FFFF8080"/>
      <rgbColor rgb="FF0066CC"/>
      <rgbColor rgb="FFCCCCFF"/>
      <rgbColor rgb="FFFFF2CC"/>
      <rgbColor rgb="FFF8CBAD"/>
      <rgbColor rgb="FFFCD5B5"/>
      <rgbColor rgb="FFB7DEE8"/>
      <rgbColor rgb="FFE0E0DF"/>
      <rgbColor rgb="FFFDEADA"/>
      <rgbColor rgb="FFCCC1DA"/>
      <rgbColor rgb="FFF8EEE6"/>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F5403"/>
      <rgbColor rgb="FF4E81BD"/>
      <rgbColor rgb="FF969696"/>
      <rgbColor rgb="FF13313A"/>
      <rgbColor rgb="FFA5A5A5"/>
      <rgbColor rgb="FF0A562A"/>
      <rgbColor rgb="FFE7DDD4"/>
      <rgbColor rgb="FFDC540B"/>
      <rgbColor rgb="FFE6B9B8"/>
      <rgbColor rgb="FF333396"/>
      <rgbColor rgb="FF3F3F3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15970876636707E-2"/>
          <c:y val="5.0873488193511202E-2"/>
          <c:w val="0.52780224296870404"/>
          <c:h val="0.79612209637166398"/>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C2EA-49CC-BB6C-08424D2C8EB9}"/>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C2EA-49CC-BB6C-08424D2C8EB9}"/>
            </c:ext>
          </c:extLst>
        </c:ser>
        <c:dLbls>
          <c:showLegendKey val="0"/>
          <c:showVal val="0"/>
          <c:showCatName val="0"/>
          <c:showSerName val="0"/>
          <c:showPercent val="0"/>
          <c:showBubbleSize val="0"/>
        </c:dLbls>
        <c:hiLowLines>
          <c:spPr>
            <a:ln>
              <a:noFill/>
            </a:ln>
          </c:spPr>
        </c:hiLowLines>
        <c:marker val="1"/>
        <c:smooth val="0"/>
        <c:axId val="60197499"/>
        <c:axId val="24611174"/>
      </c:lineChart>
      <c:catAx>
        <c:axId val="60197499"/>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24611174"/>
        <c:crosses val="autoZero"/>
        <c:auto val="1"/>
        <c:lblAlgn val="ctr"/>
        <c:lblOffset val="100"/>
        <c:noMultiLvlLbl val="0"/>
      </c:catAx>
      <c:valAx>
        <c:axId val="24611174"/>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60197499"/>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c:formatCode>
                <c:ptCount val="12"/>
                <c:pt idx="0">
                  <c:v>0</c:v>
                </c:pt>
                <c:pt idx="1">
                  <c:v>0</c:v>
                </c:pt>
                <c:pt idx="2">
                  <c:v>1</c:v>
                </c:pt>
                <c:pt idx="3">
                  <c:v>0</c:v>
                </c:pt>
                <c:pt idx="4">
                  <c:v>0</c:v>
                </c:pt>
                <c:pt idx="5">
                  <c:v>1</c:v>
                </c:pt>
                <c:pt idx="6">
                  <c:v>0</c:v>
                </c:pt>
              </c:numCache>
            </c:numRef>
          </c:val>
          <c:extLst>
            <c:ext xmlns:c16="http://schemas.microsoft.com/office/drawing/2014/chart" uri="{C3380CC4-5D6E-409C-BE32-E72D297353CC}">
              <c16:uniqueId val="{00000000-F656-425D-869C-29C39116857D}"/>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c:formatCode>
                <c:ptCount val="12"/>
                <c:pt idx="0">
                  <c:v>0</c:v>
                </c:pt>
                <c:pt idx="1">
                  <c:v>0</c:v>
                </c:pt>
                <c:pt idx="2">
                  <c:v>1</c:v>
                </c:pt>
                <c:pt idx="3">
                  <c:v>0</c:v>
                </c:pt>
                <c:pt idx="4">
                  <c:v>0</c:v>
                </c:pt>
                <c:pt idx="5">
                  <c:v>1</c:v>
                </c:pt>
                <c:pt idx="6">
                  <c:v>0</c:v>
                </c:pt>
                <c:pt idx="7">
                  <c:v>0</c:v>
                </c:pt>
                <c:pt idx="8">
                  <c:v>1</c:v>
                </c:pt>
                <c:pt idx="9">
                  <c:v>0</c:v>
                </c:pt>
                <c:pt idx="10">
                  <c:v>0</c:v>
                </c:pt>
                <c:pt idx="11">
                  <c:v>1</c:v>
                </c:pt>
              </c:numCache>
            </c:numRef>
          </c:val>
          <c:extLst>
            <c:ext xmlns:c16="http://schemas.microsoft.com/office/drawing/2014/chart" uri="{C3380CC4-5D6E-409C-BE32-E72D297353CC}">
              <c16:uniqueId val="{00000001-F656-425D-869C-29C39116857D}"/>
            </c:ext>
          </c:extLst>
        </c:ser>
        <c:dLbls>
          <c:showLegendKey val="0"/>
          <c:showVal val="0"/>
          <c:showCatName val="0"/>
          <c:showSerName val="0"/>
          <c:showPercent val="0"/>
          <c:showBubbleSize val="0"/>
        </c:dLbls>
        <c:gapWidth val="150"/>
        <c:axId val="45522682"/>
        <c:axId val="72047812"/>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c:v>
                </c:pt>
                <c:pt idx="1">
                  <c:v>0</c:v>
                </c:pt>
                <c:pt idx="2">
                  <c:v>0.25</c:v>
                </c:pt>
                <c:pt idx="3">
                  <c:v>0.25</c:v>
                </c:pt>
                <c:pt idx="4">
                  <c:v>0.25</c:v>
                </c:pt>
                <c:pt idx="5">
                  <c:v>0.5</c:v>
                </c:pt>
                <c:pt idx="6">
                  <c:v>0.5</c:v>
                </c:pt>
                <c:pt idx="7">
                  <c:v>0</c:v>
                </c:pt>
                <c:pt idx="8">
                  <c:v>0</c:v>
                </c:pt>
                <c:pt idx="9">
                  <c:v>0</c:v>
                </c:pt>
                <c:pt idx="10">
                  <c:v>0</c:v>
                </c:pt>
                <c:pt idx="11">
                  <c:v>0</c:v>
                </c:pt>
              </c:numCache>
            </c:numRef>
          </c:val>
          <c:smooth val="0"/>
          <c:extLst>
            <c:ext xmlns:c16="http://schemas.microsoft.com/office/drawing/2014/chart" uri="{C3380CC4-5D6E-409C-BE32-E72D297353CC}">
              <c16:uniqueId val="{00000002-F656-425D-869C-29C39116857D}"/>
            </c:ext>
          </c:extLst>
        </c:ser>
        <c:dLbls>
          <c:showLegendKey val="0"/>
          <c:showVal val="0"/>
          <c:showCatName val="0"/>
          <c:showSerName val="0"/>
          <c:showPercent val="0"/>
          <c:showBubbleSize val="0"/>
        </c:dLbls>
        <c:hiLowLines>
          <c:spPr>
            <a:ln>
              <a:noFill/>
            </a:ln>
          </c:spPr>
        </c:hiLowLines>
        <c:marker val="1"/>
        <c:smooth val="0"/>
        <c:axId val="28175805"/>
        <c:axId val="75434660"/>
      </c:lineChart>
      <c:catAx>
        <c:axId val="4552268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72047812"/>
        <c:crosses val="autoZero"/>
        <c:auto val="1"/>
        <c:lblAlgn val="ctr"/>
        <c:lblOffset val="100"/>
        <c:noMultiLvlLbl val="0"/>
      </c:catAx>
      <c:valAx>
        <c:axId val="72047812"/>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45522682"/>
        <c:crosses val="autoZero"/>
        <c:crossBetween val="between"/>
        <c:majorUnit val="1"/>
      </c:valAx>
      <c:catAx>
        <c:axId val="28175805"/>
        <c:scaling>
          <c:orientation val="minMax"/>
        </c:scaling>
        <c:delete val="1"/>
        <c:axPos val="b"/>
        <c:numFmt formatCode="General" sourceLinked="1"/>
        <c:majorTickMark val="out"/>
        <c:minorTickMark val="none"/>
        <c:tickLblPos val="nextTo"/>
        <c:crossAx val="75434660"/>
        <c:crosses val="autoZero"/>
        <c:auto val="1"/>
        <c:lblAlgn val="ctr"/>
        <c:lblOffset val="100"/>
        <c:noMultiLvlLbl val="0"/>
      </c:catAx>
      <c:valAx>
        <c:axId val="75434660"/>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28175805"/>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_(* #,##0_);_(* \(#,##0\);_(* \-??_);_(@_)</c:formatCode>
                <c:ptCount val="12"/>
                <c:pt idx="0">
                  <c:v>0</c:v>
                </c:pt>
                <c:pt idx="1">
                  <c:v>0</c:v>
                </c:pt>
                <c:pt idx="2">
                  <c:v>0</c:v>
                </c:pt>
                <c:pt idx="3">
                  <c:v>1</c:v>
                </c:pt>
                <c:pt idx="4">
                  <c:v>0</c:v>
                </c:pt>
                <c:pt idx="5">
                  <c:v>0</c:v>
                </c:pt>
                <c:pt idx="6">
                  <c:v>0</c:v>
                </c:pt>
              </c:numCache>
            </c:numRef>
          </c:val>
          <c:extLst>
            <c:ext xmlns:c16="http://schemas.microsoft.com/office/drawing/2014/chart" uri="{C3380CC4-5D6E-409C-BE32-E72D297353CC}">
              <c16:uniqueId val="{00000000-3304-4A88-AA46-AD57AF1C5352}"/>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_(* #,##0_);_(* \(#,##0\);_(* \-??_);_(@_)</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304-4A88-AA46-AD57AF1C5352}"/>
            </c:ext>
          </c:extLst>
        </c:ser>
        <c:dLbls>
          <c:showLegendKey val="0"/>
          <c:showVal val="0"/>
          <c:showCatName val="0"/>
          <c:showSerName val="0"/>
          <c:showPercent val="0"/>
          <c:showBubbleSize val="0"/>
        </c:dLbls>
        <c:gapWidth val="150"/>
        <c:axId val="28662247"/>
        <c:axId val="2829707"/>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0</c:v>
                </c:pt>
                <c:pt idx="1">
                  <c:v>0</c:v>
                </c:pt>
                <c:pt idx="2">
                  <c:v>0</c:v>
                </c:pt>
                <c:pt idx="3">
                  <c:v>1</c:v>
                </c:pt>
                <c:pt idx="4">
                  <c:v>1</c:v>
                </c:pt>
                <c:pt idx="5">
                  <c:v>1</c:v>
                </c:pt>
                <c:pt idx="6">
                  <c:v>1</c:v>
                </c:pt>
                <c:pt idx="7">
                  <c:v>0</c:v>
                </c:pt>
                <c:pt idx="8">
                  <c:v>0</c:v>
                </c:pt>
                <c:pt idx="9">
                  <c:v>0</c:v>
                </c:pt>
                <c:pt idx="10">
                  <c:v>0</c:v>
                </c:pt>
                <c:pt idx="11">
                  <c:v>0</c:v>
                </c:pt>
              </c:numCache>
            </c:numRef>
          </c:val>
          <c:smooth val="0"/>
          <c:extLst>
            <c:ext xmlns:c16="http://schemas.microsoft.com/office/drawing/2014/chart" uri="{C3380CC4-5D6E-409C-BE32-E72D297353CC}">
              <c16:uniqueId val="{00000002-3304-4A88-AA46-AD57AF1C5352}"/>
            </c:ext>
          </c:extLst>
        </c:ser>
        <c:dLbls>
          <c:showLegendKey val="0"/>
          <c:showVal val="0"/>
          <c:showCatName val="0"/>
          <c:showSerName val="0"/>
          <c:showPercent val="0"/>
          <c:showBubbleSize val="0"/>
        </c:dLbls>
        <c:hiLowLines>
          <c:spPr>
            <a:ln>
              <a:noFill/>
            </a:ln>
          </c:spPr>
        </c:hiLowLines>
        <c:marker val="1"/>
        <c:smooth val="0"/>
        <c:axId val="82864933"/>
        <c:axId val="19094311"/>
      </c:lineChart>
      <c:catAx>
        <c:axId val="28662247"/>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2829707"/>
        <c:crosses val="autoZero"/>
        <c:auto val="1"/>
        <c:lblAlgn val="ctr"/>
        <c:lblOffset val="100"/>
        <c:noMultiLvlLbl val="0"/>
      </c:catAx>
      <c:valAx>
        <c:axId val="2829707"/>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28662247"/>
        <c:crosses val="autoZero"/>
        <c:crossBetween val="between"/>
        <c:majorUnit val="0.5"/>
      </c:valAx>
      <c:catAx>
        <c:axId val="82864933"/>
        <c:scaling>
          <c:orientation val="minMax"/>
        </c:scaling>
        <c:delete val="1"/>
        <c:axPos val="b"/>
        <c:numFmt formatCode="General" sourceLinked="1"/>
        <c:majorTickMark val="out"/>
        <c:minorTickMark val="none"/>
        <c:tickLblPos val="nextTo"/>
        <c:crossAx val="19094311"/>
        <c:crosses val="autoZero"/>
        <c:auto val="1"/>
        <c:lblAlgn val="ctr"/>
        <c:lblOffset val="100"/>
        <c:noMultiLvlLbl val="0"/>
      </c:catAx>
      <c:valAx>
        <c:axId val="19094311"/>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82864933"/>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75047864998401"/>
          <c:y val="6.6442239546421006E-2"/>
          <c:w val="0.46306603143505898"/>
          <c:h val="0.54943302622253698"/>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A5D-4884-899A-A3AC39423AD6}"/>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0</c:v>
                </c:pt>
                <c:pt idx="2">
                  <c:v>0</c:v>
                </c:pt>
                <c:pt idx="3">
                  <c:v>1</c:v>
                </c:pt>
                <c:pt idx="4">
                  <c:v>0</c:v>
                </c:pt>
                <c:pt idx="5">
                  <c:v>0</c:v>
                </c:pt>
                <c:pt idx="6">
                  <c:v>0</c:v>
                </c:pt>
              </c:numCache>
            </c:numRef>
          </c:val>
          <c:extLst>
            <c:ext xmlns:c16="http://schemas.microsoft.com/office/drawing/2014/chart" uri="{C3380CC4-5D6E-409C-BE32-E72D297353CC}">
              <c16:uniqueId val="{00000001-4A5D-4884-899A-A3AC39423AD6}"/>
            </c:ext>
          </c:extLst>
        </c:ser>
        <c:dLbls>
          <c:showLegendKey val="0"/>
          <c:showVal val="0"/>
          <c:showCatName val="0"/>
          <c:showSerName val="0"/>
          <c:showPercent val="0"/>
          <c:showBubbleSize val="0"/>
        </c:dLbls>
        <c:gapWidth val="150"/>
        <c:axId val="73794680"/>
        <c:axId val="79343212"/>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A5D-4884-899A-A3AC39423AD6}"/>
            </c:ext>
          </c:extLst>
        </c:ser>
        <c:dLbls>
          <c:showLegendKey val="0"/>
          <c:showVal val="0"/>
          <c:showCatName val="0"/>
          <c:showSerName val="0"/>
          <c:showPercent val="0"/>
          <c:showBubbleSize val="0"/>
        </c:dLbls>
        <c:hiLowLines>
          <c:spPr>
            <a:ln>
              <a:noFill/>
            </a:ln>
          </c:spPr>
        </c:hiLowLines>
        <c:marker val="1"/>
        <c:smooth val="0"/>
        <c:axId val="73794680"/>
        <c:axId val="79343212"/>
      </c:lineChart>
      <c:catAx>
        <c:axId val="73794680"/>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79343212"/>
        <c:crosses val="autoZero"/>
        <c:auto val="1"/>
        <c:lblAlgn val="ctr"/>
        <c:lblOffset val="100"/>
        <c:noMultiLvlLbl val="0"/>
      </c:catAx>
      <c:valAx>
        <c:axId val="79343212"/>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73794680"/>
        <c:crosses val="autoZero"/>
        <c:crossBetween val="between"/>
      </c:valAx>
      <c:spPr>
        <a:solidFill>
          <a:srgbClr val="FFFFFF"/>
        </a:solidFill>
        <a:ln>
          <a:noFill/>
        </a:ln>
      </c:spPr>
    </c:plotArea>
    <c:legend>
      <c:legendPos val="r"/>
      <c:layout>
        <c:manualLayout>
          <c:xMode val="edge"/>
          <c:yMode val="edge"/>
          <c:x val="0.67639088271860803"/>
          <c:y val="0.24501697951263199"/>
          <c:w val="0.30676701201823497"/>
          <c:h val="0.35198815787837001"/>
        </c:manualLayout>
      </c:layout>
      <c:overlay val="0"/>
      <c:spPr>
        <a:noFill/>
        <a:ln>
          <a:noFill/>
        </a:ln>
      </c:spPr>
      <c:txPr>
        <a:bodyPr/>
        <a:lstStyle/>
        <a:p>
          <a:pPr>
            <a:defRPr sz="800"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c:formatCode>
                <c:ptCount val="12"/>
                <c:pt idx="0">
                  <c:v>0</c:v>
                </c:pt>
                <c:pt idx="1">
                  <c:v>0</c:v>
                </c:pt>
                <c:pt idx="2">
                  <c:v>0</c:v>
                </c:pt>
                <c:pt idx="3">
                  <c:v>1</c:v>
                </c:pt>
                <c:pt idx="4">
                  <c:v>0</c:v>
                </c:pt>
                <c:pt idx="5">
                  <c:v>0</c:v>
                </c:pt>
                <c:pt idx="6">
                  <c:v>0</c:v>
                </c:pt>
              </c:numCache>
            </c:numRef>
          </c:val>
          <c:extLst>
            <c:ext xmlns:c16="http://schemas.microsoft.com/office/drawing/2014/chart" uri="{C3380CC4-5D6E-409C-BE32-E72D297353CC}">
              <c16:uniqueId val="{00000000-4782-4FCA-A6D6-35897D091039}"/>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782-4FCA-A6D6-35897D091039}"/>
            </c:ext>
          </c:extLst>
        </c:ser>
        <c:dLbls>
          <c:showLegendKey val="0"/>
          <c:showVal val="0"/>
          <c:showCatName val="0"/>
          <c:showSerName val="0"/>
          <c:showPercent val="0"/>
          <c:showBubbleSize val="0"/>
        </c:dLbls>
        <c:gapWidth val="150"/>
        <c:axId val="76592708"/>
        <c:axId val="66830568"/>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0</c:v>
                </c:pt>
                <c:pt idx="1">
                  <c:v>0</c:v>
                </c:pt>
                <c:pt idx="2">
                  <c:v>0</c:v>
                </c:pt>
                <c:pt idx="3">
                  <c:v>1</c:v>
                </c:pt>
                <c:pt idx="4">
                  <c:v>1</c:v>
                </c:pt>
                <c:pt idx="5">
                  <c:v>1</c:v>
                </c:pt>
                <c:pt idx="6">
                  <c:v>1</c:v>
                </c:pt>
                <c:pt idx="7">
                  <c:v>0</c:v>
                </c:pt>
                <c:pt idx="8">
                  <c:v>0</c:v>
                </c:pt>
                <c:pt idx="9">
                  <c:v>0</c:v>
                </c:pt>
                <c:pt idx="10">
                  <c:v>0</c:v>
                </c:pt>
                <c:pt idx="11">
                  <c:v>0</c:v>
                </c:pt>
              </c:numCache>
            </c:numRef>
          </c:val>
          <c:smooth val="0"/>
          <c:extLst>
            <c:ext xmlns:c16="http://schemas.microsoft.com/office/drawing/2014/chart" uri="{C3380CC4-5D6E-409C-BE32-E72D297353CC}">
              <c16:uniqueId val="{00000002-4782-4FCA-A6D6-35897D091039}"/>
            </c:ext>
          </c:extLst>
        </c:ser>
        <c:dLbls>
          <c:showLegendKey val="0"/>
          <c:showVal val="0"/>
          <c:showCatName val="0"/>
          <c:showSerName val="0"/>
          <c:showPercent val="0"/>
          <c:showBubbleSize val="0"/>
        </c:dLbls>
        <c:hiLowLines>
          <c:spPr>
            <a:ln>
              <a:noFill/>
            </a:ln>
          </c:spPr>
        </c:hiLowLines>
        <c:marker val="1"/>
        <c:smooth val="0"/>
        <c:axId val="84474374"/>
        <c:axId val="22996372"/>
      </c:lineChart>
      <c:catAx>
        <c:axId val="76592708"/>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66830568"/>
        <c:crosses val="autoZero"/>
        <c:auto val="1"/>
        <c:lblAlgn val="ctr"/>
        <c:lblOffset val="100"/>
        <c:noMultiLvlLbl val="0"/>
      </c:catAx>
      <c:valAx>
        <c:axId val="66830568"/>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76592708"/>
        <c:crosses val="autoZero"/>
        <c:crossBetween val="between"/>
        <c:majorUnit val="1"/>
      </c:valAx>
      <c:catAx>
        <c:axId val="84474374"/>
        <c:scaling>
          <c:orientation val="minMax"/>
        </c:scaling>
        <c:delete val="1"/>
        <c:axPos val="b"/>
        <c:numFmt formatCode="General" sourceLinked="1"/>
        <c:majorTickMark val="out"/>
        <c:minorTickMark val="none"/>
        <c:tickLblPos val="nextTo"/>
        <c:crossAx val="22996372"/>
        <c:crosses val="autoZero"/>
        <c:auto val="1"/>
        <c:lblAlgn val="ctr"/>
        <c:lblOffset val="100"/>
        <c:noMultiLvlLbl val="0"/>
      </c:catAx>
      <c:valAx>
        <c:axId val="22996372"/>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84474374"/>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15BF-408C-A163-C8E018460014}"/>
            </c:ext>
          </c:extLst>
        </c:ser>
        <c:ser>
          <c:idx val="1"/>
          <c:order val="1"/>
          <c:tx>
            <c:strRef>
              <c:f>'META No. 3'!$C$26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c:formatCode>
                <c:ptCount val="12"/>
                <c:pt idx="0">
                  <c:v>0</c:v>
                </c:pt>
                <c:pt idx="1">
                  <c:v>0</c:v>
                </c:pt>
                <c:pt idx="2">
                  <c:v>0</c:v>
                </c:pt>
                <c:pt idx="3">
                  <c:v>0</c:v>
                </c:pt>
                <c:pt idx="4">
                  <c:v>0</c:v>
                </c:pt>
                <c:pt idx="5">
                  <c:v>0</c:v>
                </c:pt>
                <c:pt idx="6">
                  <c:v>0</c:v>
                </c:pt>
                <c:pt idx="7">
                  <c:v>0</c:v>
                </c:pt>
                <c:pt idx="8">
                  <c:v>0</c:v>
                </c:pt>
                <c:pt idx="9">
                  <c:v>0</c:v>
                </c:pt>
                <c:pt idx="10">
                  <c:v>0</c:v>
                </c:pt>
                <c:pt idx="11">
                  <c:v>2</c:v>
                </c:pt>
              </c:numCache>
            </c:numRef>
          </c:val>
          <c:extLst>
            <c:ext xmlns:c16="http://schemas.microsoft.com/office/drawing/2014/chart" uri="{C3380CC4-5D6E-409C-BE32-E72D297353CC}">
              <c16:uniqueId val="{00000001-15BF-408C-A163-C8E018460014}"/>
            </c:ext>
          </c:extLst>
        </c:ser>
        <c:dLbls>
          <c:showLegendKey val="0"/>
          <c:showVal val="0"/>
          <c:showCatName val="0"/>
          <c:showSerName val="0"/>
          <c:showPercent val="0"/>
          <c:showBubbleSize val="0"/>
        </c:dLbls>
        <c:gapWidth val="150"/>
        <c:axId val="32536031"/>
        <c:axId val="73571730"/>
      </c:barChart>
      <c:lineChart>
        <c:grouping val="standard"/>
        <c:varyColors val="0"/>
        <c:ser>
          <c:idx val="2"/>
          <c:order val="2"/>
          <c:tx>
            <c:strRef>
              <c:f>'META No. 3'!$H$26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BF-408C-A163-C8E018460014}"/>
            </c:ext>
          </c:extLst>
        </c:ser>
        <c:dLbls>
          <c:showLegendKey val="0"/>
          <c:showVal val="0"/>
          <c:showCatName val="0"/>
          <c:showSerName val="0"/>
          <c:showPercent val="0"/>
          <c:showBubbleSize val="0"/>
        </c:dLbls>
        <c:hiLowLines>
          <c:spPr>
            <a:ln>
              <a:noFill/>
            </a:ln>
          </c:spPr>
        </c:hiLowLines>
        <c:marker val="1"/>
        <c:smooth val="0"/>
        <c:axId val="3448319"/>
        <c:axId val="69875920"/>
      </c:lineChart>
      <c:catAx>
        <c:axId val="32536031"/>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73571730"/>
        <c:crosses val="autoZero"/>
        <c:auto val="1"/>
        <c:lblAlgn val="ctr"/>
        <c:lblOffset val="100"/>
        <c:noMultiLvlLbl val="0"/>
      </c:catAx>
      <c:valAx>
        <c:axId val="73571730"/>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32536031"/>
        <c:crosses val="autoZero"/>
        <c:crossBetween val="between"/>
        <c:majorUnit val="1"/>
      </c:valAx>
      <c:catAx>
        <c:axId val="3448319"/>
        <c:scaling>
          <c:orientation val="minMax"/>
        </c:scaling>
        <c:delete val="1"/>
        <c:axPos val="b"/>
        <c:numFmt formatCode="General" sourceLinked="1"/>
        <c:majorTickMark val="out"/>
        <c:minorTickMark val="none"/>
        <c:tickLblPos val="nextTo"/>
        <c:crossAx val="69875920"/>
        <c:crosses val="autoZero"/>
        <c:auto val="1"/>
        <c:lblAlgn val="ctr"/>
        <c:lblOffset val="100"/>
        <c:noMultiLvlLbl val="0"/>
      </c:catAx>
      <c:valAx>
        <c:axId val="69875920"/>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3448319"/>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FCF-4554-BA22-3612D4DE9A9A}"/>
            </c:ext>
          </c:extLst>
        </c:ser>
        <c:ser>
          <c:idx val="1"/>
          <c:order val="1"/>
          <c:tx>
            <c:strRef>
              <c:f>'META No. 4'!$C$26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c:formatCode>
                <c:ptCount val="12"/>
                <c:pt idx="0">
                  <c:v>0</c:v>
                </c:pt>
                <c:pt idx="1">
                  <c:v>0</c:v>
                </c:pt>
                <c:pt idx="2">
                  <c:v>0</c:v>
                </c:pt>
                <c:pt idx="3">
                  <c:v>0</c:v>
                </c:pt>
                <c:pt idx="4">
                  <c:v>0</c:v>
                </c:pt>
                <c:pt idx="5">
                  <c:v>0</c:v>
                </c:pt>
                <c:pt idx="6">
                  <c:v>0</c:v>
                </c:pt>
                <c:pt idx="7">
                  <c:v>0</c:v>
                </c:pt>
                <c:pt idx="8">
                  <c:v>1</c:v>
                </c:pt>
                <c:pt idx="9">
                  <c:v>0</c:v>
                </c:pt>
                <c:pt idx="10">
                  <c:v>0</c:v>
                </c:pt>
                <c:pt idx="11">
                  <c:v>0</c:v>
                </c:pt>
              </c:numCache>
            </c:numRef>
          </c:val>
          <c:extLst>
            <c:ext xmlns:c16="http://schemas.microsoft.com/office/drawing/2014/chart" uri="{C3380CC4-5D6E-409C-BE32-E72D297353CC}">
              <c16:uniqueId val="{00000001-AFCF-4554-BA22-3612D4DE9A9A}"/>
            </c:ext>
          </c:extLst>
        </c:ser>
        <c:dLbls>
          <c:showLegendKey val="0"/>
          <c:showVal val="0"/>
          <c:showCatName val="0"/>
          <c:showSerName val="0"/>
          <c:showPercent val="0"/>
          <c:showBubbleSize val="0"/>
        </c:dLbls>
        <c:gapWidth val="150"/>
        <c:axId val="75690224"/>
        <c:axId val="3095077"/>
      </c:barChart>
      <c:lineChart>
        <c:grouping val="standard"/>
        <c:varyColors val="0"/>
        <c:ser>
          <c:idx val="2"/>
          <c:order val="2"/>
          <c:tx>
            <c:strRef>
              <c:f>'META No. 4'!$H$26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FCF-4554-BA22-3612D4DE9A9A}"/>
            </c:ext>
          </c:extLst>
        </c:ser>
        <c:dLbls>
          <c:showLegendKey val="0"/>
          <c:showVal val="0"/>
          <c:showCatName val="0"/>
          <c:showSerName val="0"/>
          <c:showPercent val="0"/>
          <c:showBubbleSize val="0"/>
        </c:dLbls>
        <c:hiLowLines>
          <c:spPr>
            <a:ln>
              <a:noFill/>
            </a:ln>
          </c:spPr>
        </c:hiLowLines>
        <c:marker val="1"/>
        <c:smooth val="0"/>
        <c:axId val="70394398"/>
        <c:axId val="9542217"/>
      </c:lineChart>
      <c:catAx>
        <c:axId val="75690224"/>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3095077"/>
        <c:crosses val="autoZero"/>
        <c:auto val="1"/>
        <c:lblAlgn val="ctr"/>
        <c:lblOffset val="100"/>
        <c:noMultiLvlLbl val="0"/>
      </c:catAx>
      <c:valAx>
        <c:axId val="3095077"/>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75690224"/>
        <c:crosses val="autoZero"/>
        <c:crossBetween val="between"/>
        <c:majorUnit val="1"/>
      </c:valAx>
      <c:catAx>
        <c:axId val="70394398"/>
        <c:scaling>
          <c:orientation val="minMax"/>
        </c:scaling>
        <c:delete val="1"/>
        <c:axPos val="b"/>
        <c:numFmt formatCode="General" sourceLinked="1"/>
        <c:majorTickMark val="out"/>
        <c:minorTickMark val="none"/>
        <c:tickLblPos val="nextTo"/>
        <c:crossAx val="9542217"/>
        <c:crosses val="autoZero"/>
        <c:auto val="1"/>
        <c:lblAlgn val="ctr"/>
        <c:lblOffset val="100"/>
        <c:noMultiLvlLbl val="0"/>
      </c:catAx>
      <c:valAx>
        <c:axId val="9542217"/>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70394398"/>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c:formatCode>
                <c:ptCount val="12"/>
                <c:pt idx="0">
                  <c:v>0</c:v>
                </c:pt>
                <c:pt idx="1">
                  <c:v>0</c:v>
                </c:pt>
                <c:pt idx="2">
                  <c:v>0</c:v>
                </c:pt>
                <c:pt idx="3">
                  <c:v>3</c:v>
                </c:pt>
                <c:pt idx="4">
                  <c:v>3</c:v>
                </c:pt>
                <c:pt idx="5">
                  <c:v>3</c:v>
                </c:pt>
                <c:pt idx="6">
                  <c:v>3</c:v>
                </c:pt>
              </c:numCache>
            </c:numRef>
          </c:val>
          <c:extLst>
            <c:ext xmlns:c16="http://schemas.microsoft.com/office/drawing/2014/chart" uri="{C3380CC4-5D6E-409C-BE32-E72D297353CC}">
              <c16:uniqueId val="{00000000-9A5B-4644-9154-1ECC123AB587}"/>
            </c:ext>
          </c:extLst>
        </c:ser>
        <c:ser>
          <c:idx val="1"/>
          <c:order val="1"/>
          <c:tx>
            <c:strRef>
              <c:f>'META No. 5'!$C$26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c:formatCode>
                <c:ptCount val="12"/>
                <c:pt idx="0">
                  <c:v>0</c:v>
                </c:pt>
                <c:pt idx="1">
                  <c:v>0</c:v>
                </c:pt>
                <c:pt idx="2">
                  <c:v>0</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1-9A5B-4644-9154-1ECC123AB587}"/>
            </c:ext>
          </c:extLst>
        </c:ser>
        <c:dLbls>
          <c:showLegendKey val="0"/>
          <c:showVal val="0"/>
          <c:showCatName val="0"/>
          <c:showSerName val="0"/>
          <c:showPercent val="0"/>
          <c:showBubbleSize val="0"/>
        </c:dLbls>
        <c:gapWidth val="150"/>
        <c:axId val="45068461"/>
        <c:axId val="66063132"/>
      </c:barChart>
      <c:lineChart>
        <c:grouping val="standard"/>
        <c:varyColors val="0"/>
        <c:ser>
          <c:idx val="2"/>
          <c:order val="2"/>
          <c:tx>
            <c:strRef>
              <c:f>'META No. 5'!$H$26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0</c:v>
                </c:pt>
                <c:pt idx="1">
                  <c:v>0</c:v>
                </c:pt>
                <c:pt idx="2">
                  <c:v>0</c:v>
                </c:pt>
                <c:pt idx="3">
                  <c:v>1</c:v>
                </c:pt>
                <c:pt idx="4">
                  <c:v>1</c:v>
                </c:pt>
                <c:pt idx="5">
                  <c:v>1</c:v>
                </c:pt>
                <c:pt idx="6">
                  <c:v>1</c:v>
                </c:pt>
                <c:pt idx="7">
                  <c:v>0</c:v>
                </c:pt>
                <c:pt idx="8">
                  <c:v>0</c:v>
                </c:pt>
                <c:pt idx="9">
                  <c:v>0</c:v>
                </c:pt>
                <c:pt idx="10">
                  <c:v>0</c:v>
                </c:pt>
                <c:pt idx="11">
                  <c:v>0</c:v>
                </c:pt>
              </c:numCache>
            </c:numRef>
          </c:val>
          <c:smooth val="0"/>
          <c:extLst>
            <c:ext xmlns:c16="http://schemas.microsoft.com/office/drawing/2014/chart" uri="{C3380CC4-5D6E-409C-BE32-E72D297353CC}">
              <c16:uniqueId val="{00000002-9A5B-4644-9154-1ECC123AB587}"/>
            </c:ext>
          </c:extLst>
        </c:ser>
        <c:dLbls>
          <c:showLegendKey val="0"/>
          <c:showVal val="0"/>
          <c:showCatName val="0"/>
          <c:showSerName val="0"/>
          <c:showPercent val="0"/>
          <c:showBubbleSize val="0"/>
        </c:dLbls>
        <c:hiLowLines>
          <c:spPr>
            <a:ln>
              <a:noFill/>
            </a:ln>
          </c:spPr>
        </c:hiLowLines>
        <c:marker val="1"/>
        <c:smooth val="0"/>
        <c:axId val="40114251"/>
        <c:axId val="13913095"/>
      </c:lineChart>
      <c:catAx>
        <c:axId val="45068461"/>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66063132"/>
        <c:crosses val="autoZero"/>
        <c:auto val="1"/>
        <c:lblAlgn val="ctr"/>
        <c:lblOffset val="100"/>
        <c:noMultiLvlLbl val="0"/>
      </c:catAx>
      <c:valAx>
        <c:axId val="66063132"/>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45068461"/>
        <c:crosses val="autoZero"/>
        <c:crossBetween val="between"/>
        <c:majorUnit val="1"/>
      </c:valAx>
      <c:catAx>
        <c:axId val="40114251"/>
        <c:scaling>
          <c:orientation val="minMax"/>
        </c:scaling>
        <c:delete val="1"/>
        <c:axPos val="b"/>
        <c:numFmt formatCode="General" sourceLinked="1"/>
        <c:majorTickMark val="out"/>
        <c:minorTickMark val="none"/>
        <c:tickLblPos val="nextTo"/>
        <c:crossAx val="13913095"/>
        <c:crosses val="autoZero"/>
        <c:auto val="1"/>
        <c:lblAlgn val="ctr"/>
        <c:lblOffset val="100"/>
        <c:noMultiLvlLbl val="0"/>
      </c:catAx>
      <c:valAx>
        <c:axId val="13913095"/>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40114251"/>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9.9994128354177703E-2"/>
          <c:y val="4.9913611057784604E-3"/>
          <c:w val="0.51582408549116299"/>
          <c:h val="0.54789786907275895"/>
        </c:manualLayout>
      </c:layout>
      <c:lineChart>
        <c:grouping val="standard"/>
        <c:varyColors val="0"/>
        <c:ser>
          <c:idx val="0"/>
          <c:order val="0"/>
          <c:tx>
            <c:strRef>
              <c:f>'HV 14'!$F$29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7F31-43E3-AAF3-0C3679647371}"/>
            </c:ext>
          </c:extLst>
        </c:ser>
        <c:ser>
          <c:idx val="1"/>
          <c:order val="1"/>
          <c:tx>
            <c:strRef>
              <c:f>'HV 14'!$D$29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7F31-43E3-AAF3-0C3679647371}"/>
            </c:ext>
          </c:extLst>
        </c:ser>
        <c:dLbls>
          <c:showLegendKey val="0"/>
          <c:showVal val="0"/>
          <c:showCatName val="0"/>
          <c:showSerName val="0"/>
          <c:showPercent val="0"/>
          <c:showBubbleSize val="0"/>
        </c:dLbls>
        <c:hiLowLines>
          <c:spPr>
            <a:ln>
              <a:noFill/>
            </a:ln>
          </c:spPr>
        </c:hiLowLines>
        <c:marker val="1"/>
        <c:smooth val="0"/>
        <c:axId val="11854253"/>
        <c:axId val="40738676"/>
      </c:lineChart>
      <c:catAx>
        <c:axId val="11854253"/>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40738676"/>
        <c:crosses val="autoZero"/>
        <c:auto val="1"/>
        <c:lblAlgn val="ctr"/>
        <c:lblOffset val="100"/>
        <c:noMultiLvlLbl val="0"/>
      </c:catAx>
      <c:valAx>
        <c:axId val="40738676"/>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11854253"/>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w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3.png"/><Relationship Id="rId4" Type="http://schemas.openxmlformats.org/officeDocument/2006/relationships/image" Target="../media/image4.wmf"/></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6.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7.xml"/><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8.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1017720</xdr:colOff>
      <xdr:row>3</xdr:row>
      <xdr:rowOff>532080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9000" cy="1608480"/>
        </a:xfrm>
        <a:prstGeom prst="rect">
          <a:avLst/>
        </a:prstGeom>
        <a:ln w="9360">
          <a:noFill/>
        </a:ln>
      </xdr:spPr>
    </xdr:pic>
    <xdr:clientData/>
  </xdr:twoCellAnchor>
  <xdr:twoCellAnchor>
    <xdr:from>
      <xdr:col>31</xdr:col>
      <xdr:colOff>1876320</xdr:colOff>
      <xdr:row>1</xdr:row>
      <xdr:rowOff>38160</xdr:rowOff>
    </xdr:from>
    <xdr:to>
      <xdr:col>31</xdr:col>
      <xdr:colOff>3903840</xdr:colOff>
      <xdr:row>4</xdr:row>
      <xdr:rowOff>312840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86520" y="228600"/>
          <a:ext cx="2027520" cy="201780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1332360</xdr:colOff>
      <xdr:row>4</xdr:row>
      <xdr:rowOff>246240</xdr:rowOff>
    </xdr:to>
    <xdr:pic>
      <xdr:nvPicPr>
        <xdr:cNvPr id="126" name="Imagen 1">
          <a:extLst>
            <a:ext uri="{FF2B5EF4-FFF2-40B4-BE49-F238E27FC236}">
              <a16:creationId xmlns:a16="http://schemas.microsoft.com/office/drawing/2014/main" id="{00000000-0008-0000-0900-00007E000000}"/>
            </a:ext>
          </a:extLst>
        </xdr:cNvPr>
        <xdr:cNvPicPr/>
      </xdr:nvPicPr>
      <xdr:blipFill>
        <a:blip xmlns:r="http://schemas.openxmlformats.org/officeDocument/2006/relationships" r:embed="rId1"/>
        <a:srcRect l="20426" t="8337" r="19307" b="10939"/>
        <a:stretch/>
      </xdr:blipFill>
      <xdr:spPr>
        <a:xfrm>
          <a:off x="431640" y="123480"/>
          <a:ext cx="989280" cy="1170360"/>
        </a:xfrm>
        <a:prstGeom prst="rect">
          <a:avLst/>
        </a:prstGeom>
        <a:ln w="9360">
          <a:noFill/>
        </a:ln>
      </xdr:spPr>
    </xdr:pic>
    <xdr:clientData/>
  </xdr:twoCellAnchor>
  <xdr:twoCellAnchor>
    <xdr:from>
      <xdr:col>8</xdr:col>
      <xdr:colOff>152280</xdr:colOff>
      <xdr:row>1</xdr:row>
      <xdr:rowOff>28440</xdr:rowOff>
    </xdr:from>
    <xdr:to>
      <xdr:col>8</xdr:col>
      <xdr:colOff>1227240</xdr:colOff>
      <xdr:row>4</xdr:row>
      <xdr:rowOff>236520</xdr:rowOff>
    </xdr:to>
    <xdr:pic>
      <xdr:nvPicPr>
        <xdr:cNvPr id="127" name="Imagen 2">
          <a:extLst>
            <a:ext uri="{FF2B5EF4-FFF2-40B4-BE49-F238E27FC236}">
              <a16:creationId xmlns:a16="http://schemas.microsoft.com/office/drawing/2014/main" id="{00000000-0008-0000-0900-00007F000000}"/>
            </a:ext>
          </a:extLst>
        </xdr:cNvPr>
        <xdr:cNvPicPr/>
      </xdr:nvPicPr>
      <xdr:blipFill>
        <a:blip xmlns:r="http://schemas.openxmlformats.org/officeDocument/2006/relationships" r:embed="rId2"/>
        <a:srcRect l="16048" t="5249" r="18559" b="1998"/>
        <a:stretch/>
      </xdr:blipFill>
      <xdr:spPr>
        <a:xfrm>
          <a:off x="13057920" y="104400"/>
          <a:ext cx="1074960" cy="1179720"/>
        </a:xfrm>
        <a:prstGeom prst="rect">
          <a:avLst/>
        </a:prstGeom>
        <a:ln w="9360">
          <a:noFill/>
        </a:ln>
      </xdr:spPr>
    </xdr:pic>
    <xdr:clientData/>
  </xdr:twoCellAnchor>
  <xdr:twoCellAnchor editAs="oneCell">
    <xdr:from>
      <xdr:col>3</xdr:col>
      <xdr:colOff>361800</xdr:colOff>
      <xdr:row>43</xdr:row>
      <xdr:rowOff>95400</xdr:rowOff>
    </xdr:from>
    <xdr:to>
      <xdr:col>6</xdr:col>
      <xdr:colOff>1017720</xdr:colOff>
      <xdr:row>47</xdr:row>
      <xdr:rowOff>331920</xdr:rowOff>
    </xdr:to>
    <xdr:graphicFrame macro="">
      <xdr:nvGraphicFramePr>
        <xdr:cNvPr id="128" name="3 Gráfico">
          <a:extLst>
            <a:ext uri="{FF2B5EF4-FFF2-40B4-BE49-F238E27FC236}">
              <a16:creationId xmlns:a16="http://schemas.microsoft.com/office/drawing/2014/main" id="{00000000-0008-0000-0900-00008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579600</xdr:colOff>
      <xdr:row>3</xdr:row>
      <xdr:rowOff>150840</xdr:rowOff>
    </xdr:to>
    <xdr:pic>
      <xdr:nvPicPr>
        <xdr:cNvPr id="129" name="Imagen 2">
          <a:extLst>
            <a:ext uri="{FF2B5EF4-FFF2-40B4-BE49-F238E27FC236}">
              <a16:creationId xmlns:a16="http://schemas.microsoft.com/office/drawing/2014/main" id="{00000000-0008-0000-0A00-000081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0" name="Imagen 1">
          <a:extLst>
            <a:ext uri="{FF2B5EF4-FFF2-40B4-BE49-F238E27FC236}">
              <a16:creationId xmlns:a16="http://schemas.microsoft.com/office/drawing/2014/main" id="{00000000-0008-0000-0A00-00008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1" name="Imagen 2">
          <a:extLst>
            <a:ext uri="{FF2B5EF4-FFF2-40B4-BE49-F238E27FC236}">
              <a16:creationId xmlns:a16="http://schemas.microsoft.com/office/drawing/2014/main" id="{00000000-0008-0000-0A00-000083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2" name="Imagen 1">
          <a:extLst>
            <a:ext uri="{FF2B5EF4-FFF2-40B4-BE49-F238E27FC236}">
              <a16:creationId xmlns:a16="http://schemas.microsoft.com/office/drawing/2014/main" id="{00000000-0008-0000-0A00-00008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3" name="Imagen 2">
          <a:extLst>
            <a:ext uri="{FF2B5EF4-FFF2-40B4-BE49-F238E27FC236}">
              <a16:creationId xmlns:a16="http://schemas.microsoft.com/office/drawing/2014/main" id="{00000000-0008-0000-0A00-000085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4" name="Imagen 1">
          <a:extLst>
            <a:ext uri="{FF2B5EF4-FFF2-40B4-BE49-F238E27FC236}">
              <a16:creationId xmlns:a16="http://schemas.microsoft.com/office/drawing/2014/main" id="{00000000-0008-0000-0A00-00008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5" name="Imagen 2">
          <a:extLst>
            <a:ext uri="{FF2B5EF4-FFF2-40B4-BE49-F238E27FC236}">
              <a16:creationId xmlns:a16="http://schemas.microsoft.com/office/drawing/2014/main" id="{00000000-0008-0000-0A00-000087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6" name="Imagen 1">
          <a:extLst>
            <a:ext uri="{FF2B5EF4-FFF2-40B4-BE49-F238E27FC236}">
              <a16:creationId xmlns:a16="http://schemas.microsoft.com/office/drawing/2014/main" id="{00000000-0008-0000-0A00-00008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7" name="Imagen 2">
          <a:extLst>
            <a:ext uri="{FF2B5EF4-FFF2-40B4-BE49-F238E27FC236}">
              <a16:creationId xmlns:a16="http://schemas.microsoft.com/office/drawing/2014/main" id="{00000000-0008-0000-0A00-000089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8" name="Imagen 1">
          <a:extLst>
            <a:ext uri="{FF2B5EF4-FFF2-40B4-BE49-F238E27FC236}">
              <a16:creationId xmlns:a16="http://schemas.microsoft.com/office/drawing/2014/main" id="{00000000-0008-0000-0A00-00008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9" name="Imagen 2">
          <a:extLst>
            <a:ext uri="{FF2B5EF4-FFF2-40B4-BE49-F238E27FC236}">
              <a16:creationId xmlns:a16="http://schemas.microsoft.com/office/drawing/2014/main" id="{00000000-0008-0000-0A00-00008B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0" name="Imagen 1">
          <a:extLst>
            <a:ext uri="{FF2B5EF4-FFF2-40B4-BE49-F238E27FC236}">
              <a16:creationId xmlns:a16="http://schemas.microsoft.com/office/drawing/2014/main" id="{00000000-0008-0000-0A00-00008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1" name="Imagen 2">
          <a:extLst>
            <a:ext uri="{FF2B5EF4-FFF2-40B4-BE49-F238E27FC236}">
              <a16:creationId xmlns:a16="http://schemas.microsoft.com/office/drawing/2014/main" id="{00000000-0008-0000-0A00-00008D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2" name="Imagen 1">
          <a:extLst>
            <a:ext uri="{FF2B5EF4-FFF2-40B4-BE49-F238E27FC236}">
              <a16:creationId xmlns:a16="http://schemas.microsoft.com/office/drawing/2014/main" id="{00000000-0008-0000-0A00-00008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3" name="Imagen 2">
          <a:extLst>
            <a:ext uri="{FF2B5EF4-FFF2-40B4-BE49-F238E27FC236}">
              <a16:creationId xmlns:a16="http://schemas.microsoft.com/office/drawing/2014/main" id="{00000000-0008-0000-0A00-00008F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4" name="Imagen 1">
          <a:extLst>
            <a:ext uri="{FF2B5EF4-FFF2-40B4-BE49-F238E27FC236}">
              <a16:creationId xmlns:a16="http://schemas.microsoft.com/office/drawing/2014/main" id="{00000000-0008-0000-0A00-00009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5" name="Imagen 2">
          <a:extLst>
            <a:ext uri="{FF2B5EF4-FFF2-40B4-BE49-F238E27FC236}">
              <a16:creationId xmlns:a16="http://schemas.microsoft.com/office/drawing/2014/main" id="{00000000-0008-0000-0A00-000091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6" name="Imagen 1">
          <a:extLst>
            <a:ext uri="{FF2B5EF4-FFF2-40B4-BE49-F238E27FC236}">
              <a16:creationId xmlns:a16="http://schemas.microsoft.com/office/drawing/2014/main" id="{00000000-0008-0000-0A00-00009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7" name="Imagen 2">
          <a:extLst>
            <a:ext uri="{FF2B5EF4-FFF2-40B4-BE49-F238E27FC236}">
              <a16:creationId xmlns:a16="http://schemas.microsoft.com/office/drawing/2014/main" id="{00000000-0008-0000-0A00-000093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8" name="Imagen 1">
          <a:extLst>
            <a:ext uri="{FF2B5EF4-FFF2-40B4-BE49-F238E27FC236}">
              <a16:creationId xmlns:a16="http://schemas.microsoft.com/office/drawing/2014/main" id="{00000000-0008-0000-0A00-00009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9" name="Imagen 2">
          <a:extLst>
            <a:ext uri="{FF2B5EF4-FFF2-40B4-BE49-F238E27FC236}">
              <a16:creationId xmlns:a16="http://schemas.microsoft.com/office/drawing/2014/main" id="{00000000-0008-0000-0A00-000095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50" name="Imagen 1">
          <a:extLst>
            <a:ext uri="{FF2B5EF4-FFF2-40B4-BE49-F238E27FC236}">
              <a16:creationId xmlns:a16="http://schemas.microsoft.com/office/drawing/2014/main" id="{00000000-0008-0000-0A00-00009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51" name="Imagen 2">
          <a:extLst>
            <a:ext uri="{FF2B5EF4-FFF2-40B4-BE49-F238E27FC236}">
              <a16:creationId xmlns:a16="http://schemas.microsoft.com/office/drawing/2014/main" id="{00000000-0008-0000-0A00-000097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52" name="Imagen 1">
          <a:extLst>
            <a:ext uri="{FF2B5EF4-FFF2-40B4-BE49-F238E27FC236}">
              <a16:creationId xmlns:a16="http://schemas.microsoft.com/office/drawing/2014/main" id="{00000000-0008-0000-0A00-00009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1141560</xdr:colOff>
      <xdr:row>3</xdr:row>
      <xdr:rowOff>169920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343080</xdr:colOff>
      <xdr:row>1</xdr:row>
      <xdr:rowOff>47520</xdr:rowOff>
    </xdr:from>
    <xdr:to>
      <xdr:col>1</xdr:col>
      <xdr:colOff>1332360</xdr:colOff>
      <xdr:row>4</xdr:row>
      <xdr:rowOff>246240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9280" cy="1170360"/>
        </a:xfrm>
        <a:prstGeom prst="rect">
          <a:avLst/>
        </a:prstGeom>
        <a:ln w="9360">
          <a:noFill/>
        </a:ln>
      </xdr:spPr>
    </xdr:pic>
    <xdr:clientData/>
  </xdr:twoCellAnchor>
  <xdr:twoCellAnchor>
    <xdr:from>
      <xdr:col>8</xdr:col>
      <xdr:colOff>152280</xdr:colOff>
      <xdr:row>1</xdr:row>
      <xdr:rowOff>28440</xdr:rowOff>
    </xdr:from>
    <xdr:to>
      <xdr:col>8</xdr:col>
      <xdr:colOff>1227240</xdr:colOff>
      <xdr:row>4</xdr:row>
      <xdr:rowOff>236520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57920" y="104400"/>
          <a:ext cx="1074960" cy="1179720"/>
        </a:xfrm>
        <a:prstGeom prst="rect">
          <a:avLst/>
        </a:prstGeom>
        <a:ln w="9360">
          <a:noFill/>
        </a:ln>
      </xdr:spPr>
    </xdr:pic>
    <xdr:clientData/>
  </xdr:twoCellAnchor>
  <xdr:twoCellAnchor editAs="oneCell">
    <xdr:from>
      <xdr:col>3</xdr:col>
      <xdr:colOff>361800</xdr:colOff>
      <xdr:row>43</xdr:row>
      <xdr:rowOff>95400</xdr:rowOff>
    </xdr:from>
    <xdr:to>
      <xdr:col>6</xdr:col>
      <xdr:colOff>1017720</xdr:colOff>
      <xdr:row>47</xdr:row>
      <xdr:rowOff>331920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579600</xdr:colOff>
      <xdr:row>3</xdr:row>
      <xdr:rowOff>150840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11880</xdr:colOff>
      <xdr:row>39</xdr:row>
      <xdr:rowOff>11880</xdr:rowOff>
    </xdr:from>
    <xdr:to>
      <xdr:col>8</xdr:col>
      <xdr:colOff>1478520</xdr:colOff>
      <xdr:row>43</xdr:row>
      <xdr:rowOff>379440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28080</xdr:colOff>
      <xdr:row>39</xdr:row>
      <xdr:rowOff>28080</xdr:rowOff>
    </xdr:from>
    <xdr:to>
      <xdr:col>8</xdr:col>
      <xdr:colOff>1448640</xdr:colOff>
      <xdr:row>43</xdr:row>
      <xdr:rowOff>280079</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3</xdr:col>
      <xdr:colOff>181440</xdr:colOff>
      <xdr:row>39</xdr:row>
      <xdr:rowOff>85680</xdr:rowOff>
    </xdr:from>
    <xdr:to>
      <xdr:col>7</xdr:col>
      <xdr:colOff>834840</xdr:colOff>
      <xdr:row>43</xdr:row>
      <xdr:rowOff>270720</xdr:rowOff>
    </xdr:to>
    <xdr:graphicFrame macro="">
      <xdr:nvGraphicFramePr>
        <xdr:cNvPr id="114" name="3 Gráfico">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360</xdr:colOff>
      <xdr:row>39</xdr:row>
      <xdr:rowOff>9360</xdr:rowOff>
    </xdr:from>
    <xdr:to>
      <xdr:col>8</xdr:col>
      <xdr:colOff>1478160</xdr:colOff>
      <xdr:row>43</xdr:row>
      <xdr:rowOff>324000</xdr:rowOff>
    </xdr:to>
    <xdr:graphicFrame macro="">
      <xdr:nvGraphicFramePr>
        <xdr:cNvPr id="115" name="Gráfico 3">
          <a:extLst>
            <a:ext uri="{FF2B5EF4-FFF2-40B4-BE49-F238E27FC236}">
              <a16:creationId xmlns:a16="http://schemas.microsoft.com/office/drawing/2014/main" id="{00000000-0008-0000-0500-00007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16" name="Picture 1">
          <a:extLst>
            <a:ext uri="{FF2B5EF4-FFF2-40B4-BE49-F238E27FC236}">
              <a16:creationId xmlns:a16="http://schemas.microsoft.com/office/drawing/2014/main" id="{00000000-0008-0000-0500-000074000000}"/>
            </a:ext>
          </a:extLst>
        </xdr:cNvPr>
        <xdr:cNvPicPr/>
      </xdr:nvPicPr>
      <xdr:blipFill>
        <a:blip xmlns:r="http://schemas.openxmlformats.org/officeDocument/2006/relationships" r:embed="rId4"/>
        <a:stretch/>
      </xdr:blipFill>
      <xdr:spPr>
        <a:xfrm>
          <a:off x="12953160" y="495000"/>
          <a:ext cx="1399320" cy="42768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17" name="Imagen 4" descr="escudo_negro">
          <a:extLst>
            <a:ext uri="{FF2B5EF4-FFF2-40B4-BE49-F238E27FC236}">
              <a16:creationId xmlns:a16="http://schemas.microsoft.com/office/drawing/2014/main" id="{00000000-0008-0000-0600-000075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54720</xdr:colOff>
      <xdr:row>39</xdr:row>
      <xdr:rowOff>13680</xdr:rowOff>
    </xdr:from>
    <xdr:to>
      <xdr:col>8</xdr:col>
      <xdr:colOff>1435320</xdr:colOff>
      <xdr:row>43</xdr:row>
      <xdr:rowOff>339480</xdr:rowOff>
    </xdr:to>
    <xdr:graphicFrame macro="">
      <xdr:nvGraphicFramePr>
        <xdr:cNvPr id="118" name="Gráfico 3">
          <a:extLst>
            <a:ext uri="{FF2B5EF4-FFF2-40B4-BE49-F238E27FC236}">
              <a16:creationId xmlns:a16="http://schemas.microsoft.com/office/drawing/2014/main" id="{00000000-0008-0000-0600-00007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19" name="Picture 1">
          <a:extLst>
            <a:ext uri="{FF2B5EF4-FFF2-40B4-BE49-F238E27FC236}">
              <a16:creationId xmlns:a16="http://schemas.microsoft.com/office/drawing/2014/main" id="{00000000-0008-0000-0600-000077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20" name="Imagen 4" descr="escudo_negro">
          <a:extLst>
            <a:ext uri="{FF2B5EF4-FFF2-40B4-BE49-F238E27FC236}">
              <a16:creationId xmlns:a16="http://schemas.microsoft.com/office/drawing/2014/main" id="{00000000-0008-0000-0700-000078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27720</xdr:colOff>
      <xdr:row>39</xdr:row>
      <xdr:rowOff>14040</xdr:rowOff>
    </xdr:from>
    <xdr:to>
      <xdr:col>8</xdr:col>
      <xdr:colOff>1482120</xdr:colOff>
      <xdr:row>43</xdr:row>
      <xdr:rowOff>339480</xdr:rowOff>
    </xdr:to>
    <xdr:graphicFrame macro="">
      <xdr:nvGraphicFramePr>
        <xdr:cNvPr id="121" name="Gráfico 3">
          <a:extLst>
            <a:ext uri="{FF2B5EF4-FFF2-40B4-BE49-F238E27FC236}">
              <a16:creationId xmlns:a16="http://schemas.microsoft.com/office/drawing/2014/main" id="{00000000-0008-0000-0700-00007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22" name="Picture 1">
          <a:extLst>
            <a:ext uri="{FF2B5EF4-FFF2-40B4-BE49-F238E27FC236}">
              <a16:creationId xmlns:a16="http://schemas.microsoft.com/office/drawing/2014/main" id="{00000000-0008-0000-0700-00007A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23" name="Imagen 4" descr="escudo_negro">
          <a:extLst>
            <a:ext uri="{FF2B5EF4-FFF2-40B4-BE49-F238E27FC236}">
              <a16:creationId xmlns:a16="http://schemas.microsoft.com/office/drawing/2014/main" id="{00000000-0008-0000-0800-00007B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9720</xdr:colOff>
      <xdr:row>39</xdr:row>
      <xdr:rowOff>19080</xdr:rowOff>
    </xdr:from>
    <xdr:to>
      <xdr:col>8</xdr:col>
      <xdr:colOff>1487520</xdr:colOff>
      <xdr:row>43</xdr:row>
      <xdr:rowOff>285480</xdr:rowOff>
    </xdr:to>
    <xdr:graphicFrame macro="">
      <xdr:nvGraphicFramePr>
        <xdr:cNvPr id="124" name="Gráfico 3">
          <a:extLst>
            <a:ext uri="{FF2B5EF4-FFF2-40B4-BE49-F238E27FC236}">
              <a16:creationId xmlns:a16="http://schemas.microsoft.com/office/drawing/2014/main" id="{00000000-0008-0000-08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25" name="Picture 1">
          <a:extLst>
            <a:ext uri="{FF2B5EF4-FFF2-40B4-BE49-F238E27FC236}">
              <a16:creationId xmlns:a16="http://schemas.microsoft.com/office/drawing/2014/main" id="{00000000-0008-0000-0800-00007D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22"/>
  <sheetViews>
    <sheetView showGridLines="0" topLeftCell="A11" zoomScale="75" zoomScaleNormal="75" workbookViewId="0">
      <selection activeCell="AE13" sqref="AE13"/>
    </sheetView>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5703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5703125" style="1" customWidth="1"/>
    <col min="32" max="32" width="87.42578125" style="1" customWidth="1"/>
    <col min="33" max="1024" width="11.42578125" style="1"/>
  </cols>
  <sheetData>
    <row r="2" spans="1:67" s="5" customFormat="1" ht="45.75" customHeight="1" x14ac:dyDescent="0.25">
      <c r="A2" s="198"/>
      <c r="B2" s="198"/>
      <c r="C2" s="199" t="s">
        <v>0</v>
      </c>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200"/>
    </row>
    <row r="3" spans="1:67" s="5" customFormat="1" ht="45.75" customHeight="1" x14ac:dyDescent="0.25">
      <c r="A3" s="198"/>
      <c r="B3" s="198"/>
      <c r="C3" s="199" t="s">
        <v>1</v>
      </c>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200"/>
    </row>
    <row r="4" spans="1:67" s="5" customFormat="1" ht="45.75" customHeight="1" x14ac:dyDescent="0.25">
      <c r="A4" s="198"/>
      <c r="B4" s="198"/>
      <c r="C4" s="199" t="s">
        <v>2</v>
      </c>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200"/>
    </row>
    <row r="5" spans="1:67" s="5" customFormat="1" ht="45.75" customHeight="1" x14ac:dyDescent="0.25">
      <c r="A5" s="198"/>
      <c r="B5" s="198"/>
      <c r="C5" s="201" t="s">
        <v>3</v>
      </c>
      <c r="D5" s="201"/>
      <c r="E5" s="201"/>
      <c r="F5" s="201"/>
      <c r="G5" s="201"/>
      <c r="H5" s="201"/>
      <c r="I5" s="201"/>
      <c r="J5" s="201"/>
      <c r="K5" s="201"/>
      <c r="L5" s="201"/>
      <c r="M5" s="201"/>
      <c r="N5" s="201"/>
      <c r="O5" s="201"/>
      <c r="P5" s="201"/>
      <c r="Q5" s="201"/>
      <c r="R5" s="202" t="s">
        <v>4</v>
      </c>
      <c r="S5" s="202"/>
      <c r="T5" s="202"/>
      <c r="U5" s="202"/>
      <c r="V5" s="202"/>
      <c r="W5" s="202"/>
      <c r="X5" s="202"/>
      <c r="Y5" s="202"/>
      <c r="Z5" s="202"/>
      <c r="AA5" s="202"/>
      <c r="AB5" s="202"/>
      <c r="AC5" s="202"/>
      <c r="AD5" s="202"/>
      <c r="AE5" s="202"/>
      <c r="AF5" s="200"/>
    </row>
    <row r="6" spans="1:67" s="6" customFormat="1" ht="30.75" customHeight="1" x14ac:dyDescent="0.25">
      <c r="D6" s="7"/>
      <c r="K6" s="8"/>
      <c r="AA6" s="9"/>
    </row>
    <row r="7" spans="1:67" s="6" customFormat="1" ht="42" customHeight="1" x14ac:dyDescent="0.25">
      <c r="B7" s="10" t="s">
        <v>5</v>
      </c>
      <c r="C7" s="203" t="e">
        <f>+#REF!</f>
        <v>#REF!</v>
      </c>
      <c r="D7" s="203"/>
      <c r="E7" s="203"/>
      <c r="F7" s="203"/>
      <c r="G7" s="203"/>
      <c r="K7" s="8"/>
      <c r="AA7" s="9"/>
    </row>
    <row r="8" spans="1:67" s="6" customFormat="1" ht="42" customHeight="1" x14ac:dyDescent="0.25">
      <c r="B8" s="10" t="s">
        <v>6</v>
      </c>
      <c r="C8" s="203" t="e">
        <f>+#REF!</f>
        <v>#REF!</v>
      </c>
      <c r="D8" s="203"/>
      <c r="E8" s="203"/>
      <c r="F8" s="203"/>
      <c r="G8" s="203"/>
      <c r="K8" s="8"/>
      <c r="AA8" s="9"/>
    </row>
    <row r="9" spans="1:67" s="6" customFormat="1" ht="42" customHeight="1" x14ac:dyDescent="0.25">
      <c r="B9" s="11" t="s">
        <v>7</v>
      </c>
      <c r="C9" s="203" t="e">
        <f>+#REF!</f>
        <v>#REF!</v>
      </c>
      <c r="D9" s="203"/>
      <c r="E9" s="203"/>
      <c r="F9" s="203"/>
      <c r="G9" s="203"/>
      <c r="K9" s="8"/>
      <c r="Q9" s="12"/>
      <c r="R9" s="13"/>
      <c r="AA9" s="9"/>
    </row>
    <row r="10" spans="1:67" s="18" customFormat="1" ht="24.75" customHeight="1" x14ac:dyDescent="0.2">
      <c r="A10" s="14"/>
      <c r="B10" s="14"/>
      <c r="C10" s="14"/>
      <c r="D10" s="14"/>
      <c r="E10" s="15"/>
      <c r="F10" s="15"/>
      <c r="G10" s="15"/>
      <c r="H10" s="15"/>
      <c r="I10" s="15"/>
      <c r="J10" s="15"/>
      <c r="K10" s="16"/>
      <c r="L10" s="15"/>
      <c r="M10" s="15"/>
      <c r="N10" s="15"/>
      <c r="O10" s="15"/>
      <c r="P10" s="15"/>
      <c r="Q10" s="15"/>
      <c r="R10" s="15"/>
      <c r="S10" s="15"/>
      <c r="T10" s="15"/>
      <c r="U10" s="15"/>
      <c r="V10" s="15"/>
      <c r="W10" s="15"/>
      <c r="X10" s="15"/>
      <c r="Y10" s="15"/>
      <c r="Z10" s="15"/>
      <c r="AA10" s="17"/>
      <c r="AB10" s="15"/>
      <c r="AC10" s="15"/>
    </row>
    <row r="11" spans="1:67" s="18" customFormat="1" ht="35.25" customHeight="1" x14ac:dyDescent="0.2">
      <c r="A11" s="204" t="str">
        <f>+'[1]Sección 1. Metas - Magnitud'!B13</f>
        <v>PLAN DE DESARROLLO - BOGOTÁ MEJOR PARA TODOS 2016-2020</v>
      </c>
      <c r="B11" s="204"/>
      <c r="C11" s="204"/>
      <c r="D11" s="204"/>
      <c r="E11" s="204"/>
      <c r="F11" s="204"/>
      <c r="G11" s="204"/>
      <c r="H11" s="204"/>
      <c r="I11" s="205" t="s">
        <v>8</v>
      </c>
      <c r="J11" s="205"/>
      <c r="K11" s="205"/>
      <c r="L11" s="205"/>
      <c r="M11" s="205"/>
      <c r="N11" s="205"/>
      <c r="O11" s="204" t="s">
        <v>9</v>
      </c>
      <c r="P11" s="204"/>
      <c r="Q11" s="204"/>
      <c r="R11" s="204"/>
      <c r="S11" s="204"/>
      <c r="T11" s="204"/>
      <c r="U11" s="204"/>
      <c r="V11" s="204"/>
      <c r="W11" s="204"/>
      <c r="X11" s="204"/>
      <c r="Y11" s="204"/>
      <c r="Z11" s="204"/>
      <c r="AA11" s="204"/>
      <c r="AB11" s="204"/>
      <c r="AC11" s="204"/>
      <c r="AD11" s="204" t="s">
        <v>10</v>
      </c>
      <c r="AE11" s="204"/>
      <c r="AF11" s="204"/>
    </row>
    <row r="12" spans="1:67" s="18" customFormat="1" ht="56.25" customHeight="1" x14ac:dyDescent="0.2">
      <c r="A12" s="19" t="s">
        <v>11</v>
      </c>
      <c r="B12" s="19" t="s">
        <v>12</v>
      </c>
      <c r="C12" s="19" t="s">
        <v>13</v>
      </c>
      <c r="D12" s="19" t="s">
        <v>14</v>
      </c>
      <c r="E12" s="19" t="s">
        <v>15</v>
      </c>
      <c r="F12" s="19" t="s">
        <v>16</v>
      </c>
      <c r="G12" s="19" t="s">
        <v>17</v>
      </c>
      <c r="H12" s="19" t="s">
        <v>18</v>
      </c>
      <c r="I12" s="20" t="s">
        <v>19</v>
      </c>
      <c r="J12" s="20">
        <v>2016</v>
      </c>
      <c r="K12" s="20">
        <v>2017</v>
      </c>
      <c r="L12" s="20">
        <v>2018</v>
      </c>
      <c r="M12" s="20">
        <v>2019</v>
      </c>
      <c r="N12" s="20">
        <v>2020</v>
      </c>
      <c r="O12" s="21" t="s">
        <v>20</v>
      </c>
      <c r="P12" s="21" t="s">
        <v>21</v>
      </c>
      <c r="Q12" s="21" t="s">
        <v>22</v>
      </c>
      <c r="R12" s="21" t="s">
        <v>23</v>
      </c>
      <c r="S12" s="21" t="s">
        <v>24</v>
      </c>
      <c r="T12" s="21" t="s">
        <v>25</v>
      </c>
      <c r="U12" s="21" t="s">
        <v>26</v>
      </c>
      <c r="V12" s="21" t="s">
        <v>27</v>
      </c>
      <c r="W12" s="21" t="s">
        <v>28</v>
      </c>
      <c r="X12" s="21" t="s">
        <v>29</v>
      </c>
      <c r="Y12" s="21" t="s">
        <v>30</v>
      </c>
      <c r="Z12" s="21" t="s">
        <v>31</v>
      </c>
      <c r="AA12" s="21" t="s">
        <v>32</v>
      </c>
      <c r="AB12" s="22" t="s">
        <v>33</v>
      </c>
      <c r="AC12" s="21" t="s">
        <v>34</v>
      </c>
      <c r="AD12" s="23" t="s">
        <v>35</v>
      </c>
      <c r="AE12" s="23" t="s">
        <v>36</v>
      </c>
      <c r="AF12" s="23" t="s">
        <v>37</v>
      </c>
    </row>
    <row r="13" spans="1:67" s="25" customFormat="1" ht="84.75" customHeight="1" x14ac:dyDescent="0.25">
      <c r="A13" s="206" t="s">
        <v>38</v>
      </c>
      <c r="B13" s="206" t="str">
        <f>+'[2]Sección 1. Metas - Magnitud'!I15</f>
        <v>Demarcar 2.600 kilómetro carril de vías</v>
      </c>
      <c r="C13" s="206">
        <v>224</v>
      </c>
      <c r="D13" s="206" t="s">
        <v>39</v>
      </c>
      <c r="E13" s="206">
        <v>171</v>
      </c>
      <c r="F13" s="207" t="s">
        <v>40</v>
      </c>
      <c r="G13" s="206" t="s">
        <v>41</v>
      </c>
      <c r="H13" s="206" t="s">
        <v>42</v>
      </c>
      <c r="I13" s="208" t="e">
        <f>SUM(J13:N14)</f>
        <v>#REF!</v>
      </c>
      <c r="J13" s="209" t="e">
        <f>+#REF!</f>
        <v>#REF!</v>
      </c>
      <c r="K13" s="210" t="e">
        <f>+#REF!</f>
        <v>#REF!</v>
      </c>
      <c r="L13" s="211" t="e">
        <f>+#REF!</f>
        <v>#REF!</v>
      </c>
      <c r="M13" s="209" t="e">
        <f>+#REF!</f>
        <v>#REF!</v>
      </c>
      <c r="N13" s="209" t="e">
        <f>+#REF!</f>
        <v>#REF!</v>
      </c>
      <c r="O13" s="212" t="e">
        <f>+#REF!</f>
        <v>#REF!</v>
      </c>
      <c r="P13" s="212">
        <v>6.45</v>
      </c>
      <c r="Q13" s="212">
        <v>31.03</v>
      </c>
      <c r="R13" s="212"/>
      <c r="S13" s="212" t="e">
        <f>+#REF!</f>
        <v>#REF!</v>
      </c>
      <c r="T13" s="212" t="e">
        <f>+#REF!</f>
        <v>#REF!</v>
      </c>
      <c r="U13" s="212" t="e">
        <f>+#REF!</f>
        <v>#REF!</v>
      </c>
      <c r="V13" s="212" t="e">
        <f>+#REF!</f>
        <v>#REF!</v>
      </c>
      <c r="W13" s="212" t="e">
        <f>+#REF!</f>
        <v>#REF!</v>
      </c>
      <c r="X13" s="212" t="e">
        <f>+#REF!</f>
        <v>#REF!</v>
      </c>
      <c r="Y13" s="212" t="e">
        <f>+#REF!</f>
        <v>#REF!</v>
      </c>
      <c r="Z13" s="212" t="e">
        <f>+#REF!</f>
        <v>#REF!</v>
      </c>
      <c r="AA13" s="213" t="e">
        <f>SUM(O13:Z14)</f>
        <v>#REF!</v>
      </c>
      <c r="AB13" s="214" t="e">
        <f>+AA13/K13</f>
        <v>#REF!</v>
      </c>
      <c r="AC13" s="214" t="e">
        <f>+(J13+AA13)/I13</f>
        <v>#REF!</v>
      </c>
      <c r="AD13" s="215" t="s">
        <v>43</v>
      </c>
      <c r="AE13" s="216" t="s">
        <v>44</v>
      </c>
      <c r="AF13" s="215" t="s">
        <v>45</v>
      </c>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row>
    <row r="14" spans="1:67" ht="195.75" customHeight="1" x14ac:dyDescent="0.25">
      <c r="A14" s="206"/>
      <c r="B14" s="206"/>
      <c r="C14" s="206"/>
      <c r="D14" s="206"/>
      <c r="E14" s="206"/>
      <c r="F14" s="207"/>
      <c r="G14" s="206"/>
      <c r="H14" s="206"/>
      <c r="I14" s="208"/>
      <c r="J14" s="209"/>
      <c r="K14" s="210"/>
      <c r="L14" s="211"/>
      <c r="M14" s="209"/>
      <c r="N14" s="209"/>
      <c r="O14" s="212"/>
      <c r="P14" s="212"/>
      <c r="Q14" s="212"/>
      <c r="R14" s="212"/>
      <c r="S14" s="212"/>
      <c r="T14" s="212"/>
      <c r="U14" s="212"/>
      <c r="V14" s="212"/>
      <c r="W14" s="212"/>
      <c r="X14" s="212"/>
      <c r="Y14" s="212"/>
      <c r="Z14" s="212"/>
      <c r="AA14" s="213"/>
      <c r="AB14" s="214"/>
      <c r="AC14" s="214"/>
      <c r="AD14" s="215"/>
      <c r="AE14" s="216"/>
      <c r="AF14" s="215"/>
    </row>
    <row r="15" spans="1:67" ht="89.25" customHeight="1" x14ac:dyDescent="0.25">
      <c r="A15" s="206" t="s">
        <v>38</v>
      </c>
      <c r="B15" s="206" t="str">
        <f>+'[2]Sección 1. Metas - Magnitud'!I18</f>
        <v>Instalar 35.000 señales verticales de pedestal</v>
      </c>
      <c r="C15" s="206">
        <v>223</v>
      </c>
      <c r="D15" s="206" t="s">
        <v>46</v>
      </c>
      <c r="E15" s="206">
        <v>170</v>
      </c>
      <c r="F15" s="207" t="s">
        <v>47</v>
      </c>
      <c r="G15" s="206" t="s">
        <v>41</v>
      </c>
      <c r="H15" s="206" t="s">
        <v>42</v>
      </c>
      <c r="I15" s="208" t="e">
        <f>SUM(J15:N16)</f>
        <v>#REF!</v>
      </c>
      <c r="J15" s="208" t="e">
        <f>+#REF!</f>
        <v>#REF!</v>
      </c>
      <c r="K15" s="217" t="e">
        <f>+#REF!</f>
        <v>#REF!</v>
      </c>
      <c r="L15" s="218" t="e">
        <f>+#REF!</f>
        <v>#REF!</v>
      </c>
      <c r="M15" s="208" t="e">
        <f>+#REF!</f>
        <v>#REF!</v>
      </c>
      <c r="N15" s="208" t="e">
        <f>+#REF!</f>
        <v>#REF!</v>
      </c>
      <c r="O15" s="212">
        <v>53</v>
      </c>
      <c r="P15" s="212">
        <v>712</v>
      </c>
      <c r="Q15" s="212">
        <v>881</v>
      </c>
      <c r="R15" s="212"/>
      <c r="S15" s="212" t="e">
        <f>+#REF!</f>
        <v>#REF!</v>
      </c>
      <c r="T15" s="212" t="e">
        <f>+#REF!</f>
        <v>#REF!</v>
      </c>
      <c r="U15" s="212" t="e">
        <f>+#REF!</f>
        <v>#REF!</v>
      </c>
      <c r="V15" s="212" t="e">
        <f>+#REF!</f>
        <v>#REF!</v>
      </c>
      <c r="W15" s="212" t="e">
        <f>+#REF!</f>
        <v>#REF!</v>
      </c>
      <c r="X15" s="212" t="e">
        <f>+#REF!</f>
        <v>#REF!</v>
      </c>
      <c r="Y15" s="212" t="e">
        <f>+#REF!</f>
        <v>#REF!</v>
      </c>
      <c r="Z15" s="212" t="e">
        <f>+#REF!</f>
        <v>#REF!</v>
      </c>
      <c r="AA15" s="213" t="e">
        <f>SUM(O15:Z16)</f>
        <v>#REF!</v>
      </c>
      <c r="AB15" s="214" t="e">
        <f>+AA15/K15</f>
        <v>#REF!</v>
      </c>
      <c r="AC15" s="214" t="e">
        <f>+(J15+AA15)/I15</f>
        <v>#REF!</v>
      </c>
      <c r="AD15" s="215" t="s">
        <v>48</v>
      </c>
      <c r="AE15" s="216" t="s">
        <v>44</v>
      </c>
      <c r="AF15" s="215" t="s">
        <v>49</v>
      </c>
    </row>
    <row r="16" spans="1:67" ht="140.25" customHeight="1" x14ac:dyDescent="0.25">
      <c r="A16" s="206"/>
      <c r="B16" s="206"/>
      <c r="C16" s="206"/>
      <c r="D16" s="206"/>
      <c r="E16" s="206"/>
      <c r="F16" s="207"/>
      <c r="G16" s="206"/>
      <c r="H16" s="206"/>
      <c r="I16" s="208"/>
      <c r="J16" s="208"/>
      <c r="K16" s="217"/>
      <c r="L16" s="218"/>
      <c r="M16" s="208"/>
      <c r="N16" s="208"/>
      <c r="O16" s="212"/>
      <c r="P16" s="212"/>
      <c r="Q16" s="212"/>
      <c r="R16" s="212"/>
      <c r="S16" s="212"/>
      <c r="T16" s="212"/>
      <c r="U16" s="212"/>
      <c r="V16" s="212"/>
      <c r="W16" s="212"/>
      <c r="X16" s="212"/>
      <c r="Y16" s="212"/>
      <c r="Z16" s="212"/>
      <c r="AA16" s="213"/>
      <c r="AB16" s="214"/>
      <c r="AC16" s="214"/>
      <c r="AD16" s="215"/>
      <c r="AE16" s="216"/>
      <c r="AF16" s="215"/>
    </row>
    <row r="17" spans="1:32" ht="62.25" customHeight="1" x14ac:dyDescent="0.25">
      <c r="A17" s="206" t="s">
        <v>38</v>
      </c>
      <c r="B17" s="221" t="str">
        <f>+'[2]Sección 1. Metas - Magnitud'!I45</f>
        <v>Realizar el 100% de las actividades para la segunda fase del Sistema Inteligente de Tranporte - SIT</v>
      </c>
      <c r="C17" s="206">
        <v>231</v>
      </c>
      <c r="D17" s="206" t="s">
        <v>50</v>
      </c>
      <c r="E17" s="206">
        <v>178</v>
      </c>
      <c r="F17" s="207" t="s">
        <v>51</v>
      </c>
      <c r="G17" s="206" t="s">
        <v>52</v>
      </c>
      <c r="H17" s="206" t="s">
        <v>42</v>
      </c>
      <c r="I17" s="222">
        <f>SUM(J17:N18)</f>
        <v>1</v>
      </c>
      <c r="J17" s="223">
        <v>0.05</v>
      </c>
      <c r="K17" s="224">
        <v>0.28999999999999998</v>
      </c>
      <c r="L17" s="225">
        <v>0.25</v>
      </c>
      <c r="M17" s="224">
        <v>0.4</v>
      </c>
      <c r="N17" s="224">
        <v>0.01</v>
      </c>
      <c r="O17" s="226">
        <v>0.19</v>
      </c>
      <c r="P17" s="226"/>
      <c r="Q17" s="226"/>
      <c r="R17" s="227">
        <v>0</v>
      </c>
      <c r="S17" s="227"/>
      <c r="T17" s="227"/>
      <c r="U17" s="228">
        <v>0</v>
      </c>
      <c r="V17" s="228"/>
      <c r="W17" s="228"/>
      <c r="X17" s="228">
        <v>0</v>
      </c>
      <c r="Y17" s="228"/>
      <c r="Z17" s="228"/>
      <c r="AA17" s="219">
        <f>+R17+O17+U17+X17</f>
        <v>0.19</v>
      </c>
      <c r="AB17" s="214">
        <f>+AA17/K17</f>
        <v>0.65517241379310354</v>
      </c>
      <c r="AC17" s="214">
        <f>+(J17+AA17)/I17</f>
        <v>0.24</v>
      </c>
      <c r="AD17" s="229" t="s">
        <v>53</v>
      </c>
      <c r="AE17" s="216" t="s">
        <v>44</v>
      </c>
      <c r="AF17" s="229" t="s">
        <v>54</v>
      </c>
    </row>
    <row r="18" spans="1:32" ht="200.25" customHeight="1" x14ac:dyDescent="0.25">
      <c r="A18" s="206"/>
      <c r="B18" s="221"/>
      <c r="C18" s="206"/>
      <c r="D18" s="206"/>
      <c r="E18" s="206"/>
      <c r="F18" s="207"/>
      <c r="G18" s="206"/>
      <c r="H18" s="206"/>
      <c r="I18" s="222"/>
      <c r="J18" s="223"/>
      <c r="K18" s="224"/>
      <c r="L18" s="225"/>
      <c r="M18" s="224"/>
      <c r="N18" s="224"/>
      <c r="O18" s="226"/>
      <c r="P18" s="226"/>
      <c r="Q18" s="226"/>
      <c r="R18" s="227"/>
      <c r="S18" s="227"/>
      <c r="T18" s="227"/>
      <c r="U18" s="228"/>
      <c r="V18" s="228"/>
      <c r="W18" s="228"/>
      <c r="X18" s="228"/>
      <c r="Y18" s="228"/>
      <c r="Z18" s="228"/>
      <c r="AA18" s="219"/>
      <c r="AB18" s="214"/>
      <c r="AC18" s="214"/>
      <c r="AD18" s="229"/>
      <c r="AE18" s="216"/>
      <c r="AF18" s="229"/>
    </row>
    <row r="19" spans="1:32" ht="62.25" customHeight="1" x14ac:dyDescent="0.25">
      <c r="A19" s="206" t="s">
        <v>38</v>
      </c>
      <c r="B19" s="221" t="str">
        <f>+'[2]Sección 1. Metas - Magnitud'!I48</f>
        <v>Realizar el 100% de las actividades para la segunda fase de Semáforos Inteligentes.</v>
      </c>
      <c r="C19" s="206">
        <v>232</v>
      </c>
      <c r="D19" s="206" t="s">
        <v>55</v>
      </c>
      <c r="E19" s="206">
        <v>179</v>
      </c>
      <c r="F19" s="207" t="s">
        <v>56</v>
      </c>
      <c r="G19" s="206" t="s">
        <v>52</v>
      </c>
      <c r="H19" s="206" t="s">
        <v>42</v>
      </c>
      <c r="I19" s="222">
        <f>SUM(J19:N20)</f>
        <v>1</v>
      </c>
      <c r="J19" s="223">
        <v>0.01</v>
      </c>
      <c r="K19" s="224">
        <v>0.15</v>
      </c>
      <c r="L19" s="225">
        <v>0.42</v>
      </c>
      <c r="M19" s="224">
        <v>0.42</v>
      </c>
      <c r="N19" s="224">
        <v>0</v>
      </c>
      <c r="O19" s="230">
        <v>0.35</v>
      </c>
      <c r="P19" s="230"/>
      <c r="Q19" s="230"/>
      <c r="R19" s="226">
        <v>0</v>
      </c>
      <c r="S19" s="226"/>
      <c r="T19" s="226"/>
      <c r="U19" s="230">
        <v>0</v>
      </c>
      <c r="V19" s="230"/>
      <c r="W19" s="230"/>
      <c r="X19" s="230">
        <v>0</v>
      </c>
      <c r="Y19" s="230"/>
      <c r="Z19" s="230"/>
      <c r="AA19" s="220">
        <f>+R19+O19+U19+X19</f>
        <v>0.35</v>
      </c>
      <c r="AB19" s="214">
        <f>+AA19/K19</f>
        <v>2.3333333333333335</v>
      </c>
      <c r="AC19" s="214">
        <f>+(J19+AA19)/I19</f>
        <v>0.36</v>
      </c>
      <c r="AD19" s="229" t="s">
        <v>57</v>
      </c>
      <c r="AE19" s="216" t="s">
        <v>44</v>
      </c>
      <c r="AF19" s="229" t="s">
        <v>54</v>
      </c>
    </row>
    <row r="20" spans="1:32" ht="298.5" customHeight="1" x14ac:dyDescent="0.25">
      <c r="A20" s="206"/>
      <c r="B20" s="221"/>
      <c r="C20" s="206"/>
      <c r="D20" s="206"/>
      <c r="E20" s="206"/>
      <c r="F20" s="207"/>
      <c r="G20" s="206"/>
      <c r="H20" s="206"/>
      <c r="I20" s="222"/>
      <c r="J20" s="223"/>
      <c r="K20" s="224"/>
      <c r="L20" s="225"/>
      <c r="M20" s="224"/>
      <c r="N20" s="224"/>
      <c r="O20" s="230"/>
      <c r="P20" s="230"/>
      <c r="Q20" s="230"/>
      <c r="R20" s="226"/>
      <c r="S20" s="226"/>
      <c r="T20" s="226"/>
      <c r="U20" s="230"/>
      <c r="V20" s="230"/>
      <c r="W20" s="230"/>
      <c r="X20" s="230"/>
      <c r="Y20" s="230"/>
      <c r="Z20" s="230"/>
      <c r="AA20" s="220"/>
      <c r="AB20" s="214"/>
      <c r="AC20" s="214"/>
      <c r="AD20" s="229"/>
      <c r="AE20" s="216"/>
      <c r="AF20" s="229"/>
    </row>
    <row r="21" spans="1:32" ht="62.25" customHeight="1" x14ac:dyDescent="0.25">
      <c r="A21" s="206" t="s">
        <v>38</v>
      </c>
      <c r="B21" s="221" t="str">
        <f>+'[2]Sección 1. Metas - Magnitud'!I51</f>
        <v>Realizar el 100% de las actividades para la primera fase de Detección Electrónica DEI</v>
      </c>
      <c r="C21" s="206">
        <v>233</v>
      </c>
      <c r="D21" s="206" t="s">
        <v>58</v>
      </c>
      <c r="E21" s="206">
        <v>180</v>
      </c>
      <c r="F21" s="207" t="s">
        <v>59</v>
      </c>
      <c r="G21" s="206" t="s">
        <v>52</v>
      </c>
      <c r="H21" s="206" t="s">
        <v>42</v>
      </c>
      <c r="I21" s="222">
        <f>SUM(J21:N22)</f>
        <v>1</v>
      </c>
      <c r="J21" s="223">
        <v>0.01</v>
      </c>
      <c r="K21" s="224">
        <v>0.1</v>
      </c>
      <c r="L21" s="225">
        <v>0.3</v>
      </c>
      <c r="M21" s="224">
        <v>0.55000000000000004</v>
      </c>
      <c r="N21" s="224">
        <v>0.04</v>
      </c>
      <c r="O21" s="230">
        <v>4.4999999999999998E-2</v>
      </c>
      <c r="P21" s="230"/>
      <c r="Q21" s="230"/>
      <c r="R21" s="230">
        <v>0</v>
      </c>
      <c r="S21" s="230"/>
      <c r="T21" s="230"/>
      <c r="U21" s="230">
        <v>0</v>
      </c>
      <c r="V21" s="230"/>
      <c r="W21" s="230"/>
      <c r="X21" s="230">
        <v>0</v>
      </c>
      <c r="Y21" s="230"/>
      <c r="Z21" s="230"/>
      <c r="AA21" s="220">
        <f>+R21+O21+U21+X21</f>
        <v>4.4999999999999998E-2</v>
      </c>
      <c r="AB21" s="214">
        <f>+AA21/K21</f>
        <v>0.44999999999999996</v>
      </c>
      <c r="AC21" s="214">
        <f>+(J21+AA21)/I21</f>
        <v>5.5E-2</v>
      </c>
      <c r="AD21" s="229" t="s">
        <v>60</v>
      </c>
      <c r="AE21" s="216" t="s">
        <v>44</v>
      </c>
      <c r="AF21" s="229" t="s">
        <v>54</v>
      </c>
    </row>
    <row r="22" spans="1:32" ht="124.5" customHeight="1" x14ac:dyDescent="0.25">
      <c r="A22" s="206"/>
      <c r="B22" s="221"/>
      <c r="C22" s="206"/>
      <c r="D22" s="206"/>
      <c r="E22" s="206"/>
      <c r="F22" s="207"/>
      <c r="G22" s="206"/>
      <c r="H22" s="206"/>
      <c r="I22" s="222"/>
      <c r="J22" s="223"/>
      <c r="K22" s="224"/>
      <c r="L22" s="225"/>
      <c r="M22" s="224"/>
      <c r="N22" s="224"/>
      <c r="O22" s="230"/>
      <c r="P22" s="230"/>
      <c r="Q22" s="230"/>
      <c r="R22" s="230"/>
      <c r="S22" s="230"/>
      <c r="T22" s="230"/>
      <c r="U22" s="230"/>
      <c r="V22" s="230"/>
      <c r="W22" s="230"/>
      <c r="X22" s="230"/>
      <c r="Y22" s="230"/>
      <c r="Z22" s="230"/>
      <c r="AA22" s="220"/>
      <c r="AB22" s="214"/>
      <c r="AC22" s="214"/>
      <c r="AD22" s="229"/>
      <c r="AE22" s="216"/>
      <c r="AF22" s="229"/>
    </row>
  </sheetData>
  <mergeCells count="15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17:AA18"/>
    <mergeCell ref="AB17:AB18"/>
    <mergeCell ref="AC17:AC18"/>
    <mergeCell ref="U15:U16"/>
    <mergeCell ref="V15:V16"/>
    <mergeCell ref="W15:W16"/>
    <mergeCell ref="X15:X16"/>
    <mergeCell ref="Y15:Y16"/>
    <mergeCell ref="Z15:Z16"/>
    <mergeCell ref="AA15:AA16"/>
    <mergeCell ref="AB15:AB16"/>
    <mergeCell ref="AC15:AC16"/>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T13:T14"/>
    <mergeCell ref="U13:U14"/>
    <mergeCell ref="V13:V14"/>
    <mergeCell ref="W13:W14"/>
    <mergeCell ref="X13:X14"/>
    <mergeCell ref="Y13:Y14"/>
    <mergeCell ref="Z13:Z14"/>
    <mergeCell ref="AA13:AA14"/>
    <mergeCell ref="AB13:AB14"/>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A2:B5"/>
    <mergeCell ref="C2:AE2"/>
    <mergeCell ref="AF2:AF5"/>
    <mergeCell ref="C3:AE3"/>
    <mergeCell ref="C4:AE4"/>
    <mergeCell ref="C5:Q5"/>
    <mergeCell ref="R5:AE5"/>
    <mergeCell ref="C7:G7"/>
    <mergeCell ref="C8:G8"/>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6D9F1"/>
  </sheetPr>
  <dimension ref="A1:AMJ68"/>
  <sheetViews>
    <sheetView topLeftCell="B22" zoomScale="75" zoomScaleNormal="75" workbookViewId="0">
      <selection activeCell="C30" sqref="C30"/>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6" customHeight="1" x14ac:dyDescent="0.25"/>
    <row r="2" spans="2:14" ht="25.5" customHeight="1" x14ac:dyDescent="0.25">
      <c r="B2" s="231"/>
      <c r="C2" s="232" t="s">
        <v>0</v>
      </c>
      <c r="D2" s="232"/>
      <c r="E2" s="232"/>
      <c r="F2" s="232"/>
      <c r="G2" s="232"/>
      <c r="H2" s="232"/>
      <c r="I2" s="233"/>
      <c r="J2" s="30"/>
      <c r="K2" s="30"/>
      <c r="M2" s="31" t="s">
        <v>61</v>
      </c>
    </row>
    <row r="3" spans="2:14" ht="25.5" customHeight="1" x14ac:dyDescent="0.25">
      <c r="B3" s="231"/>
      <c r="C3" s="234" t="s">
        <v>1</v>
      </c>
      <c r="D3" s="234"/>
      <c r="E3" s="234"/>
      <c r="F3" s="234"/>
      <c r="G3" s="234"/>
      <c r="H3" s="234"/>
      <c r="I3" s="233"/>
      <c r="J3" s="30"/>
      <c r="K3" s="30"/>
      <c r="M3" s="31" t="s">
        <v>62</v>
      </c>
    </row>
    <row r="4" spans="2:14" ht="25.5" customHeight="1" x14ac:dyDescent="0.25">
      <c r="B4" s="231"/>
      <c r="C4" s="234" t="s">
        <v>63</v>
      </c>
      <c r="D4" s="234"/>
      <c r="E4" s="234"/>
      <c r="F4" s="234"/>
      <c r="G4" s="234"/>
      <c r="H4" s="234"/>
      <c r="I4" s="233"/>
      <c r="J4" s="30"/>
      <c r="K4" s="30"/>
      <c r="M4" s="31" t="s">
        <v>64</v>
      </c>
    </row>
    <row r="5" spans="2:14" ht="25.5" customHeight="1" x14ac:dyDescent="0.25">
      <c r="B5" s="231"/>
      <c r="C5" s="234" t="s">
        <v>65</v>
      </c>
      <c r="D5" s="234"/>
      <c r="E5" s="234"/>
      <c r="F5" s="234"/>
      <c r="G5" s="235" t="s">
        <v>66</v>
      </c>
      <c r="H5" s="235"/>
      <c r="I5" s="233"/>
      <c r="J5" s="30"/>
      <c r="K5" s="30"/>
      <c r="M5" s="31" t="s">
        <v>67</v>
      </c>
    </row>
    <row r="6" spans="2:14" ht="23.25" customHeight="1" x14ac:dyDescent="0.25">
      <c r="B6" s="236" t="s">
        <v>68</v>
      </c>
      <c r="C6" s="236"/>
      <c r="D6" s="236"/>
      <c r="E6" s="236"/>
      <c r="F6" s="236"/>
      <c r="G6" s="236"/>
      <c r="H6" s="236"/>
      <c r="I6" s="236"/>
      <c r="J6" s="32"/>
      <c r="K6" s="32"/>
    </row>
    <row r="7" spans="2:14" ht="24" customHeight="1" x14ac:dyDescent="0.25">
      <c r="B7" s="237" t="s">
        <v>69</v>
      </c>
      <c r="C7" s="237"/>
      <c r="D7" s="237"/>
      <c r="E7" s="237"/>
      <c r="F7" s="237"/>
      <c r="G7" s="237"/>
      <c r="H7" s="237"/>
      <c r="I7" s="237"/>
      <c r="J7" s="33"/>
      <c r="K7" s="33"/>
    </row>
    <row r="8" spans="2:14" ht="24" customHeight="1" x14ac:dyDescent="0.25">
      <c r="B8" s="238" t="s">
        <v>70</v>
      </c>
      <c r="C8" s="238"/>
      <c r="D8" s="238"/>
      <c r="E8" s="238"/>
      <c r="F8" s="238"/>
      <c r="G8" s="238"/>
      <c r="H8" s="238"/>
      <c r="I8" s="238"/>
      <c r="J8" s="34"/>
      <c r="K8" s="34"/>
      <c r="N8" s="35" t="s">
        <v>71</v>
      </c>
    </row>
    <row r="9" spans="2:14" ht="30.75" customHeight="1" x14ac:dyDescent="0.25">
      <c r="B9" s="36" t="s">
        <v>72</v>
      </c>
      <c r="C9" s="37">
        <v>14</v>
      </c>
      <c r="D9" s="239" t="s">
        <v>73</v>
      </c>
      <c r="E9" s="239"/>
      <c r="F9" s="240" t="s">
        <v>350</v>
      </c>
      <c r="G9" s="240"/>
      <c r="H9" s="240"/>
      <c r="I9" s="240"/>
      <c r="J9" s="38"/>
      <c r="K9" s="38"/>
      <c r="M9" s="31" t="s">
        <v>75</v>
      </c>
      <c r="N9" s="35" t="s">
        <v>76</v>
      </c>
    </row>
    <row r="10" spans="2:14" ht="30.75" customHeight="1" x14ac:dyDescent="0.25">
      <c r="B10" s="39" t="s">
        <v>77</v>
      </c>
      <c r="C10" s="40" t="s">
        <v>78</v>
      </c>
      <c r="D10" s="241" t="s">
        <v>79</v>
      </c>
      <c r="E10" s="241"/>
      <c r="F10" s="242" t="s">
        <v>80</v>
      </c>
      <c r="G10" s="242"/>
      <c r="H10" s="42" t="s">
        <v>81</v>
      </c>
      <c r="I10" s="162" t="s">
        <v>78</v>
      </c>
      <c r="J10" s="44"/>
      <c r="K10" s="44"/>
      <c r="M10" s="31" t="s">
        <v>82</v>
      </c>
      <c r="N10" s="35" t="s">
        <v>83</v>
      </c>
    </row>
    <row r="11" spans="2:14" ht="30.75" customHeight="1" x14ac:dyDescent="0.25">
      <c r="B11" s="39" t="s">
        <v>84</v>
      </c>
      <c r="C11" s="243" t="s">
        <v>85</v>
      </c>
      <c r="D11" s="243"/>
      <c r="E11" s="243"/>
      <c r="F11" s="243"/>
      <c r="G11" s="42" t="s">
        <v>86</v>
      </c>
      <c r="H11" s="244">
        <v>1032</v>
      </c>
      <c r="I11" s="244"/>
      <c r="J11" s="45"/>
      <c r="K11" s="45"/>
      <c r="M11" s="31" t="s">
        <v>87</v>
      </c>
      <c r="N11" s="35" t="s">
        <v>42</v>
      </c>
    </row>
    <row r="12" spans="2:14" ht="30.75" customHeight="1" x14ac:dyDescent="0.25">
      <c r="B12" s="39" t="s">
        <v>88</v>
      </c>
      <c r="C12" s="245" t="s">
        <v>82</v>
      </c>
      <c r="D12" s="245"/>
      <c r="E12" s="245"/>
      <c r="F12" s="245"/>
      <c r="G12" s="42" t="s">
        <v>89</v>
      </c>
      <c r="H12" s="246" t="s">
        <v>351</v>
      </c>
      <c r="I12" s="246"/>
      <c r="J12" s="46"/>
      <c r="K12" s="46"/>
      <c r="M12" s="47" t="s">
        <v>91</v>
      </c>
    </row>
    <row r="13" spans="2:14" ht="30.75" customHeight="1" x14ac:dyDescent="0.25">
      <c r="B13" s="39" t="s">
        <v>92</v>
      </c>
      <c r="C13" s="247" t="s">
        <v>93</v>
      </c>
      <c r="D13" s="247"/>
      <c r="E13" s="247"/>
      <c r="F13" s="247"/>
      <c r="G13" s="247"/>
      <c r="H13" s="247"/>
      <c r="I13" s="247"/>
      <c r="J13" s="48"/>
      <c r="K13" s="48"/>
      <c r="M13" s="47"/>
    </row>
    <row r="14" spans="2:14" ht="30.75" customHeight="1" x14ac:dyDescent="0.25">
      <c r="B14" s="39" t="s">
        <v>94</v>
      </c>
      <c r="C14" s="248" t="s">
        <v>352</v>
      </c>
      <c r="D14" s="248"/>
      <c r="E14" s="248"/>
      <c r="F14" s="248"/>
      <c r="G14" s="248"/>
      <c r="H14" s="248"/>
      <c r="I14" s="248"/>
      <c r="J14" s="44"/>
      <c r="K14" s="44"/>
      <c r="M14" s="47"/>
      <c r="N14" s="35" t="s">
        <v>96</v>
      </c>
    </row>
    <row r="15" spans="2:14" ht="30.75" customHeight="1" x14ac:dyDescent="0.25">
      <c r="B15" s="39" t="s">
        <v>97</v>
      </c>
      <c r="C15" s="249" t="s">
        <v>353</v>
      </c>
      <c r="D15" s="249"/>
      <c r="E15" s="249"/>
      <c r="F15" s="249"/>
      <c r="G15" s="42" t="s">
        <v>99</v>
      </c>
      <c r="H15" s="248" t="s">
        <v>100</v>
      </c>
      <c r="I15" s="248"/>
      <c r="J15" s="44"/>
      <c r="K15" s="44"/>
      <c r="M15" s="47" t="s">
        <v>101</v>
      </c>
      <c r="N15" s="35" t="s">
        <v>78</v>
      </c>
    </row>
    <row r="16" spans="2:14" ht="30.75" customHeight="1" x14ac:dyDescent="0.25">
      <c r="B16" s="39" t="s">
        <v>102</v>
      </c>
      <c r="C16" s="250" t="s">
        <v>103</v>
      </c>
      <c r="D16" s="250"/>
      <c r="E16" s="250"/>
      <c r="F16" s="250"/>
      <c r="G16" s="42" t="s">
        <v>104</v>
      </c>
      <c r="H16" s="248" t="s">
        <v>42</v>
      </c>
      <c r="I16" s="248"/>
      <c r="J16" s="44"/>
      <c r="K16" s="44"/>
      <c r="M16" s="47" t="s">
        <v>105</v>
      </c>
    </row>
    <row r="17" spans="2:14" ht="36" customHeight="1" x14ac:dyDescent="0.25">
      <c r="B17" s="39" t="s">
        <v>106</v>
      </c>
      <c r="C17" s="247" t="s">
        <v>354</v>
      </c>
      <c r="D17" s="247"/>
      <c r="E17" s="247"/>
      <c r="F17" s="247"/>
      <c r="G17" s="247"/>
      <c r="H17" s="247"/>
      <c r="I17" s="247"/>
      <c r="J17" s="48"/>
      <c r="K17" s="48"/>
      <c r="M17" s="47" t="s">
        <v>108</v>
      </c>
      <c r="N17" s="35" t="s">
        <v>109</v>
      </c>
    </row>
    <row r="18" spans="2:14" ht="30.75" customHeight="1" x14ac:dyDescent="0.25">
      <c r="B18" s="39" t="s">
        <v>110</v>
      </c>
      <c r="C18" s="240" t="s">
        <v>355</v>
      </c>
      <c r="D18" s="240"/>
      <c r="E18" s="240"/>
      <c r="F18" s="240"/>
      <c r="G18" s="240"/>
      <c r="H18" s="240"/>
      <c r="I18" s="240"/>
      <c r="J18" s="49"/>
      <c r="K18" s="49"/>
      <c r="M18" s="47" t="s">
        <v>112</v>
      </c>
      <c r="N18" s="35" t="s">
        <v>113</v>
      </c>
    </row>
    <row r="19" spans="2:14" ht="30.75" customHeight="1" x14ac:dyDescent="0.25">
      <c r="B19" s="39" t="s">
        <v>114</v>
      </c>
      <c r="C19" s="305" t="s">
        <v>356</v>
      </c>
      <c r="D19" s="305"/>
      <c r="E19" s="305"/>
      <c r="F19" s="305"/>
      <c r="G19" s="305"/>
      <c r="H19" s="305"/>
      <c r="I19" s="305"/>
      <c r="J19" s="50"/>
      <c r="K19" s="50"/>
      <c r="M19" s="47"/>
      <c r="N19" s="35" t="s">
        <v>116</v>
      </c>
    </row>
    <row r="20" spans="2:14" ht="30.75" customHeight="1" x14ac:dyDescent="0.25">
      <c r="B20" s="39" t="s">
        <v>117</v>
      </c>
      <c r="C20" s="251" t="s">
        <v>41</v>
      </c>
      <c r="D20" s="251"/>
      <c r="E20" s="251"/>
      <c r="F20" s="251"/>
      <c r="G20" s="251"/>
      <c r="H20" s="251"/>
      <c r="I20" s="251"/>
      <c r="J20" s="51"/>
      <c r="K20" s="51"/>
      <c r="M20" s="47" t="s">
        <v>100</v>
      </c>
      <c r="N20" s="35" t="s">
        <v>118</v>
      </c>
    </row>
    <row r="21" spans="2:14" ht="27.75" customHeight="1" x14ac:dyDescent="0.25">
      <c r="B21" s="252" t="s">
        <v>119</v>
      </c>
      <c r="C21" s="253" t="s">
        <v>120</v>
      </c>
      <c r="D21" s="253"/>
      <c r="E21" s="253"/>
      <c r="F21" s="254" t="s">
        <v>121</v>
      </c>
      <c r="G21" s="254"/>
      <c r="H21" s="254"/>
      <c r="I21" s="254"/>
      <c r="J21" s="52"/>
      <c r="K21" s="52"/>
      <c r="M21" s="47" t="s">
        <v>122</v>
      </c>
      <c r="N21" s="35" t="s">
        <v>123</v>
      </c>
    </row>
    <row r="22" spans="2:14" ht="27" customHeight="1" x14ac:dyDescent="0.25">
      <c r="B22" s="252"/>
      <c r="C22" s="293" t="s">
        <v>357</v>
      </c>
      <c r="D22" s="293"/>
      <c r="E22" s="293"/>
      <c r="F22" s="305" t="s">
        <v>358</v>
      </c>
      <c r="G22" s="305"/>
      <c r="H22" s="305"/>
      <c r="I22" s="305"/>
      <c r="J22" s="50"/>
      <c r="K22" s="50"/>
      <c r="M22" s="47" t="s">
        <v>126</v>
      </c>
      <c r="N22" s="35" t="s">
        <v>127</v>
      </c>
    </row>
    <row r="23" spans="2:14" ht="39.75" customHeight="1" x14ac:dyDescent="0.25">
      <c r="B23" s="39" t="s">
        <v>128</v>
      </c>
      <c r="C23" s="255" t="s">
        <v>41</v>
      </c>
      <c r="D23" s="255"/>
      <c r="E23" s="255"/>
      <c r="F23" s="248" t="s">
        <v>41</v>
      </c>
      <c r="G23" s="248"/>
      <c r="H23" s="248"/>
      <c r="I23" s="248"/>
      <c r="J23" s="44"/>
      <c r="K23" s="44"/>
      <c r="M23" s="47"/>
      <c r="N23" s="35" t="s">
        <v>93</v>
      </c>
    </row>
    <row r="24" spans="2:14" ht="44.25" customHeight="1" x14ac:dyDescent="0.25">
      <c r="B24" s="39" t="s">
        <v>129</v>
      </c>
      <c r="C24" s="304" t="s">
        <v>359</v>
      </c>
      <c r="D24" s="304"/>
      <c r="E24" s="304"/>
      <c r="F24" s="305" t="s">
        <v>360</v>
      </c>
      <c r="G24" s="305"/>
      <c r="H24" s="305"/>
      <c r="I24" s="305"/>
      <c r="J24" s="49"/>
      <c r="K24" s="49"/>
      <c r="M24" s="53"/>
      <c r="N24" s="35" t="s">
        <v>132</v>
      </c>
    </row>
    <row r="25" spans="2:14" ht="29.25" customHeight="1" x14ac:dyDescent="0.25">
      <c r="B25" s="39" t="s">
        <v>133</v>
      </c>
      <c r="C25" s="257" t="s">
        <v>103</v>
      </c>
      <c r="D25" s="257"/>
      <c r="E25" s="257"/>
      <c r="F25" s="42" t="s">
        <v>134</v>
      </c>
      <c r="G25" s="320">
        <v>74</v>
      </c>
      <c r="H25" s="320"/>
      <c r="I25" s="320"/>
      <c r="J25" s="54"/>
      <c r="K25" s="54"/>
      <c r="M25" s="53"/>
    </row>
    <row r="26" spans="2:14" ht="27" customHeight="1" x14ac:dyDescent="0.25">
      <c r="B26" s="39" t="s">
        <v>135</v>
      </c>
      <c r="C26" s="249" t="s">
        <v>136</v>
      </c>
      <c r="D26" s="249"/>
      <c r="E26" s="249"/>
      <c r="F26" s="42" t="s">
        <v>137</v>
      </c>
      <c r="G26" s="320">
        <v>0</v>
      </c>
      <c r="H26" s="320"/>
      <c r="I26" s="320"/>
      <c r="J26" s="55"/>
      <c r="K26" s="55"/>
      <c r="M26" s="53"/>
    </row>
    <row r="27" spans="2:14" ht="47.25" customHeight="1" x14ac:dyDescent="0.25">
      <c r="B27" s="56" t="s">
        <v>138</v>
      </c>
      <c r="C27" s="255" t="s">
        <v>108</v>
      </c>
      <c r="D27" s="255"/>
      <c r="E27" s="255"/>
      <c r="F27" s="57" t="s">
        <v>139</v>
      </c>
      <c r="G27" s="259" t="s">
        <v>140</v>
      </c>
      <c r="H27" s="259"/>
      <c r="I27" s="259"/>
      <c r="J27" s="52"/>
      <c r="K27" s="52"/>
      <c r="M27" s="53"/>
    </row>
    <row r="28" spans="2:14" ht="30" customHeight="1" x14ac:dyDescent="0.25">
      <c r="B28" s="261" t="s">
        <v>141</v>
      </c>
      <c r="C28" s="261"/>
      <c r="D28" s="261"/>
      <c r="E28" s="261"/>
      <c r="F28" s="261"/>
      <c r="G28" s="261"/>
      <c r="H28" s="261"/>
      <c r="I28" s="261"/>
      <c r="J28" s="34"/>
      <c r="K28" s="34"/>
      <c r="M28" s="53"/>
    </row>
    <row r="29" spans="2:14" ht="56.25" customHeight="1" x14ac:dyDescent="0.25">
      <c r="B29" s="58" t="s">
        <v>142</v>
      </c>
      <c r="C29" s="41" t="s">
        <v>143</v>
      </c>
      <c r="D29" s="41" t="s">
        <v>144</v>
      </c>
      <c r="E29" s="41" t="s">
        <v>145</v>
      </c>
      <c r="F29" s="41" t="s">
        <v>146</v>
      </c>
      <c r="G29" s="59" t="s">
        <v>147</v>
      </c>
      <c r="H29" s="59" t="s">
        <v>148</v>
      </c>
      <c r="I29" s="60" t="s">
        <v>149</v>
      </c>
      <c r="J29" s="61" t="s">
        <v>150</v>
      </c>
      <c r="K29" s="50"/>
      <c r="M29" s="53"/>
    </row>
    <row r="30" spans="2:14" ht="19.5" customHeight="1" x14ac:dyDescent="0.25">
      <c r="B30" s="62" t="s">
        <v>151</v>
      </c>
      <c r="C30" s="163">
        <v>0</v>
      </c>
      <c r="D30" s="164">
        <f>+C30</f>
        <v>0</v>
      </c>
      <c r="E30" s="163">
        <v>0</v>
      </c>
      <c r="F30" s="165">
        <f>+E30</f>
        <v>0</v>
      </c>
      <c r="G30" s="166" t="e">
        <f t="shared" ref="G30:G41" si="0">+C30/E30</f>
        <v>#DIV/0!</v>
      </c>
      <c r="H30" s="167" t="e">
        <f t="shared" ref="H30:H41" si="1">+D30/F30</f>
        <v>#DIV/0!</v>
      </c>
      <c r="I30" s="168" t="e">
        <f t="shared" ref="I30:I41" si="2">+D30/$G$26</f>
        <v>#DIV/0!</v>
      </c>
      <c r="J30" s="69">
        <v>0.99</v>
      </c>
      <c r="K30" s="70"/>
      <c r="M30" s="53"/>
    </row>
    <row r="31" spans="2:14" ht="19.5" customHeight="1" x14ac:dyDescent="0.25">
      <c r="B31" s="62" t="s">
        <v>152</v>
      </c>
      <c r="C31" s="163">
        <v>0</v>
      </c>
      <c r="D31" s="164">
        <f t="shared" ref="D31:D41" si="3">+D30+C31</f>
        <v>0</v>
      </c>
      <c r="E31" s="163">
        <v>0</v>
      </c>
      <c r="F31" s="165">
        <f t="shared" ref="F31:F41" si="4">+F30+E31</f>
        <v>0</v>
      </c>
      <c r="G31" s="166" t="e">
        <f t="shared" si="0"/>
        <v>#DIV/0!</v>
      </c>
      <c r="H31" s="167" t="e">
        <f t="shared" si="1"/>
        <v>#DIV/0!</v>
      </c>
      <c r="I31" s="168" t="e">
        <f t="shared" si="2"/>
        <v>#DIV/0!</v>
      </c>
      <c r="J31" s="69">
        <v>0.99</v>
      </c>
      <c r="K31" s="70"/>
      <c r="M31" s="53"/>
    </row>
    <row r="32" spans="2:14" ht="19.5" customHeight="1" x14ac:dyDescent="0.25">
      <c r="B32" s="62" t="s">
        <v>153</v>
      </c>
      <c r="C32" s="163">
        <v>0</v>
      </c>
      <c r="D32" s="164">
        <f t="shared" si="3"/>
        <v>0</v>
      </c>
      <c r="E32" s="163">
        <v>0</v>
      </c>
      <c r="F32" s="165">
        <f t="shared" si="4"/>
        <v>0</v>
      </c>
      <c r="G32" s="166" t="e">
        <f t="shared" si="0"/>
        <v>#DIV/0!</v>
      </c>
      <c r="H32" s="167" t="e">
        <f t="shared" si="1"/>
        <v>#DIV/0!</v>
      </c>
      <c r="I32" s="168" t="e">
        <f t="shared" si="2"/>
        <v>#DIV/0!</v>
      </c>
      <c r="J32" s="69">
        <v>0.99</v>
      </c>
      <c r="K32" s="70"/>
      <c r="M32" s="53"/>
    </row>
    <row r="33" spans="2:11" ht="19.5" customHeight="1" x14ac:dyDescent="0.25">
      <c r="B33" s="62" t="s">
        <v>154</v>
      </c>
      <c r="C33" s="163">
        <v>0</v>
      </c>
      <c r="D33" s="164">
        <f t="shared" si="3"/>
        <v>0</v>
      </c>
      <c r="E33" s="163">
        <v>0</v>
      </c>
      <c r="F33" s="165">
        <f t="shared" si="4"/>
        <v>0</v>
      </c>
      <c r="G33" s="166" t="e">
        <f t="shared" si="0"/>
        <v>#DIV/0!</v>
      </c>
      <c r="H33" s="167" t="e">
        <f t="shared" si="1"/>
        <v>#DIV/0!</v>
      </c>
      <c r="I33" s="168" t="e">
        <f t="shared" si="2"/>
        <v>#DIV/0!</v>
      </c>
      <c r="J33" s="69">
        <v>0.99</v>
      </c>
      <c r="K33" s="70"/>
    </row>
    <row r="34" spans="2:11" ht="19.5" customHeight="1" x14ac:dyDescent="0.25">
      <c r="B34" s="62" t="s">
        <v>155</v>
      </c>
      <c r="C34" s="163">
        <v>0</v>
      </c>
      <c r="D34" s="164">
        <f t="shared" si="3"/>
        <v>0</v>
      </c>
      <c r="E34" s="163">
        <v>0</v>
      </c>
      <c r="F34" s="165">
        <f t="shared" si="4"/>
        <v>0</v>
      </c>
      <c r="G34" s="166" t="e">
        <f t="shared" si="0"/>
        <v>#DIV/0!</v>
      </c>
      <c r="H34" s="167" t="e">
        <f t="shared" si="1"/>
        <v>#DIV/0!</v>
      </c>
      <c r="I34" s="168" t="e">
        <f t="shared" si="2"/>
        <v>#DIV/0!</v>
      </c>
      <c r="J34" s="69">
        <v>0.99</v>
      </c>
      <c r="K34" s="70"/>
    </row>
    <row r="35" spans="2:11" ht="19.5" customHeight="1" x14ac:dyDescent="0.25">
      <c r="B35" s="62" t="s">
        <v>156</v>
      </c>
      <c r="C35" s="163">
        <v>0</v>
      </c>
      <c r="D35" s="164">
        <f t="shared" si="3"/>
        <v>0</v>
      </c>
      <c r="E35" s="163">
        <v>0</v>
      </c>
      <c r="F35" s="165">
        <f t="shared" si="4"/>
        <v>0</v>
      </c>
      <c r="G35" s="166" t="e">
        <f t="shared" si="0"/>
        <v>#DIV/0!</v>
      </c>
      <c r="H35" s="167" t="e">
        <f t="shared" si="1"/>
        <v>#DIV/0!</v>
      </c>
      <c r="I35" s="168" t="e">
        <f t="shared" si="2"/>
        <v>#DIV/0!</v>
      </c>
      <c r="J35" s="69">
        <v>0.99</v>
      </c>
      <c r="K35" s="70"/>
    </row>
    <row r="36" spans="2:11" ht="19.5" customHeight="1" x14ac:dyDescent="0.25">
      <c r="B36" s="62" t="s">
        <v>157</v>
      </c>
      <c r="C36" s="163">
        <v>0</v>
      </c>
      <c r="D36" s="164">
        <f t="shared" si="3"/>
        <v>0</v>
      </c>
      <c r="E36" s="163">
        <v>0</v>
      </c>
      <c r="F36" s="165">
        <f t="shared" si="4"/>
        <v>0</v>
      </c>
      <c r="G36" s="166" t="e">
        <f t="shared" si="0"/>
        <v>#DIV/0!</v>
      </c>
      <c r="H36" s="167" t="e">
        <f t="shared" si="1"/>
        <v>#DIV/0!</v>
      </c>
      <c r="I36" s="168" t="e">
        <f t="shared" si="2"/>
        <v>#DIV/0!</v>
      </c>
      <c r="J36" s="69">
        <v>0.99</v>
      </c>
      <c r="K36" s="70"/>
    </row>
    <row r="37" spans="2:11" ht="19.5" customHeight="1" x14ac:dyDescent="0.25">
      <c r="B37" s="62" t="s">
        <v>158</v>
      </c>
      <c r="C37" s="163">
        <v>0</v>
      </c>
      <c r="D37" s="164">
        <f t="shared" si="3"/>
        <v>0</v>
      </c>
      <c r="E37" s="163">
        <v>0</v>
      </c>
      <c r="F37" s="165">
        <f t="shared" si="4"/>
        <v>0</v>
      </c>
      <c r="G37" s="166" t="e">
        <f t="shared" si="0"/>
        <v>#DIV/0!</v>
      </c>
      <c r="H37" s="167" t="e">
        <f t="shared" si="1"/>
        <v>#DIV/0!</v>
      </c>
      <c r="I37" s="168" t="e">
        <f t="shared" si="2"/>
        <v>#DIV/0!</v>
      </c>
      <c r="J37" s="69">
        <v>0.99</v>
      </c>
      <c r="K37" s="70"/>
    </row>
    <row r="38" spans="2:11" ht="19.5" customHeight="1" x14ac:dyDescent="0.25">
      <c r="B38" s="62" t="s">
        <v>159</v>
      </c>
      <c r="C38" s="163">
        <v>0</v>
      </c>
      <c r="D38" s="164">
        <f t="shared" si="3"/>
        <v>0</v>
      </c>
      <c r="E38" s="163">
        <v>0</v>
      </c>
      <c r="F38" s="165">
        <f t="shared" si="4"/>
        <v>0</v>
      </c>
      <c r="G38" s="166" t="e">
        <f t="shared" si="0"/>
        <v>#DIV/0!</v>
      </c>
      <c r="H38" s="167" t="e">
        <f t="shared" si="1"/>
        <v>#DIV/0!</v>
      </c>
      <c r="I38" s="168" t="e">
        <f t="shared" si="2"/>
        <v>#DIV/0!</v>
      </c>
      <c r="J38" s="69">
        <v>0.99</v>
      </c>
      <c r="K38" s="70"/>
    </row>
    <row r="39" spans="2:11" ht="19.5" customHeight="1" x14ac:dyDescent="0.25">
      <c r="B39" s="62" t="s">
        <v>160</v>
      </c>
      <c r="C39" s="163">
        <v>0</v>
      </c>
      <c r="D39" s="164">
        <f t="shared" si="3"/>
        <v>0</v>
      </c>
      <c r="E39" s="163">
        <v>0</v>
      </c>
      <c r="F39" s="165">
        <f t="shared" si="4"/>
        <v>0</v>
      </c>
      <c r="G39" s="166" t="e">
        <f t="shared" si="0"/>
        <v>#DIV/0!</v>
      </c>
      <c r="H39" s="167" t="e">
        <f t="shared" si="1"/>
        <v>#DIV/0!</v>
      </c>
      <c r="I39" s="168" t="e">
        <f t="shared" si="2"/>
        <v>#DIV/0!</v>
      </c>
      <c r="J39" s="69">
        <v>0.99</v>
      </c>
      <c r="K39" s="70"/>
    </row>
    <row r="40" spans="2:11" ht="19.5" customHeight="1" x14ac:dyDescent="0.25">
      <c r="B40" s="62" t="s">
        <v>161</v>
      </c>
      <c r="C40" s="163">
        <v>0</v>
      </c>
      <c r="D40" s="164">
        <f t="shared" si="3"/>
        <v>0</v>
      </c>
      <c r="E40" s="163">
        <v>0</v>
      </c>
      <c r="F40" s="165">
        <f t="shared" si="4"/>
        <v>0</v>
      </c>
      <c r="G40" s="166" t="e">
        <f t="shared" si="0"/>
        <v>#DIV/0!</v>
      </c>
      <c r="H40" s="167" t="e">
        <f t="shared" si="1"/>
        <v>#DIV/0!</v>
      </c>
      <c r="I40" s="168" t="e">
        <f t="shared" si="2"/>
        <v>#DIV/0!</v>
      </c>
      <c r="J40" s="69">
        <v>0.99</v>
      </c>
      <c r="K40" s="70"/>
    </row>
    <row r="41" spans="2:11" ht="19.5" customHeight="1" x14ac:dyDescent="0.25">
      <c r="B41" s="62" t="s">
        <v>162</v>
      </c>
      <c r="C41" s="163">
        <v>0</v>
      </c>
      <c r="D41" s="164">
        <f t="shared" si="3"/>
        <v>0</v>
      </c>
      <c r="E41" s="163">
        <v>0</v>
      </c>
      <c r="F41" s="165">
        <f t="shared" si="4"/>
        <v>0</v>
      </c>
      <c r="G41" s="166" t="e">
        <f t="shared" si="0"/>
        <v>#DIV/0!</v>
      </c>
      <c r="H41" s="167" t="e">
        <f t="shared" si="1"/>
        <v>#DIV/0!</v>
      </c>
      <c r="I41" s="168" t="e">
        <f t="shared" si="2"/>
        <v>#DIV/0!</v>
      </c>
      <c r="J41" s="69">
        <v>0.99</v>
      </c>
      <c r="K41" s="70"/>
    </row>
    <row r="42" spans="2:11" ht="54.75" customHeight="1" x14ac:dyDescent="0.25">
      <c r="B42" s="71" t="s">
        <v>163</v>
      </c>
      <c r="C42" s="264"/>
      <c r="D42" s="264"/>
      <c r="E42" s="264"/>
      <c r="F42" s="264"/>
      <c r="G42" s="264"/>
      <c r="H42" s="264"/>
      <c r="I42" s="264"/>
      <c r="J42" s="72"/>
      <c r="K42" s="72"/>
    </row>
    <row r="43" spans="2:11" ht="29.25" customHeight="1" x14ac:dyDescent="0.25">
      <c r="B43" s="261" t="s">
        <v>164</v>
      </c>
      <c r="C43" s="261"/>
      <c r="D43" s="261"/>
      <c r="E43" s="261"/>
      <c r="F43" s="261"/>
      <c r="G43" s="261"/>
      <c r="H43" s="261"/>
      <c r="I43" s="261"/>
      <c r="J43" s="34"/>
      <c r="K43" s="34"/>
    </row>
    <row r="44" spans="2:11" ht="32.25" customHeight="1" x14ac:dyDescent="0.25">
      <c r="B44" s="263"/>
      <c r="C44" s="263"/>
      <c r="D44" s="263"/>
      <c r="E44" s="263"/>
      <c r="F44" s="263"/>
      <c r="G44" s="263"/>
      <c r="H44" s="263"/>
      <c r="I44" s="263"/>
      <c r="J44" s="34"/>
      <c r="K44" s="34"/>
    </row>
    <row r="45" spans="2:11" ht="32.25" customHeight="1" x14ac:dyDescent="0.25">
      <c r="B45" s="263"/>
      <c r="C45" s="263"/>
      <c r="D45" s="263"/>
      <c r="E45" s="263"/>
      <c r="F45" s="263"/>
      <c r="G45" s="263"/>
      <c r="H45" s="263"/>
      <c r="I45" s="263"/>
      <c r="J45" s="72"/>
      <c r="K45" s="72"/>
    </row>
    <row r="46" spans="2:11" ht="32.25" customHeight="1" x14ac:dyDescent="0.25">
      <c r="B46" s="263"/>
      <c r="C46" s="263"/>
      <c r="D46" s="263"/>
      <c r="E46" s="263"/>
      <c r="F46" s="263"/>
      <c r="G46" s="263"/>
      <c r="H46" s="263"/>
      <c r="I46" s="263"/>
      <c r="J46" s="72"/>
      <c r="K46" s="72"/>
    </row>
    <row r="47" spans="2:11" ht="32.25" customHeight="1" x14ac:dyDescent="0.25">
      <c r="B47" s="263"/>
      <c r="C47" s="263"/>
      <c r="D47" s="263"/>
      <c r="E47" s="263"/>
      <c r="F47" s="263"/>
      <c r="G47" s="263"/>
      <c r="H47" s="263"/>
      <c r="I47" s="263"/>
      <c r="J47" s="72"/>
      <c r="K47" s="72"/>
    </row>
    <row r="48" spans="2:11" ht="32.25" customHeight="1" x14ac:dyDescent="0.25">
      <c r="B48" s="263"/>
      <c r="C48" s="263"/>
      <c r="D48" s="263"/>
      <c r="E48" s="263"/>
      <c r="F48" s="263"/>
      <c r="G48" s="263"/>
      <c r="H48" s="263"/>
      <c r="I48" s="263"/>
      <c r="J48" s="73"/>
      <c r="K48" s="73"/>
    </row>
    <row r="49" spans="2:11" ht="79.5" customHeight="1" x14ac:dyDescent="0.25">
      <c r="B49" s="39" t="s">
        <v>165</v>
      </c>
      <c r="C49" s="321"/>
      <c r="D49" s="321"/>
      <c r="E49" s="321"/>
      <c r="F49" s="321"/>
      <c r="G49" s="321"/>
      <c r="H49" s="321"/>
      <c r="I49" s="321"/>
      <c r="J49" s="74"/>
      <c r="K49" s="74"/>
    </row>
    <row r="50" spans="2:11" ht="26.25" customHeight="1" x14ac:dyDescent="0.25">
      <c r="B50" s="39" t="s">
        <v>166</v>
      </c>
      <c r="C50" s="322"/>
      <c r="D50" s="322"/>
      <c r="E50" s="322"/>
      <c r="F50" s="322"/>
      <c r="G50" s="322"/>
      <c r="H50" s="322"/>
      <c r="I50" s="322"/>
      <c r="J50" s="74"/>
      <c r="K50" s="74"/>
    </row>
    <row r="51" spans="2:11" ht="64.5" customHeight="1" x14ac:dyDescent="0.25">
      <c r="B51" s="75" t="s">
        <v>167</v>
      </c>
      <c r="C51" s="321"/>
      <c r="D51" s="321"/>
      <c r="E51" s="321"/>
      <c r="F51" s="321"/>
      <c r="G51" s="321"/>
      <c r="H51" s="321"/>
      <c r="I51" s="321"/>
      <c r="J51" s="74"/>
      <c r="K51" s="74"/>
    </row>
    <row r="52" spans="2:11" ht="29.25" customHeight="1" x14ac:dyDescent="0.25">
      <c r="B52" s="261" t="s">
        <v>168</v>
      </c>
      <c r="C52" s="261"/>
      <c r="D52" s="261"/>
      <c r="E52" s="261"/>
      <c r="F52" s="261"/>
      <c r="G52" s="261"/>
      <c r="H52" s="261"/>
      <c r="I52" s="261"/>
      <c r="J52" s="74"/>
      <c r="K52" s="74"/>
    </row>
    <row r="53" spans="2:11" ht="33" customHeight="1" x14ac:dyDescent="0.25">
      <c r="B53" s="266" t="s">
        <v>169</v>
      </c>
      <c r="C53" s="76" t="s">
        <v>170</v>
      </c>
      <c r="D53" s="267" t="s">
        <v>171</v>
      </c>
      <c r="E53" s="267"/>
      <c r="F53" s="267"/>
      <c r="G53" s="268" t="s">
        <v>172</v>
      </c>
      <c r="H53" s="268"/>
      <c r="I53" s="268"/>
      <c r="J53" s="77"/>
      <c r="K53" s="77"/>
    </row>
    <row r="54" spans="2:11" ht="31.5" customHeight="1" x14ac:dyDescent="0.25">
      <c r="B54" s="266"/>
      <c r="C54" s="169"/>
      <c r="D54" s="269"/>
      <c r="E54" s="269"/>
      <c r="F54" s="269"/>
      <c r="G54" s="270"/>
      <c r="H54" s="270"/>
      <c r="I54" s="270"/>
      <c r="J54" s="77"/>
      <c r="K54" s="77"/>
    </row>
    <row r="55" spans="2:11" ht="31.5" customHeight="1" x14ac:dyDescent="0.25">
      <c r="B55" s="75" t="s">
        <v>173</v>
      </c>
      <c r="C55" s="269" t="s">
        <v>361</v>
      </c>
      <c r="D55" s="269"/>
      <c r="E55" s="275" t="s">
        <v>175</v>
      </c>
      <c r="F55" s="275"/>
      <c r="G55" s="276" t="s">
        <v>362</v>
      </c>
      <c r="H55" s="276"/>
      <c r="I55" s="276"/>
      <c r="J55" s="79"/>
      <c r="K55" s="79"/>
    </row>
    <row r="56" spans="2:11" ht="31.5" customHeight="1" x14ac:dyDescent="0.25">
      <c r="B56" s="75" t="s">
        <v>177</v>
      </c>
      <c r="C56" s="269" t="str">
        <f>+'[3]HV 1'!C56:D56</f>
        <v>NICOLAS ADOLFO CORREAL HUERTAS</v>
      </c>
      <c r="D56" s="269"/>
      <c r="E56" s="277" t="s">
        <v>178</v>
      </c>
      <c r="F56" s="277"/>
      <c r="G56" s="276" t="str">
        <f>+'[7]HV 1'!G59:I59</f>
        <v>DIANA VIDAL</v>
      </c>
      <c r="H56" s="276"/>
      <c r="I56" s="276"/>
      <c r="J56" s="79"/>
      <c r="K56" s="79"/>
    </row>
    <row r="57" spans="2:11" ht="31.5" customHeight="1" x14ac:dyDescent="0.25">
      <c r="B57" s="75" t="s">
        <v>179</v>
      </c>
      <c r="C57" s="269"/>
      <c r="D57" s="269"/>
      <c r="E57" s="271" t="s">
        <v>180</v>
      </c>
      <c r="F57" s="271"/>
      <c r="G57" s="272"/>
      <c r="H57" s="272"/>
      <c r="I57" s="272"/>
      <c r="J57" s="80"/>
      <c r="K57" s="80"/>
    </row>
    <row r="58" spans="2:11" ht="31.5" customHeight="1" x14ac:dyDescent="0.25">
      <c r="B58" s="81" t="s">
        <v>181</v>
      </c>
      <c r="C58" s="273"/>
      <c r="D58" s="273"/>
      <c r="E58" s="271"/>
      <c r="F58" s="271"/>
      <c r="G58" s="272"/>
      <c r="H58" s="272"/>
      <c r="I58" s="272"/>
      <c r="J58" s="80"/>
      <c r="K58" s="80"/>
    </row>
    <row r="59" spans="2:11" hidden="1" x14ac:dyDescent="0.25">
      <c r="B59" s="82"/>
      <c r="C59" s="82"/>
      <c r="D59" s="83"/>
      <c r="E59" s="83"/>
      <c r="F59" s="83"/>
      <c r="G59" s="83"/>
      <c r="H59" s="83"/>
      <c r="I59" s="84"/>
      <c r="J59" s="85"/>
      <c r="K59" s="85"/>
    </row>
    <row r="60" spans="2:11" hidden="1" x14ac:dyDescent="0.25">
      <c r="B60" s="86"/>
      <c r="C60" s="87"/>
      <c r="D60" s="87"/>
      <c r="E60" s="88"/>
      <c r="F60" s="88"/>
      <c r="G60" s="89"/>
      <c r="H60" s="90"/>
      <c r="I60" s="87"/>
      <c r="J60" s="91"/>
      <c r="K60" s="91"/>
    </row>
    <row r="61" spans="2:11" hidden="1" x14ac:dyDescent="0.25">
      <c r="B61" s="86"/>
      <c r="C61" s="87"/>
      <c r="D61" s="87"/>
      <c r="E61" s="88"/>
      <c r="F61" s="88"/>
      <c r="G61" s="89"/>
      <c r="H61" s="90"/>
      <c r="I61" s="87"/>
      <c r="J61" s="91"/>
      <c r="K61" s="91"/>
    </row>
    <row r="62" spans="2:11" hidden="1" x14ac:dyDescent="0.25">
      <c r="B62" s="86"/>
      <c r="C62" s="87"/>
      <c r="D62" s="87"/>
      <c r="E62" s="88"/>
      <c r="F62" s="88"/>
      <c r="G62" s="89"/>
      <c r="H62" s="90"/>
      <c r="I62" s="87"/>
      <c r="J62" s="91"/>
      <c r="K62" s="91"/>
    </row>
    <row r="63" spans="2:11" hidden="1" x14ac:dyDescent="0.25">
      <c r="B63" s="86"/>
      <c r="C63" s="87"/>
      <c r="D63" s="87"/>
      <c r="E63" s="88"/>
      <c r="F63" s="88"/>
      <c r="G63" s="89"/>
      <c r="H63" s="90"/>
      <c r="I63" s="87"/>
      <c r="J63" s="91"/>
      <c r="K63" s="91"/>
    </row>
    <row r="64" spans="2:11" hidden="1" x14ac:dyDescent="0.25">
      <c r="B64" s="86"/>
      <c r="C64" s="87"/>
      <c r="D64" s="87"/>
      <c r="E64" s="88"/>
      <c r="F64" s="88"/>
      <c r="G64" s="89"/>
      <c r="H64" s="90"/>
      <c r="I64" s="87"/>
      <c r="J64" s="91"/>
      <c r="K64" s="91"/>
    </row>
    <row r="65" spans="2:11" hidden="1" x14ac:dyDescent="0.25">
      <c r="B65" s="86"/>
      <c r="C65" s="87"/>
      <c r="D65" s="87"/>
      <c r="E65" s="88"/>
      <c r="F65" s="88"/>
      <c r="G65" s="89"/>
      <c r="H65" s="90"/>
      <c r="I65" s="87"/>
      <c r="J65" s="91"/>
      <c r="K65" s="91"/>
    </row>
    <row r="66" spans="2:11" hidden="1" x14ac:dyDescent="0.25">
      <c r="B66" s="86"/>
      <c r="C66" s="87"/>
      <c r="D66" s="87"/>
      <c r="E66" s="88"/>
      <c r="F66" s="88"/>
      <c r="G66" s="89"/>
      <c r="H66" s="90"/>
      <c r="I66" s="87"/>
      <c r="J66" s="91"/>
      <c r="K66" s="91"/>
    </row>
    <row r="67" spans="2:11" hidden="1" x14ac:dyDescent="0.25">
      <c r="B67" s="86"/>
      <c r="C67" s="87"/>
      <c r="D67" s="87"/>
      <c r="E67" s="88"/>
      <c r="F67" s="88"/>
      <c r="G67" s="89"/>
      <c r="H67" s="90"/>
      <c r="I67" s="87"/>
      <c r="J67" s="91"/>
      <c r="K67" s="91"/>
    </row>
    <row r="68" spans="2:11" x14ac:dyDescent="0.25">
      <c r="B68" s="92"/>
      <c r="C68" s="29"/>
      <c r="D68" s="29"/>
      <c r="E68" s="29"/>
      <c r="F68" s="29"/>
      <c r="G68" s="93"/>
      <c r="H68" s="29"/>
      <c r="I68" s="29"/>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formula2>0</formula2>
    </dataValidation>
    <dataValidation type="list" allowBlank="1" showInputMessage="1" showErrorMessage="1" sqref="C12:F12" xr:uid="{00000000-0002-0000-0900-000001000000}">
      <formula1>$M$9:$M$12</formula1>
      <formula2>0</formula2>
    </dataValidation>
    <dataValidation type="list" allowBlank="1" showInputMessage="1" showErrorMessage="1" sqref="K15" xr:uid="{00000000-0002-0000-0900-000002000000}">
      <formula1>O20:O22</formula1>
      <formula2>0</formula2>
    </dataValidation>
    <dataValidation type="list" allowBlank="1" showInputMessage="1" showErrorMessage="1" sqref="H15:J15" xr:uid="{00000000-0002-0000-0900-000003000000}">
      <formula1>M20:M22</formula1>
      <formula2>0</formula2>
    </dataValidation>
    <dataValidation type="list" allowBlank="1" showInputMessage="1" showErrorMessage="1" sqref="J13:K13" xr:uid="{00000000-0002-0000-0900-000004000000}">
      <formula1>$M$24:$M$31</formula1>
      <formula2>0</formula2>
    </dataValidation>
    <dataValidation type="list" allowBlank="1" showInputMessage="1" showErrorMessage="1" sqref="C13:I13" xr:uid="{00000000-0002-0000-0900-000005000000}">
      <formula1>$N$17:$N$24</formula1>
      <formula2>0</formula2>
    </dataValidation>
    <dataValidation type="list" allowBlank="1" showInputMessage="1" showErrorMessage="1" sqref="H16:I16" xr:uid="{00000000-0002-0000-0900-000006000000}">
      <formula1>$N$8:$N$11</formula1>
      <formula2>0</formula2>
    </dataValidation>
    <dataValidation type="list" allowBlank="1" showInputMessage="1" showErrorMessage="1" sqref="C10 I10" xr:uid="{00000000-0002-0000-0900-00000700000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P30"/>
  <sheetViews>
    <sheetView topLeftCell="A7" zoomScale="75" zoomScaleNormal="75" workbookViewId="0">
      <selection activeCell="B14" sqref="B14"/>
    </sheetView>
  </sheetViews>
  <sheetFormatPr baseColWidth="10" defaultColWidth="10.5703125" defaultRowHeight="15" x14ac:dyDescent="0.25"/>
  <cols>
    <col min="1" max="1" width="1.28515625" style="94" customWidth="1"/>
    <col min="2" max="2" width="20.140625" style="95" customWidth="1"/>
    <col min="3" max="3" width="34.5703125" style="94" customWidth="1"/>
    <col min="4" max="4" width="14.28515625" style="94" customWidth="1"/>
    <col min="5" max="5" width="5.85546875" style="94" customWidth="1"/>
    <col min="6" max="6" width="47" style="94" customWidth="1"/>
    <col min="7" max="8" width="16.140625" style="94" customWidth="1"/>
    <col min="9" max="9" width="16.28515625" style="94" customWidth="1"/>
    <col min="10" max="10" width="15.7109375" style="94" customWidth="1"/>
    <col min="11" max="11" width="20" style="94" customWidth="1"/>
    <col min="13" max="13" width="17.85546875" style="94" customWidth="1"/>
    <col min="108" max="108" width="11.42578125" style="94" customWidth="1"/>
    <col min="198" max="198" width="1.42578125" style="94" customWidth="1"/>
  </cols>
  <sheetData>
    <row r="1" spans="2:11" ht="18" customHeight="1" x14ac:dyDescent="0.25">
      <c r="B1" s="278"/>
      <c r="C1" s="279" t="s">
        <v>0</v>
      </c>
      <c r="D1" s="279"/>
      <c r="E1" s="279"/>
      <c r="F1" s="279"/>
      <c r="G1" s="279"/>
      <c r="H1" s="279"/>
      <c r="I1" s="279"/>
      <c r="J1" s="279"/>
    </row>
    <row r="2" spans="2:11" ht="18" customHeight="1" x14ac:dyDescent="0.25">
      <c r="B2" s="278"/>
      <c r="C2" s="279" t="s">
        <v>1</v>
      </c>
      <c r="D2" s="279"/>
      <c r="E2" s="279"/>
      <c r="F2" s="279"/>
      <c r="G2" s="279"/>
      <c r="H2" s="279"/>
      <c r="I2" s="279"/>
      <c r="J2" s="279"/>
    </row>
    <row r="3" spans="2:11" ht="18" customHeight="1" x14ac:dyDescent="0.25">
      <c r="B3" s="278"/>
      <c r="C3" s="279" t="s">
        <v>363</v>
      </c>
      <c r="D3" s="279"/>
      <c r="E3" s="279"/>
      <c r="F3" s="279"/>
      <c r="G3" s="279"/>
      <c r="H3" s="279"/>
      <c r="I3" s="279"/>
      <c r="J3" s="279"/>
    </row>
    <row r="4" spans="2:11" ht="18" customHeight="1" x14ac:dyDescent="0.25">
      <c r="B4" s="278"/>
      <c r="C4" s="279" t="s">
        <v>183</v>
      </c>
      <c r="D4" s="279"/>
      <c r="E4" s="279"/>
      <c r="F4" s="279"/>
      <c r="G4" s="280" t="s">
        <v>184</v>
      </c>
      <c r="H4" s="280"/>
      <c r="I4" s="279"/>
      <c r="J4" s="279"/>
    </row>
    <row r="5" spans="2:11" ht="18" customHeight="1" x14ac:dyDescent="0.25">
      <c r="B5" s="96"/>
      <c r="C5" s="30"/>
      <c r="D5" s="30"/>
      <c r="E5" s="30"/>
      <c r="F5" s="30"/>
      <c r="G5" s="30"/>
      <c r="H5" s="30"/>
      <c r="I5" s="30"/>
      <c r="J5" s="97"/>
    </row>
    <row r="6" spans="2:11" ht="51.75" customHeight="1" x14ac:dyDescent="0.25">
      <c r="B6" s="98" t="s">
        <v>364</v>
      </c>
      <c r="C6" s="281" t="str">
        <f>+'[5]Sección 1. Metas - Magnitud'!C7</f>
        <v>1032 - Gestión y control de tránsito y transporte</v>
      </c>
      <c r="D6" s="281"/>
      <c r="E6" s="281"/>
      <c r="F6" s="99"/>
      <c r="G6" s="30"/>
      <c r="H6" s="30"/>
      <c r="I6" s="30"/>
      <c r="J6" s="97"/>
    </row>
    <row r="7" spans="2:11" ht="32.25" customHeight="1" x14ac:dyDescent="0.25">
      <c r="B7" s="100" t="s">
        <v>186</v>
      </c>
      <c r="C7" s="281" t="str">
        <f>+'[5]Sección 1. Metas - Magnitud'!C8:F8</f>
        <v>Dirección de Control y Vigilancia</v>
      </c>
      <c r="D7" s="281"/>
      <c r="E7" s="281"/>
      <c r="F7" s="99"/>
      <c r="G7" s="30"/>
      <c r="H7" s="30"/>
      <c r="I7" s="30"/>
      <c r="J7" s="97"/>
    </row>
    <row r="8" spans="2:11" ht="32.25" customHeight="1" x14ac:dyDescent="0.25">
      <c r="B8" s="100" t="s">
        <v>187</v>
      </c>
      <c r="C8" s="281" t="str">
        <f>+'[5]Sección 1. Metas - Magnitud'!C9:F9</f>
        <v>Subsecretaría de Servicios de la Movilidad</v>
      </c>
      <c r="D8" s="281"/>
      <c r="E8" s="281"/>
      <c r="F8" s="101"/>
      <c r="G8" s="30"/>
      <c r="H8" s="30"/>
      <c r="I8" s="30"/>
      <c r="J8" s="97"/>
    </row>
    <row r="9" spans="2:11" ht="33.75" customHeight="1" x14ac:dyDescent="0.25">
      <c r="B9" s="100" t="s">
        <v>188</v>
      </c>
      <c r="C9" s="281" t="s">
        <v>189</v>
      </c>
      <c r="D9" s="281"/>
      <c r="E9" s="281"/>
      <c r="F9" s="99"/>
      <c r="G9" s="30"/>
      <c r="H9" s="30"/>
      <c r="I9" s="30"/>
      <c r="J9" s="97"/>
    </row>
    <row r="10" spans="2:11" ht="33.75" customHeight="1" x14ac:dyDescent="0.25">
      <c r="B10" s="170" t="s">
        <v>190</v>
      </c>
      <c r="C10" s="281" t="str">
        <f>+'[7]HV 14'!F9</f>
        <v>14. Realizar 241 visitas administrativas y de seguimiento a empresas prestadoras del servicio público de transporte.</v>
      </c>
      <c r="D10" s="281"/>
      <c r="E10" s="281"/>
      <c r="F10" s="99"/>
      <c r="G10" s="30"/>
      <c r="H10" s="30"/>
      <c r="I10" s="30"/>
      <c r="J10" s="97"/>
    </row>
    <row r="11" spans="2:11" ht="34.5" customHeight="1" x14ac:dyDescent="0.25"/>
    <row r="12" spans="2:11" ht="21.75" customHeight="1" x14ac:dyDescent="0.25">
      <c r="B12" s="284" t="s">
        <v>365</v>
      </c>
      <c r="C12" s="284"/>
      <c r="D12" s="284"/>
      <c r="E12" s="284"/>
      <c r="F12" s="284"/>
      <c r="G12" s="284"/>
      <c r="H12" s="284"/>
      <c r="I12" s="323" t="s">
        <v>192</v>
      </c>
      <c r="J12" s="323"/>
      <c r="K12" s="323"/>
    </row>
    <row r="13" spans="2:11" s="102" customFormat="1" ht="30" customHeight="1" x14ac:dyDescent="0.25">
      <c r="B13" s="171" t="s">
        <v>193</v>
      </c>
      <c r="C13" s="171" t="s">
        <v>194</v>
      </c>
      <c r="D13" s="171" t="s">
        <v>195</v>
      </c>
      <c r="E13" s="171" t="s">
        <v>196</v>
      </c>
      <c r="F13" s="171" t="s">
        <v>197</v>
      </c>
      <c r="G13" s="171" t="s">
        <v>198</v>
      </c>
      <c r="H13" s="171" t="s">
        <v>199</v>
      </c>
      <c r="I13" s="103" t="s">
        <v>200</v>
      </c>
      <c r="J13" s="103" t="s">
        <v>201</v>
      </c>
      <c r="K13" s="103" t="s">
        <v>202</v>
      </c>
    </row>
    <row r="14" spans="2:11" s="102" customFormat="1" x14ac:dyDescent="0.25">
      <c r="B14" s="172"/>
      <c r="C14" s="173"/>
      <c r="D14" s="174"/>
      <c r="E14" s="175"/>
      <c r="F14" s="173"/>
      <c r="G14" s="174"/>
      <c r="H14" s="176"/>
      <c r="I14" s="177"/>
      <c r="J14" s="178"/>
      <c r="K14" s="175"/>
    </row>
    <row r="15" spans="2:11" ht="165" customHeight="1" x14ac:dyDescent="0.25">
      <c r="B15" s="172"/>
      <c r="C15" s="179"/>
      <c r="D15" s="174"/>
      <c r="E15" s="180"/>
      <c r="F15" s="181"/>
      <c r="G15" s="174"/>
      <c r="H15" s="176"/>
      <c r="I15" s="177"/>
      <c r="J15" s="178"/>
      <c r="K15" s="324"/>
    </row>
    <row r="16" spans="2:11" x14ac:dyDescent="0.25">
      <c r="B16" s="172"/>
      <c r="C16" s="173"/>
      <c r="D16" s="174"/>
      <c r="E16" s="175"/>
      <c r="F16" s="173"/>
      <c r="G16" s="174"/>
      <c r="H16" s="176"/>
      <c r="I16" s="177"/>
      <c r="J16" s="178"/>
      <c r="K16" s="324"/>
    </row>
    <row r="17" spans="2:12" x14ac:dyDescent="0.25">
      <c r="B17" s="172"/>
      <c r="C17" s="182"/>
      <c r="D17" s="174"/>
      <c r="E17" s="175"/>
      <c r="F17" s="182"/>
      <c r="G17" s="174"/>
      <c r="H17" s="183"/>
      <c r="I17" s="177"/>
      <c r="J17" s="178"/>
      <c r="K17" s="175"/>
    </row>
    <row r="18" spans="2:12" x14ac:dyDescent="0.25">
      <c r="B18" s="172"/>
      <c r="C18" s="182"/>
      <c r="D18" s="174"/>
      <c r="E18" s="175"/>
      <c r="F18" s="182"/>
      <c r="G18" s="174"/>
      <c r="H18" s="183"/>
      <c r="I18" s="184"/>
      <c r="J18" s="178"/>
      <c r="K18" s="185"/>
    </row>
    <row r="19" spans="2:12" ht="15" customHeight="1" x14ac:dyDescent="0.25">
      <c r="B19" s="325" t="s">
        <v>209</v>
      </c>
      <c r="C19" s="325"/>
      <c r="D19" s="186">
        <f>SUM(D15:D16)</f>
        <v>0</v>
      </c>
      <c r="E19" s="326" t="s">
        <v>209</v>
      </c>
      <c r="F19" s="326"/>
      <c r="G19" s="186">
        <v>1</v>
      </c>
      <c r="H19" s="187"/>
      <c r="I19" s="188">
        <f>SUM(I14:I18)</f>
        <v>0</v>
      </c>
      <c r="J19" s="189"/>
      <c r="K19" s="189"/>
    </row>
    <row r="23" spans="2:12" x14ac:dyDescent="0.25">
      <c r="L23" s="190"/>
    </row>
    <row r="24" spans="2:12" x14ac:dyDescent="0.25">
      <c r="L24" s="190"/>
    </row>
    <row r="25" spans="2:12" x14ac:dyDescent="0.25">
      <c r="L25" s="190"/>
    </row>
    <row r="26" spans="2:12" x14ac:dyDescent="0.25">
      <c r="L26" s="190"/>
    </row>
    <row r="27" spans="2:12" x14ac:dyDescent="0.25">
      <c r="L27" s="190"/>
    </row>
    <row r="28" spans="2:12" x14ac:dyDescent="0.25">
      <c r="L28" s="190"/>
    </row>
    <row r="30" spans="2:12" x14ac:dyDescent="0.25">
      <c r="L30" s="191"/>
    </row>
  </sheetData>
  <mergeCells count="17">
    <mergeCell ref="B12:H12"/>
    <mergeCell ref="I12:K12"/>
    <mergeCell ref="K15:K16"/>
    <mergeCell ref="B19:C19"/>
    <mergeCell ref="E19:F19"/>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zoomScale="75" zoomScaleNormal="75" workbookViewId="0">
      <selection activeCell="G36" sqref="G36"/>
    </sheetView>
  </sheetViews>
  <sheetFormatPr baseColWidth="10" defaultColWidth="10.5703125" defaultRowHeight="15" x14ac:dyDescent="0.25"/>
  <sheetData>
    <row r="9" spans="10:12" x14ac:dyDescent="0.25">
      <c r="K9" s="192" t="s">
        <v>366</v>
      </c>
      <c r="L9" s="192" t="s">
        <v>367</v>
      </c>
    </row>
    <row r="10" spans="10:12" x14ac:dyDescent="0.25">
      <c r="J10" s="193" t="s">
        <v>368</v>
      </c>
      <c r="K10" s="193">
        <v>77</v>
      </c>
      <c r="L10" s="193">
        <v>2</v>
      </c>
    </row>
    <row r="11" spans="10:12" x14ac:dyDescent="0.25">
      <c r="J11" s="116"/>
      <c r="K11" s="116"/>
      <c r="L11" s="116">
        <v>37</v>
      </c>
    </row>
    <row r="12" spans="10:12" x14ac:dyDescent="0.25">
      <c r="J12" s="116"/>
      <c r="K12" s="116"/>
      <c r="L12" s="116">
        <v>43</v>
      </c>
    </row>
    <row r="13" spans="10:12" x14ac:dyDescent="0.25">
      <c r="K13" s="116" t="s">
        <v>369</v>
      </c>
      <c r="L13" s="194">
        <f>SUM(L10:L12)</f>
        <v>82</v>
      </c>
    </row>
    <row r="14" spans="10:12" x14ac:dyDescent="0.25">
      <c r="J14" s="193" t="s">
        <v>370</v>
      </c>
      <c r="K14" s="193">
        <v>115</v>
      </c>
      <c r="L14" s="193">
        <v>16</v>
      </c>
    </row>
    <row r="15" spans="10:12" x14ac:dyDescent="0.25">
      <c r="J15" s="116"/>
      <c r="K15" s="116"/>
      <c r="L15" s="116">
        <v>27</v>
      </c>
    </row>
    <row r="16" spans="10:12" x14ac:dyDescent="0.25">
      <c r="J16" s="116"/>
      <c r="K16" s="116"/>
      <c r="L16" s="116">
        <v>10</v>
      </c>
    </row>
    <row r="17" spans="10:14" x14ac:dyDescent="0.25">
      <c r="J17" s="116"/>
      <c r="K17" s="116" t="s">
        <v>369</v>
      </c>
      <c r="L17" s="194">
        <f>SUM(L14:L16)</f>
        <v>53</v>
      </c>
    </row>
    <row r="18" spans="10:14" x14ac:dyDescent="0.25">
      <c r="J18" s="193" t="s">
        <v>371</v>
      </c>
      <c r="K18" s="193">
        <v>7</v>
      </c>
      <c r="L18" s="193">
        <v>13</v>
      </c>
    </row>
    <row r="19" spans="10:14" x14ac:dyDescent="0.25">
      <c r="J19" s="116"/>
      <c r="K19" s="116"/>
      <c r="L19" s="116">
        <v>14</v>
      </c>
    </row>
    <row r="20" spans="10:14" x14ac:dyDescent="0.25">
      <c r="J20" s="116"/>
      <c r="K20" s="116"/>
      <c r="L20" s="116">
        <v>10</v>
      </c>
    </row>
    <row r="21" spans="10:14" x14ac:dyDescent="0.25">
      <c r="J21" s="116"/>
      <c r="K21" s="116" t="s">
        <v>369</v>
      </c>
      <c r="L21" s="194">
        <f>SUM(L18:L20)</f>
        <v>37</v>
      </c>
    </row>
    <row r="22" spans="10:14" x14ac:dyDescent="0.25">
      <c r="J22" s="193" t="s">
        <v>372</v>
      </c>
      <c r="K22" s="193">
        <v>52</v>
      </c>
      <c r="L22" s="193">
        <v>10</v>
      </c>
    </row>
    <row r="23" spans="10:14" x14ac:dyDescent="0.25">
      <c r="J23" s="116"/>
      <c r="K23" s="116"/>
      <c r="L23" s="116">
        <v>0</v>
      </c>
    </row>
    <row r="24" spans="10:14" x14ac:dyDescent="0.25">
      <c r="J24" s="116"/>
      <c r="K24" s="116"/>
      <c r="L24" s="116">
        <v>59</v>
      </c>
    </row>
    <row r="25" spans="10:14" x14ac:dyDescent="0.25">
      <c r="J25" s="116"/>
      <c r="K25" s="116" t="s">
        <v>369</v>
      </c>
      <c r="L25" s="194">
        <f>SUM(L22:L24)</f>
        <v>69</v>
      </c>
    </row>
    <row r="27" spans="10:14" x14ac:dyDescent="0.25">
      <c r="J27" s="195" t="s">
        <v>373</v>
      </c>
      <c r="K27" s="195">
        <f>SUM(K10:K22)</f>
        <v>251</v>
      </c>
      <c r="L27" s="195">
        <f>+L13+L17+L21+L25</f>
        <v>241</v>
      </c>
      <c r="M27" s="196">
        <f>+L27/K27</f>
        <v>0.96015936254980083</v>
      </c>
      <c r="N27" s="197"/>
    </row>
  </sheetData>
  <pageMargins left="0.7" right="0.7" top="0.75" bottom="0.7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election activeCell="D15" sqref="D15"/>
    </sheetView>
  </sheetViews>
  <sheetFormatPr baseColWidth="10" defaultColWidth="10.5703125" defaultRowHeight="15" x14ac:dyDescent="0.25"/>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46C0A"/>
  </sheetPr>
  <dimension ref="A1:AMJ68"/>
  <sheetViews>
    <sheetView topLeftCell="A37" zoomScale="75" zoomScaleNormal="75" workbookViewId="0">
      <selection activeCell="C51" sqref="C51"/>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6" customHeight="1" x14ac:dyDescent="0.25"/>
    <row r="2" spans="2:14" ht="25.5" customHeight="1" x14ac:dyDescent="0.25">
      <c r="B2" s="231"/>
      <c r="C2" s="232" t="s">
        <v>0</v>
      </c>
      <c r="D2" s="232"/>
      <c r="E2" s="232"/>
      <c r="F2" s="232"/>
      <c r="G2" s="232"/>
      <c r="H2" s="232"/>
      <c r="I2" s="233"/>
      <c r="J2" s="30"/>
      <c r="K2" s="30"/>
      <c r="M2" s="31" t="s">
        <v>61</v>
      </c>
    </row>
    <row r="3" spans="2:14" ht="25.5" customHeight="1" x14ac:dyDescent="0.25">
      <c r="B3" s="231"/>
      <c r="C3" s="234" t="s">
        <v>1</v>
      </c>
      <c r="D3" s="234"/>
      <c r="E3" s="234"/>
      <c r="F3" s="234"/>
      <c r="G3" s="234"/>
      <c r="H3" s="234"/>
      <c r="I3" s="233"/>
      <c r="J3" s="30"/>
      <c r="K3" s="30"/>
      <c r="M3" s="31" t="s">
        <v>62</v>
      </c>
    </row>
    <row r="4" spans="2:14" ht="25.5" customHeight="1" x14ac:dyDescent="0.25">
      <c r="B4" s="231"/>
      <c r="C4" s="234" t="s">
        <v>63</v>
      </c>
      <c r="D4" s="234"/>
      <c r="E4" s="234"/>
      <c r="F4" s="234"/>
      <c r="G4" s="234"/>
      <c r="H4" s="234"/>
      <c r="I4" s="233"/>
      <c r="J4" s="30"/>
      <c r="K4" s="30"/>
      <c r="M4" s="31" t="s">
        <v>64</v>
      </c>
    </row>
    <row r="5" spans="2:14" ht="25.5" customHeight="1" x14ac:dyDescent="0.25">
      <c r="B5" s="231"/>
      <c r="C5" s="234" t="s">
        <v>65</v>
      </c>
      <c r="D5" s="234"/>
      <c r="E5" s="234"/>
      <c r="F5" s="234"/>
      <c r="G5" s="235" t="s">
        <v>66</v>
      </c>
      <c r="H5" s="235"/>
      <c r="I5" s="233"/>
      <c r="J5" s="30"/>
      <c r="K5" s="30"/>
      <c r="M5" s="31" t="s">
        <v>67</v>
      </c>
    </row>
    <row r="6" spans="2:14" ht="23.25" customHeight="1" x14ac:dyDescent="0.25">
      <c r="B6" s="236" t="s">
        <v>68</v>
      </c>
      <c r="C6" s="236"/>
      <c r="D6" s="236"/>
      <c r="E6" s="236"/>
      <c r="F6" s="236"/>
      <c r="G6" s="236"/>
      <c r="H6" s="236"/>
      <c r="I6" s="236"/>
      <c r="J6" s="32"/>
      <c r="K6" s="32"/>
    </row>
    <row r="7" spans="2:14" ht="24" customHeight="1" x14ac:dyDescent="0.25">
      <c r="B7" s="237" t="s">
        <v>69</v>
      </c>
      <c r="C7" s="237"/>
      <c r="D7" s="237"/>
      <c r="E7" s="237"/>
      <c r="F7" s="237"/>
      <c r="G7" s="237"/>
      <c r="H7" s="237"/>
      <c r="I7" s="237"/>
      <c r="J7" s="33"/>
      <c r="K7" s="33"/>
    </row>
    <row r="8" spans="2:14" ht="24" customHeight="1" x14ac:dyDescent="0.25">
      <c r="B8" s="238" t="s">
        <v>70</v>
      </c>
      <c r="C8" s="238"/>
      <c r="D8" s="238"/>
      <c r="E8" s="238"/>
      <c r="F8" s="238"/>
      <c r="G8" s="238"/>
      <c r="H8" s="238"/>
      <c r="I8" s="238"/>
      <c r="J8" s="34"/>
      <c r="K8" s="34"/>
      <c r="N8" s="35" t="s">
        <v>71</v>
      </c>
    </row>
    <row r="9" spans="2:14" ht="30.75" customHeight="1" x14ac:dyDescent="0.25">
      <c r="B9" s="36" t="s">
        <v>72</v>
      </c>
      <c r="C9" s="37">
        <v>231</v>
      </c>
      <c r="D9" s="239" t="s">
        <v>73</v>
      </c>
      <c r="E9" s="239"/>
      <c r="F9" s="240" t="s">
        <v>74</v>
      </c>
      <c r="G9" s="240"/>
      <c r="H9" s="240"/>
      <c r="I9" s="240"/>
      <c r="J9" s="38"/>
      <c r="K9" s="38"/>
      <c r="M9" s="31" t="s">
        <v>75</v>
      </c>
      <c r="N9" s="35" t="s">
        <v>76</v>
      </c>
    </row>
    <row r="10" spans="2:14" ht="30.75" customHeight="1" x14ac:dyDescent="0.25">
      <c r="B10" s="39" t="s">
        <v>77</v>
      </c>
      <c r="C10" s="40" t="s">
        <v>78</v>
      </c>
      <c r="D10" s="241" t="s">
        <v>79</v>
      </c>
      <c r="E10" s="241"/>
      <c r="F10" s="242" t="s">
        <v>80</v>
      </c>
      <c r="G10" s="242"/>
      <c r="H10" s="42" t="s">
        <v>81</v>
      </c>
      <c r="I10" s="43" t="s">
        <v>78</v>
      </c>
      <c r="J10" s="44"/>
      <c r="K10" s="44"/>
      <c r="M10" s="31" t="s">
        <v>82</v>
      </c>
      <c r="N10" s="35" t="s">
        <v>83</v>
      </c>
    </row>
    <row r="11" spans="2:14" ht="30.75" customHeight="1" x14ac:dyDescent="0.25">
      <c r="B11" s="39" t="s">
        <v>84</v>
      </c>
      <c r="C11" s="243" t="s">
        <v>85</v>
      </c>
      <c r="D11" s="243"/>
      <c r="E11" s="243"/>
      <c r="F11" s="243"/>
      <c r="G11" s="42" t="s">
        <v>86</v>
      </c>
      <c r="H11" s="244">
        <v>1032</v>
      </c>
      <c r="I11" s="244"/>
      <c r="J11" s="45"/>
      <c r="K11" s="45"/>
      <c r="M11" s="31" t="s">
        <v>87</v>
      </c>
      <c r="N11" s="35" t="s">
        <v>42</v>
      </c>
    </row>
    <row r="12" spans="2:14" ht="30.75" customHeight="1" x14ac:dyDescent="0.25">
      <c r="B12" s="39" t="s">
        <v>88</v>
      </c>
      <c r="C12" s="245" t="s">
        <v>82</v>
      </c>
      <c r="D12" s="245"/>
      <c r="E12" s="245"/>
      <c r="F12" s="245"/>
      <c r="G12" s="42" t="s">
        <v>89</v>
      </c>
      <c r="H12" s="246" t="s">
        <v>90</v>
      </c>
      <c r="I12" s="246"/>
      <c r="J12" s="46"/>
      <c r="K12" s="46"/>
      <c r="M12" s="47" t="s">
        <v>91</v>
      </c>
    </row>
    <row r="13" spans="2:14" ht="30.75" customHeight="1" x14ac:dyDescent="0.25">
      <c r="B13" s="39" t="s">
        <v>92</v>
      </c>
      <c r="C13" s="247" t="s">
        <v>93</v>
      </c>
      <c r="D13" s="247"/>
      <c r="E13" s="247"/>
      <c r="F13" s="247"/>
      <c r="G13" s="247"/>
      <c r="H13" s="247"/>
      <c r="I13" s="247"/>
      <c r="J13" s="48"/>
      <c r="K13" s="48"/>
      <c r="M13" s="47"/>
    </row>
    <row r="14" spans="2:14" ht="30.75" customHeight="1" x14ac:dyDescent="0.25">
      <c r="B14" s="39" t="s">
        <v>94</v>
      </c>
      <c r="C14" s="248" t="s">
        <v>95</v>
      </c>
      <c r="D14" s="248"/>
      <c r="E14" s="248"/>
      <c r="F14" s="248"/>
      <c r="G14" s="248"/>
      <c r="H14" s="248"/>
      <c r="I14" s="248"/>
      <c r="J14" s="44"/>
      <c r="K14" s="44"/>
      <c r="M14" s="47"/>
      <c r="N14" s="35" t="s">
        <v>96</v>
      </c>
    </row>
    <row r="15" spans="2:14" ht="30.75" customHeight="1" x14ac:dyDescent="0.25">
      <c r="B15" s="39" t="s">
        <v>97</v>
      </c>
      <c r="C15" s="249" t="s">
        <v>98</v>
      </c>
      <c r="D15" s="249"/>
      <c r="E15" s="249"/>
      <c r="F15" s="249"/>
      <c r="G15" s="42" t="s">
        <v>99</v>
      </c>
      <c r="H15" s="248" t="s">
        <v>100</v>
      </c>
      <c r="I15" s="248"/>
      <c r="J15" s="44"/>
      <c r="K15" s="44"/>
      <c r="M15" s="47" t="s">
        <v>101</v>
      </c>
      <c r="N15" s="35" t="s">
        <v>78</v>
      </c>
    </row>
    <row r="16" spans="2:14" ht="30.75" customHeight="1" x14ac:dyDescent="0.25">
      <c r="B16" s="39" t="s">
        <v>102</v>
      </c>
      <c r="C16" s="250" t="s">
        <v>103</v>
      </c>
      <c r="D16" s="250"/>
      <c r="E16" s="250"/>
      <c r="F16" s="250"/>
      <c r="G16" s="42" t="s">
        <v>104</v>
      </c>
      <c r="H16" s="248" t="s">
        <v>42</v>
      </c>
      <c r="I16" s="248"/>
      <c r="J16" s="44"/>
      <c r="K16" s="44"/>
      <c r="M16" s="47" t="s">
        <v>105</v>
      </c>
    </row>
    <row r="17" spans="2:14" ht="36" customHeight="1" x14ac:dyDescent="0.25">
      <c r="B17" s="39" t="s">
        <v>106</v>
      </c>
      <c r="C17" s="247" t="s">
        <v>107</v>
      </c>
      <c r="D17" s="247"/>
      <c r="E17" s="247"/>
      <c r="F17" s="247"/>
      <c r="G17" s="247"/>
      <c r="H17" s="247"/>
      <c r="I17" s="247"/>
      <c r="J17" s="48"/>
      <c r="K17" s="48"/>
      <c r="M17" s="47" t="s">
        <v>108</v>
      </c>
      <c r="N17" s="35" t="s">
        <v>109</v>
      </c>
    </row>
    <row r="18" spans="2:14" ht="30.75" customHeight="1" x14ac:dyDescent="0.25">
      <c r="B18" s="39" t="s">
        <v>110</v>
      </c>
      <c r="C18" s="240" t="s">
        <v>111</v>
      </c>
      <c r="D18" s="240"/>
      <c r="E18" s="240"/>
      <c r="F18" s="240"/>
      <c r="G18" s="240"/>
      <c r="H18" s="240"/>
      <c r="I18" s="240"/>
      <c r="J18" s="49"/>
      <c r="K18" s="49"/>
      <c r="M18" s="47" t="s">
        <v>112</v>
      </c>
      <c r="N18" s="35" t="s">
        <v>113</v>
      </c>
    </row>
    <row r="19" spans="2:14" ht="30.75" customHeight="1" x14ac:dyDescent="0.25">
      <c r="B19" s="39" t="s">
        <v>114</v>
      </c>
      <c r="C19" s="240" t="s">
        <v>115</v>
      </c>
      <c r="D19" s="240"/>
      <c r="E19" s="240"/>
      <c r="F19" s="240"/>
      <c r="G19" s="240"/>
      <c r="H19" s="240"/>
      <c r="I19" s="240"/>
      <c r="J19" s="50"/>
      <c r="K19" s="50"/>
      <c r="M19" s="47"/>
      <c r="N19" s="35" t="s">
        <v>116</v>
      </c>
    </row>
    <row r="20" spans="2:14" ht="30.75" customHeight="1" x14ac:dyDescent="0.25">
      <c r="B20" s="39" t="s">
        <v>117</v>
      </c>
      <c r="C20" s="251" t="s">
        <v>52</v>
      </c>
      <c r="D20" s="251"/>
      <c r="E20" s="251"/>
      <c r="F20" s="251"/>
      <c r="G20" s="251"/>
      <c r="H20" s="251"/>
      <c r="I20" s="251"/>
      <c r="J20" s="51"/>
      <c r="K20" s="51"/>
      <c r="M20" s="47" t="s">
        <v>100</v>
      </c>
      <c r="N20" s="35" t="s">
        <v>118</v>
      </c>
    </row>
    <row r="21" spans="2:14" ht="27.75" customHeight="1" x14ac:dyDescent="0.25">
      <c r="B21" s="252" t="s">
        <v>119</v>
      </c>
      <c r="C21" s="253" t="s">
        <v>120</v>
      </c>
      <c r="D21" s="253"/>
      <c r="E21" s="253"/>
      <c r="F21" s="254" t="s">
        <v>121</v>
      </c>
      <c r="G21" s="254"/>
      <c r="H21" s="254"/>
      <c r="I21" s="254"/>
      <c r="J21" s="52"/>
      <c r="K21" s="52"/>
      <c r="M21" s="47" t="s">
        <v>122</v>
      </c>
      <c r="N21" s="35" t="s">
        <v>123</v>
      </c>
    </row>
    <row r="22" spans="2:14" ht="27" customHeight="1" x14ac:dyDescent="0.25">
      <c r="B22" s="252"/>
      <c r="C22" s="249" t="s">
        <v>124</v>
      </c>
      <c r="D22" s="249"/>
      <c r="E22" s="249"/>
      <c r="F22" s="240" t="s">
        <v>125</v>
      </c>
      <c r="G22" s="240"/>
      <c r="H22" s="240"/>
      <c r="I22" s="240"/>
      <c r="J22" s="50"/>
      <c r="K22" s="50"/>
      <c r="M22" s="47" t="s">
        <v>126</v>
      </c>
      <c r="N22" s="35" t="s">
        <v>127</v>
      </c>
    </row>
    <row r="23" spans="2:14" ht="39.75" customHeight="1" x14ac:dyDescent="0.25">
      <c r="B23" s="39" t="s">
        <v>128</v>
      </c>
      <c r="C23" s="255" t="s">
        <v>52</v>
      </c>
      <c r="D23" s="255"/>
      <c r="E23" s="255"/>
      <c r="F23" s="248" t="s">
        <v>52</v>
      </c>
      <c r="G23" s="248"/>
      <c r="H23" s="248"/>
      <c r="I23" s="248"/>
      <c r="J23" s="44"/>
      <c r="K23" s="44"/>
      <c r="M23" s="47"/>
      <c r="N23" s="35" t="s">
        <v>93</v>
      </c>
    </row>
    <row r="24" spans="2:14" ht="44.25" customHeight="1" x14ac:dyDescent="0.25">
      <c r="B24" s="39" t="s">
        <v>129</v>
      </c>
      <c r="C24" s="256" t="s">
        <v>130</v>
      </c>
      <c r="D24" s="256"/>
      <c r="E24" s="256"/>
      <c r="F24" s="240" t="s">
        <v>131</v>
      </c>
      <c r="G24" s="240"/>
      <c r="H24" s="240"/>
      <c r="I24" s="240"/>
      <c r="J24" s="49"/>
      <c r="K24" s="49"/>
      <c r="M24" s="53"/>
      <c r="N24" s="35" t="s">
        <v>132</v>
      </c>
    </row>
    <row r="25" spans="2:14" ht="29.25" customHeight="1" x14ac:dyDescent="0.25">
      <c r="B25" s="39" t="s">
        <v>133</v>
      </c>
      <c r="C25" s="257" t="s">
        <v>103</v>
      </c>
      <c r="D25" s="257"/>
      <c r="E25" s="257"/>
      <c r="F25" s="42" t="s">
        <v>134</v>
      </c>
      <c r="G25" s="258">
        <v>0.3</v>
      </c>
      <c r="H25" s="258"/>
      <c r="I25" s="258"/>
      <c r="J25" s="54"/>
      <c r="K25" s="54"/>
      <c r="M25" s="53"/>
    </row>
    <row r="26" spans="2:14" ht="27" customHeight="1" x14ac:dyDescent="0.25">
      <c r="B26" s="39" t="s">
        <v>135</v>
      </c>
      <c r="C26" s="249" t="s">
        <v>136</v>
      </c>
      <c r="D26" s="249"/>
      <c r="E26" s="249"/>
      <c r="F26" s="42" t="s">
        <v>137</v>
      </c>
      <c r="G26" s="259">
        <v>0.3</v>
      </c>
      <c r="H26" s="259"/>
      <c r="I26" s="259"/>
      <c r="J26" s="55"/>
      <c r="K26" s="55"/>
      <c r="M26" s="53"/>
    </row>
    <row r="27" spans="2:14" ht="47.25" customHeight="1" x14ac:dyDescent="0.25">
      <c r="B27" s="56" t="s">
        <v>138</v>
      </c>
      <c r="C27" s="260" t="s">
        <v>108</v>
      </c>
      <c r="D27" s="260"/>
      <c r="E27" s="260"/>
      <c r="F27" s="57" t="s">
        <v>139</v>
      </c>
      <c r="G27" s="259" t="s">
        <v>140</v>
      </c>
      <c r="H27" s="259"/>
      <c r="I27" s="259"/>
      <c r="J27" s="52"/>
      <c r="K27" s="52"/>
      <c r="M27" s="53"/>
    </row>
    <row r="28" spans="2:14" ht="30" customHeight="1" x14ac:dyDescent="0.25">
      <c r="B28" s="261" t="s">
        <v>141</v>
      </c>
      <c r="C28" s="261"/>
      <c r="D28" s="261"/>
      <c r="E28" s="261"/>
      <c r="F28" s="261"/>
      <c r="G28" s="261"/>
      <c r="H28" s="261"/>
      <c r="I28" s="261"/>
      <c r="J28" s="34"/>
      <c r="K28" s="34"/>
      <c r="M28" s="53"/>
    </row>
    <row r="29" spans="2:14" ht="56.25" customHeight="1" x14ac:dyDescent="0.25">
      <c r="B29" s="58" t="s">
        <v>142</v>
      </c>
      <c r="C29" s="41" t="s">
        <v>143</v>
      </c>
      <c r="D29" s="41" t="s">
        <v>144</v>
      </c>
      <c r="E29" s="41" t="s">
        <v>145</v>
      </c>
      <c r="F29" s="41" t="s">
        <v>146</v>
      </c>
      <c r="G29" s="59" t="s">
        <v>147</v>
      </c>
      <c r="H29" s="59" t="s">
        <v>148</v>
      </c>
      <c r="I29" s="60" t="s">
        <v>149</v>
      </c>
      <c r="J29" s="61" t="s">
        <v>150</v>
      </c>
      <c r="K29" s="50"/>
      <c r="M29" s="53"/>
    </row>
    <row r="30" spans="2:14" ht="19.5" customHeight="1" x14ac:dyDescent="0.25">
      <c r="B30" s="62" t="s">
        <v>151</v>
      </c>
      <c r="C30" s="63">
        <v>0</v>
      </c>
      <c r="D30" s="64">
        <f>+C30</f>
        <v>0</v>
      </c>
      <c r="E30" s="63">
        <v>0</v>
      </c>
      <c r="F30" s="65">
        <f>+E30</f>
        <v>0</v>
      </c>
      <c r="G30" s="66" t="e">
        <f t="shared" ref="G30:G41" si="0">+C30/E30</f>
        <v>#DIV/0!</v>
      </c>
      <c r="H30" s="67" t="e">
        <f t="shared" ref="H30:H41" si="1">+D30/F30</f>
        <v>#DIV/0!</v>
      </c>
      <c r="I30" s="68">
        <f t="shared" ref="I30:I41" si="2">+D30/$G$26</f>
        <v>0</v>
      </c>
      <c r="J30" s="69">
        <v>0.99</v>
      </c>
      <c r="K30" s="70"/>
      <c r="M30" s="53"/>
    </row>
    <row r="31" spans="2:14" ht="19.5" customHeight="1" x14ac:dyDescent="0.25">
      <c r="B31" s="62" t="s">
        <v>152</v>
      </c>
      <c r="C31" s="63">
        <v>0</v>
      </c>
      <c r="D31" s="64">
        <f t="shared" ref="D31:D41" si="3">+D30+C31</f>
        <v>0</v>
      </c>
      <c r="E31" s="63">
        <v>0</v>
      </c>
      <c r="F31" s="65">
        <f t="shared" ref="F31:F41" si="4">+F30+E31</f>
        <v>0</v>
      </c>
      <c r="G31" s="66" t="e">
        <f t="shared" si="0"/>
        <v>#DIV/0!</v>
      </c>
      <c r="H31" s="67" t="e">
        <f t="shared" si="1"/>
        <v>#DIV/0!</v>
      </c>
      <c r="I31" s="68">
        <f t="shared" si="2"/>
        <v>0</v>
      </c>
      <c r="J31" s="69">
        <v>0.99</v>
      </c>
      <c r="K31" s="70"/>
      <c r="M31" s="53"/>
    </row>
    <row r="32" spans="2:14" ht="19.5" customHeight="1" x14ac:dyDescent="0.25">
      <c r="B32" s="62" t="s">
        <v>153</v>
      </c>
      <c r="C32" s="63">
        <v>0</v>
      </c>
      <c r="D32" s="64">
        <f t="shared" si="3"/>
        <v>0</v>
      </c>
      <c r="E32" s="63">
        <v>0.19</v>
      </c>
      <c r="F32" s="65">
        <f t="shared" si="4"/>
        <v>0.19</v>
      </c>
      <c r="G32" s="66">
        <f t="shared" si="0"/>
        <v>0</v>
      </c>
      <c r="H32" s="67">
        <f t="shared" si="1"/>
        <v>0</v>
      </c>
      <c r="I32" s="68">
        <f t="shared" si="2"/>
        <v>0</v>
      </c>
      <c r="J32" s="69">
        <v>0.99</v>
      </c>
      <c r="K32" s="70"/>
      <c r="M32" s="53"/>
    </row>
    <row r="33" spans="2:11" ht="19.5" customHeight="1" x14ac:dyDescent="0.25">
      <c r="B33" s="62" t="s">
        <v>154</v>
      </c>
      <c r="C33" s="63">
        <v>0</v>
      </c>
      <c r="D33" s="64">
        <f t="shared" si="3"/>
        <v>0</v>
      </c>
      <c r="E33" s="63">
        <v>0</v>
      </c>
      <c r="F33" s="65">
        <f t="shared" si="4"/>
        <v>0.19</v>
      </c>
      <c r="G33" s="66" t="e">
        <f t="shared" si="0"/>
        <v>#DIV/0!</v>
      </c>
      <c r="H33" s="67">
        <f t="shared" si="1"/>
        <v>0</v>
      </c>
      <c r="I33" s="68">
        <f t="shared" si="2"/>
        <v>0</v>
      </c>
      <c r="J33" s="69">
        <v>0.99</v>
      </c>
      <c r="K33" s="70"/>
    </row>
    <row r="34" spans="2:11" ht="19.5" customHeight="1" x14ac:dyDescent="0.25">
      <c r="B34" s="62" t="s">
        <v>155</v>
      </c>
      <c r="C34" s="63">
        <v>0</v>
      </c>
      <c r="D34" s="64">
        <f t="shared" si="3"/>
        <v>0</v>
      </c>
      <c r="E34" s="63">
        <v>0</v>
      </c>
      <c r="F34" s="65">
        <f t="shared" si="4"/>
        <v>0.19</v>
      </c>
      <c r="G34" s="66" t="e">
        <f t="shared" si="0"/>
        <v>#DIV/0!</v>
      </c>
      <c r="H34" s="67">
        <f t="shared" si="1"/>
        <v>0</v>
      </c>
      <c r="I34" s="68">
        <f t="shared" si="2"/>
        <v>0</v>
      </c>
      <c r="J34" s="69">
        <v>0.99</v>
      </c>
      <c r="K34" s="70"/>
    </row>
    <row r="35" spans="2:11" ht="19.5" customHeight="1" x14ac:dyDescent="0.25">
      <c r="B35" s="62" t="s">
        <v>156</v>
      </c>
      <c r="C35" s="63">
        <v>0</v>
      </c>
      <c r="D35" s="64">
        <f t="shared" si="3"/>
        <v>0</v>
      </c>
      <c r="E35" s="63">
        <v>0</v>
      </c>
      <c r="F35" s="65">
        <f t="shared" si="4"/>
        <v>0.19</v>
      </c>
      <c r="G35" s="66" t="e">
        <f t="shared" si="0"/>
        <v>#DIV/0!</v>
      </c>
      <c r="H35" s="67">
        <f t="shared" si="1"/>
        <v>0</v>
      </c>
      <c r="I35" s="68">
        <f t="shared" si="2"/>
        <v>0</v>
      </c>
      <c r="J35" s="69">
        <v>0.99</v>
      </c>
      <c r="K35" s="70"/>
    </row>
    <row r="36" spans="2:11" ht="19.5" customHeight="1" x14ac:dyDescent="0.25">
      <c r="B36" s="62" t="s">
        <v>157</v>
      </c>
      <c r="C36" s="63">
        <v>0</v>
      </c>
      <c r="D36" s="64">
        <f t="shared" si="3"/>
        <v>0</v>
      </c>
      <c r="E36" s="63">
        <v>0</v>
      </c>
      <c r="F36" s="65">
        <f t="shared" si="4"/>
        <v>0.19</v>
      </c>
      <c r="G36" s="66" t="e">
        <f t="shared" si="0"/>
        <v>#DIV/0!</v>
      </c>
      <c r="H36" s="67">
        <f t="shared" si="1"/>
        <v>0</v>
      </c>
      <c r="I36" s="68">
        <f t="shared" si="2"/>
        <v>0</v>
      </c>
      <c r="J36" s="69">
        <v>0.99</v>
      </c>
      <c r="K36" s="70"/>
    </row>
    <row r="37" spans="2:11" ht="19.5" customHeight="1" x14ac:dyDescent="0.25">
      <c r="B37" s="62" t="s">
        <v>158</v>
      </c>
      <c r="C37" s="63">
        <v>0</v>
      </c>
      <c r="D37" s="64">
        <f t="shared" si="3"/>
        <v>0</v>
      </c>
      <c r="E37" s="63">
        <v>0</v>
      </c>
      <c r="F37" s="65">
        <f t="shared" si="4"/>
        <v>0.19</v>
      </c>
      <c r="G37" s="66" t="e">
        <f t="shared" si="0"/>
        <v>#DIV/0!</v>
      </c>
      <c r="H37" s="67">
        <f t="shared" si="1"/>
        <v>0</v>
      </c>
      <c r="I37" s="68">
        <f t="shared" si="2"/>
        <v>0</v>
      </c>
      <c r="J37" s="69">
        <v>0.99</v>
      </c>
      <c r="K37" s="70"/>
    </row>
    <row r="38" spans="2:11" ht="19.5" customHeight="1" x14ac:dyDescent="0.25">
      <c r="B38" s="62" t="s">
        <v>159</v>
      </c>
      <c r="C38" s="63">
        <v>0</v>
      </c>
      <c r="D38" s="64">
        <f t="shared" si="3"/>
        <v>0</v>
      </c>
      <c r="E38" s="63">
        <v>0.02</v>
      </c>
      <c r="F38" s="65">
        <f t="shared" si="4"/>
        <v>0.21</v>
      </c>
      <c r="G38" s="66">
        <f t="shared" si="0"/>
        <v>0</v>
      </c>
      <c r="H38" s="67">
        <f t="shared" si="1"/>
        <v>0</v>
      </c>
      <c r="I38" s="68">
        <f t="shared" si="2"/>
        <v>0</v>
      </c>
      <c r="J38" s="69">
        <v>0.99</v>
      </c>
      <c r="K38" s="70"/>
    </row>
    <row r="39" spans="2:11" ht="19.5" customHeight="1" x14ac:dyDescent="0.25">
      <c r="B39" s="62" t="s">
        <v>160</v>
      </c>
      <c r="C39" s="63">
        <v>0</v>
      </c>
      <c r="D39" s="64">
        <f t="shared" si="3"/>
        <v>0</v>
      </c>
      <c r="E39" s="63">
        <v>0</v>
      </c>
      <c r="F39" s="65">
        <f t="shared" si="4"/>
        <v>0.21</v>
      </c>
      <c r="G39" s="66" t="e">
        <f t="shared" si="0"/>
        <v>#DIV/0!</v>
      </c>
      <c r="H39" s="67">
        <f t="shared" si="1"/>
        <v>0</v>
      </c>
      <c r="I39" s="68">
        <f t="shared" si="2"/>
        <v>0</v>
      </c>
      <c r="J39" s="69">
        <v>0.99</v>
      </c>
      <c r="K39" s="70"/>
    </row>
    <row r="40" spans="2:11" ht="19.5" customHeight="1" x14ac:dyDescent="0.25">
      <c r="B40" s="62" t="s">
        <v>161</v>
      </c>
      <c r="C40" s="63">
        <v>0</v>
      </c>
      <c r="D40" s="64">
        <f t="shared" si="3"/>
        <v>0</v>
      </c>
      <c r="E40" s="63">
        <v>0</v>
      </c>
      <c r="F40" s="65">
        <f t="shared" si="4"/>
        <v>0.21</v>
      </c>
      <c r="G40" s="66" t="e">
        <f t="shared" si="0"/>
        <v>#DIV/0!</v>
      </c>
      <c r="H40" s="67">
        <f t="shared" si="1"/>
        <v>0</v>
      </c>
      <c r="I40" s="68">
        <f t="shared" si="2"/>
        <v>0</v>
      </c>
      <c r="J40" s="69">
        <v>0.99</v>
      </c>
      <c r="K40" s="70"/>
    </row>
    <row r="41" spans="2:11" ht="19.5" customHeight="1" x14ac:dyDescent="0.25">
      <c r="B41" s="62" t="s">
        <v>162</v>
      </c>
      <c r="C41" s="63">
        <v>0</v>
      </c>
      <c r="D41" s="64">
        <f t="shared" si="3"/>
        <v>0</v>
      </c>
      <c r="E41" s="63">
        <v>0.04</v>
      </c>
      <c r="F41" s="65">
        <f t="shared" si="4"/>
        <v>0.25</v>
      </c>
      <c r="G41" s="66">
        <f t="shared" si="0"/>
        <v>0</v>
      </c>
      <c r="H41" s="67">
        <f t="shared" si="1"/>
        <v>0</v>
      </c>
      <c r="I41" s="68">
        <f t="shared" si="2"/>
        <v>0</v>
      </c>
      <c r="J41" s="69">
        <v>0.99</v>
      </c>
      <c r="K41" s="70"/>
    </row>
    <row r="42" spans="2:11" ht="54.75" customHeight="1" x14ac:dyDescent="0.25">
      <c r="B42" s="71" t="s">
        <v>163</v>
      </c>
      <c r="C42" s="262" t="s">
        <v>53</v>
      </c>
      <c r="D42" s="262"/>
      <c r="E42" s="262"/>
      <c r="F42" s="262"/>
      <c r="G42" s="262"/>
      <c r="H42" s="262"/>
      <c r="I42" s="262"/>
      <c r="J42" s="72"/>
      <c r="K42" s="72"/>
    </row>
    <row r="43" spans="2:11" ht="29.25" customHeight="1" x14ac:dyDescent="0.25">
      <c r="B43" s="261" t="s">
        <v>164</v>
      </c>
      <c r="C43" s="261"/>
      <c r="D43" s="261"/>
      <c r="E43" s="261"/>
      <c r="F43" s="261"/>
      <c r="G43" s="261"/>
      <c r="H43" s="261"/>
      <c r="I43" s="261"/>
      <c r="J43" s="34"/>
      <c r="K43" s="34"/>
    </row>
    <row r="44" spans="2:11" ht="32.25" customHeight="1" x14ac:dyDescent="0.25">
      <c r="B44" s="263"/>
      <c r="C44" s="263"/>
      <c r="D44" s="263"/>
      <c r="E44" s="263"/>
      <c r="F44" s="263"/>
      <c r="G44" s="263"/>
      <c r="H44" s="263"/>
      <c r="I44" s="263"/>
      <c r="J44" s="34"/>
      <c r="K44" s="34"/>
    </row>
    <row r="45" spans="2:11" ht="32.25" customHeight="1" x14ac:dyDescent="0.25">
      <c r="B45" s="263"/>
      <c r="C45" s="263"/>
      <c r="D45" s="263"/>
      <c r="E45" s="263"/>
      <c r="F45" s="263"/>
      <c r="G45" s="263"/>
      <c r="H45" s="263"/>
      <c r="I45" s="263"/>
      <c r="J45" s="72"/>
      <c r="K45" s="72"/>
    </row>
    <row r="46" spans="2:11" ht="32.25" customHeight="1" x14ac:dyDescent="0.25">
      <c r="B46" s="263"/>
      <c r="C46" s="263"/>
      <c r="D46" s="263"/>
      <c r="E46" s="263"/>
      <c r="F46" s="263"/>
      <c r="G46" s="263"/>
      <c r="H46" s="263"/>
      <c r="I46" s="263"/>
      <c r="J46" s="72"/>
      <c r="K46" s="72"/>
    </row>
    <row r="47" spans="2:11" ht="32.25" customHeight="1" x14ac:dyDescent="0.25">
      <c r="B47" s="263"/>
      <c r="C47" s="263"/>
      <c r="D47" s="263"/>
      <c r="E47" s="263"/>
      <c r="F47" s="263"/>
      <c r="G47" s="263"/>
      <c r="H47" s="263"/>
      <c r="I47" s="263"/>
      <c r="J47" s="72"/>
      <c r="K47" s="72"/>
    </row>
    <row r="48" spans="2:11" ht="32.25" customHeight="1" x14ac:dyDescent="0.25">
      <c r="B48" s="263"/>
      <c r="C48" s="263"/>
      <c r="D48" s="263"/>
      <c r="E48" s="263"/>
      <c r="F48" s="263"/>
      <c r="G48" s="263"/>
      <c r="H48" s="263"/>
      <c r="I48" s="263"/>
      <c r="J48" s="73"/>
      <c r="K48" s="73"/>
    </row>
    <row r="49" spans="2:11" ht="83.25" customHeight="1" x14ac:dyDescent="0.25">
      <c r="B49" s="39" t="s">
        <v>165</v>
      </c>
      <c r="C49" s="262" t="s">
        <v>53</v>
      </c>
      <c r="D49" s="262"/>
      <c r="E49" s="262"/>
      <c r="F49" s="262"/>
      <c r="G49" s="262"/>
      <c r="H49" s="262"/>
      <c r="I49" s="262"/>
      <c r="J49" s="74"/>
      <c r="K49" s="74"/>
    </row>
    <row r="50" spans="2:11" ht="34.5" customHeight="1" x14ac:dyDescent="0.25">
      <c r="B50" s="39" t="s">
        <v>166</v>
      </c>
      <c r="C50" s="264" t="s">
        <v>140</v>
      </c>
      <c r="D50" s="264"/>
      <c r="E50" s="264"/>
      <c r="F50" s="264"/>
      <c r="G50" s="264"/>
      <c r="H50" s="264"/>
      <c r="I50" s="264"/>
      <c r="J50" s="74"/>
      <c r="K50" s="74"/>
    </row>
    <row r="51" spans="2:11" ht="34.5" customHeight="1" x14ac:dyDescent="0.25">
      <c r="B51" s="75" t="s">
        <v>167</v>
      </c>
      <c r="C51" s="265" t="s">
        <v>54</v>
      </c>
      <c r="D51" s="265"/>
      <c r="E51" s="265"/>
      <c r="F51" s="265"/>
      <c r="G51" s="265"/>
      <c r="H51" s="265"/>
      <c r="I51" s="265"/>
      <c r="J51" s="74"/>
      <c r="K51" s="74"/>
    </row>
    <row r="52" spans="2:11" ht="29.25" customHeight="1" x14ac:dyDescent="0.25">
      <c r="B52" s="261" t="s">
        <v>168</v>
      </c>
      <c r="C52" s="261"/>
      <c r="D52" s="261"/>
      <c r="E52" s="261"/>
      <c r="F52" s="261"/>
      <c r="G52" s="261"/>
      <c r="H52" s="261"/>
      <c r="I52" s="261"/>
      <c r="J52" s="74"/>
      <c r="K52" s="74"/>
    </row>
    <row r="53" spans="2:11" ht="33" customHeight="1" x14ac:dyDescent="0.25">
      <c r="B53" s="266" t="s">
        <v>169</v>
      </c>
      <c r="C53" s="76" t="s">
        <v>170</v>
      </c>
      <c r="D53" s="267" t="s">
        <v>171</v>
      </c>
      <c r="E53" s="267"/>
      <c r="F53" s="267"/>
      <c r="G53" s="268" t="s">
        <v>172</v>
      </c>
      <c r="H53" s="268"/>
      <c r="I53" s="268"/>
      <c r="J53" s="77"/>
      <c r="K53" s="77"/>
    </row>
    <row r="54" spans="2:11" ht="31.5" customHeight="1" x14ac:dyDescent="0.25">
      <c r="B54" s="266"/>
      <c r="C54" s="78"/>
      <c r="D54" s="269"/>
      <c r="E54" s="269"/>
      <c r="F54" s="269"/>
      <c r="G54" s="270"/>
      <c r="H54" s="270"/>
      <c r="I54" s="270"/>
      <c r="J54" s="77"/>
      <c r="K54" s="77"/>
    </row>
    <row r="55" spans="2:11" ht="31.5" customHeight="1" x14ac:dyDescent="0.25">
      <c r="B55" s="75" t="s">
        <v>173</v>
      </c>
      <c r="C55" s="274" t="s">
        <v>174</v>
      </c>
      <c r="D55" s="274"/>
      <c r="E55" s="275" t="s">
        <v>175</v>
      </c>
      <c r="F55" s="275"/>
      <c r="G55" s="276" t="s">
        <v>176</v>
      </c>
      <c r="H55" s="276"/>
      <c r="I55" s="276"/>
      <c r="J55" s="79"/>
      <c r="K55" s="79"/>
    </row>
    <row r="56" spans="2:11" ht="31.5" customHeight="1" x14ac:dyDescent="0.25">
      <c r="B56" s="75" t="s">
        <v>177</v>
      </c>
      <c r="C56" s="269" t="str">
        <f>+'[3]HV 1'!C56:D56</f>
        <v>NICOLAS ADOLFO CORREAL HUERTAS</v>
      </c>
      <c r="D56" s="269"/>
      <c r="E56" s="277" t="s">
        <v>178</v>
      </c>
      <c r="F56" s="277"/>
      <c r="G56" s="276" t="str">
        <f>+'[4]HV 1'!G56:I56</f>
        <v>DIANA VIDAL</v>
      </c>
      <c r="H56" s="276"/>
      <c r="I56" s="276"/>
      <c r="J56" s="79"/>
      <c r="K56" s="79"/>
    </row>
    <row r="57" spans="2:11" ht="31.5" customHeight="1" x14ac:dyDescent="0.25">
      <c r="B57" s="75" t="s">
        <v>179</v>
      </c>
      <c r="C57" s="269"/>
      <c r="D57" s="269"/>
      <c r="E57" s="271" t="s">
        <v>180</v>
      </c>
      <c r="F57" s="271"/>
      <c r="G57" s="272"/>
      <c r="H57" s="272"/>
      <c r="I57" s="272"/>
      <c r="J57" s="80"/>
      <c r="K57" s="80"/>
    </row>
    <row r="58" spans="2:11" ht="31.5" customHeight="1" x14ac:dyDescent="0.25">
      <c r="B58" s="81" t="s">
        <v>181</v>
      </c>
      <c r="C58" s="273"/>
      <c r="D58" s="273"/>
      <c r="E58" s="271"/>
      <c r="F58" s="271"/>
      <c r="G58" s="272"/>
      <c r="H58" s="272"/>
      <c r="I58" s="272"/>
      <c r="J58" s="80"/>
      <c r="K58" s="80"/>
    </row>
    <row r="59" spans="2:11" hidden="1" x14ac:dyDescent="0.25">
      <c r="B59" s="82"/>
      <c r="C59" s="82"/>
      <c r="D59" s="83"/>
      <c r="E59" s="83"/>
      <c r="F59" s="83"/>
      <c r="G59" s="83"/>
      <c r="H59" s="83"/>
      <c r="I59" s="84"/>
      <c r="J59" s="85"/>
      <c r="K59" s="85"/>
    </row>
    <row r="60" spans="2:11" hidden="1" x14ac:dyDescent="0.25">
      <c r="B60" s="86"/>
      <c r="C60" s="87"/>
      <c r="D60" s="87"/>
      <c r="E60" s="88"/>
      <c r="F60" s="88"/>
      <c r="G60" s="89"/>
      <c r="H60" s="90"/>
      <c r="I60" s="87"/>
      <c r="J60" s="91"/>
      <c r="K60" s="91"/>
    </row>
    <row r="61" spans="2:11" hidden="1" x14ac:dyDescent="0.25">
      <c r="B61" s="86"/>
      <c r="C61" s="87"/>
      <c r="D61" s="87"/>
      <c r="E61" s="88"/>
      <c r="F61" s="88"/>
      <c r="G61" s="89"/>
      <c r="H61" s="90"/>
      <c r="I61" s="87"/>
      <c r="J61" s="91"/>
      <c r="K61" s="91"/>
    </row>
    <row r="62" spans="2:11" hidden="1" x14ac:dyDescent="0.25">
      <c r="B62" s="86"/>
      <c r="C62" s="87"/>
      <c r="D62" s="87"/>
      <c r="E62" s="88"/>
      <c r="F62" s="88"/>
      <c r="G62" s="89"/>
      <c r="H62" s="90"/>
      <c r="I62" s="87"/>
      <c r="J62" s="91"/>
      <c r="K62" s="91"/>
    </row>
    <row r="63" spans="2:11" hidden="1" x14ac:dyDescent="0.25">
      <c r="B63" s="86"/>
      <c r="C63" s="87"/>
      <c r="D63" s="87"/>
      <c r="E63" s="88"/>
      <c r="F63" s="88"/>
      <c r="G63" s="89"/>
      <c r="H63" s="90"/>
      <c r="I63" s="87"/>
      <c r="J63" s="91"/>
      <c r="K63" s="91"/>
    </row>
    <row r="64" spans="2:11" hidden="1" x14ac:dyDescent="0.25">
      <c r="B64" s="86"/>
      <c r="C64" s="87"/>
      <c r="D64" s="87"/>
      <c r="E64" s="88"/>
      <c r="F64" s="88"/>
      <c r="G64" s="89"/>
      <c r="H64" s="90"/>
      <c r="I64" s="87"/>
      <c r="J64" s="91"/>
      <c r="K64" s="91"/>
    </row>
    <row r="65" spans="2:11" hidden="1" x14ac:dyDescent="0.25">
      <c r="B65" s="86"/>
      <c r="C65" s="87"/>
      <c r="D65" s="87"/>
      <c r="E65" s="88"/>
      <c r="F65" s="88"/>
      <c r="G65" s="89"/>
      <c r="H65" s="90"/>
      <c r="I65" s="87"/>
      <c r="J65" s="91"/>
      <c r="K65" s="91"/>
    </row>
    <row r="66" spans="2:11" hidden="1" x14ac:dyDescent="0.25">
      <c r="B66" s="86"/>
      <c r="C66" s="87"/>
      <c r="D66" s="87"/>
      <c r="E66" s="88"/>
      <c r="F66" s="88"/>
      <c r="G66" s="89"/>
      <c r="H66" s="90"/>
      <c r="I66" s="87"/>
      <c r="J66" s="91"/>
      <c r="K66" s="91"/>
    </row>
    <row r="67" spans="2:11" hidden="1" x14ac:dyDescent="0.25">
      <c r="B67" s="86"/>
      <c r="C67" s="87"/>
      <c r="D67" s="87"/>
      <c r="E67" s="88"/>
      <c r="F67" s="88"/>
      <c r="G67" s="89"/>
      <c r="H67" s="90"/>
      <c r="I67" s="87"/>
      <c r="J67" s="91"/>
      <c r="K67" s="91"/>
    </row>
    <row r="68" spans="2:11" x14ac:dyDescent="0.25">
      <c r="B68" s="92"/>
      <c r="C68" s="29"/>
      <c r="D68" s="29"/>
      <c r="E68" s="29"/>
      <c r="F68" s="29"/>
      <c r="G68" s="93"/>
      <c r="H68" s="29"/>
      <c r="I68" s="29"/>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100-000000000000}">
      <formula1>$M$15:$M$18</formula1>
      <formula2>0</formula2>
    </dataValidation>
    <dataValidation type="list" allowBlank="1" showInputMessage="1" showErrorMessage="1" sqref="C12:F12" xr:uid="{00000000-0002-0000-0100-000001000000}">
      <formula1>$M$9:$M$12</formula1>
      <formula2>0</formula2>
    </dataValidation>
    <dataValidation type="list" allowBlank="1" showInputMessage="1" showErrorMessage="1" sqref="K15" xr:uid="{00000000-0002-0000-0100-000002000000}">
      <formula1>O20:O22</formula1>
      <formula2>0</formula2>
    </dataValidation>
    <dataValidation type="list" allowBlank="1" showInputMessage="1" showErrorMessage="1" sqref="H15:J15" xr:uid="{00000000-0002-0000-0100-000003000000}">
      <formula1>M20:M22</formula1>
      <formula2>0</formula2>
    </dataValidation>
    <dataValidation type="list" allowBlank="1" showInputMessage="1" showErrorMessage="1" sqref="J13:K13" xr:uid="{00000000-0002-0000-0100-000004000000}">
      <formula1>$M$24:$M$31</formula1>
      <formula2>0</formula2>
    </dataValidation>
    <dataValidation type="list" allowBlank="1" showInputMessage="1" showErrorMessage="1" sqref="C13:I13" xr:uid="{00000000-0002-0000-0100-000005000000}">
      <formula1>$N$17:$N$24</formula1>
      <formula2>0</formula2>
    </dataValidation>
    <dataValidation type="list" allowBlank="1" showInputMessage="1" showErrorMessage="1" sqref="H16:I16" xr:uid="{00000000-0002-0000-0100-000006000000}">
      <formula1>$N$8:$N$11</formula1>
      <formula2>0</formula2>
    </dataValidation>
    <dataValidation type="list" allowBlank="1" showInputMessage="1" showErrorMessage="1" sqref="C10 I10" xr:uid="{00000000-0002-0000-0100-00000700000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46C0A"/>
  </sheetPr>
  <dimension ref="A1:GP18"/>
  <sheetViews>
    <sheetView topLeftCell="A7" zoomScale="75" zoomScaleNormal="75" workbookViewId="0">
      <selection activeCell="A7" sqref="A7"/>
    </sheetView>
  </sheetViews>
  <sheetFormatPr baseColWidth="10" defaultColWidth="10.5703125" defaultRowHeight="15" x14ac:dyDescent="0.25"/>
  <cols>
    <col min="1" max="1" width="1.28515625" style="94" customWidth="1"/>
    <col min="2" max="2" width="20.140625" style="95" customWidth="1"/>
    <col min="3" max="3" width="34.5703125" style="94" customWidth="1"/>
    <col min="4" max="4" width="14.28515625" style="94" customWidth="1"/>
    <col min="5" max="5" width="6.7109375" style="94" customWidth="1"/>
    <col min="6" max="6" width="31" style="94" customWidth="1"/>
    <col min="7" max="8" width="16.140625" style="94" customWidth="1"/>
    <col min="9" max="9" width="16.28515625" style="94" customWidth="1"/>
    <col min="10" max="10" width="15.7109375" style="94" customWidth="1"/>
    <col min="11" max="11" width="54.42578125" style="94" customWidth="1"/>
    <col min="13" max="13" width="17.85546875" style="94" customWidth="1"/>
    <col min="108" max="108" width="11.42578125" style="94" customWidth="1"/>
    <col min="198" max="198" width="1.42578125" style="94" customWidth="1"/>
  </cols>
  <sheetData>
    <row r="1" spans="2:13" ht="18" customHeight="1" x14ac:dyDescent="0.25">
      <c r="B1" s="278"/>
      <c r="C1" s="279" t="s">
        <v>0</v>
      </c>
      <c r="D1" s="279"/>
      <c r="E1" s="279"/>
      <c r="F1" s="279"/>
      <c r="G1" s="279"/>
      <c r="H1" s="279"/>
      <c r="I1" s="279"/>
      <c r="J1" s="279"/>
    </row>
    <row r="2" spans="2:13" ht="18" customHeight="1" x14ac:dyDescent="0.25">
      <c r="B2" s="278"/>
      <c r="C2" s="279" t="s">
        <v>1</v>
      </c>
      <c r="D2" s="279"/>
      <c r="E2" s="279"/>
      <c r="F2" s="279"/>
      <c r="G2" s="279"/>
      <c r="H2" s="279"/>
      <c r="I2" s="279"/>
      <c r="J2" s="279"/>
    </row>
    <row r="3" spans="2:13" ht="18" customHeight="1" x14ac:dyDescent="0.25">
      <c r="B3" s="278"/>
      <c r="C3" s="279" t="s">
        <v>182</v>
      </c>
      <c r="D3" s="279"/>
      <c r="E3" s="279"/>
      <c r="F3" s="279"/>
      <c r="G3" s="279"/>
      <c r="H3" s="279"/>
      <c r="I3" s="279"/>
      <c r="J3" s="279"/>
    </row>
    <row r="4" spans="2:13" ht="18" customHeight="1" x14ac:dyDescent="0.25">
      <c r="B4" s="278"/>
      <c r="C4" s="279" t="s">
        <v>183</v>
      </c>
      <c r="D4" s="279"/>
      <c r="E4" s="279"/>
      <c r="F4" s="279"/>
      <c r="G4" s="280" t="s">
        <v>184</v>
      </c>
      <c r="H4" s="280"/>
      <c r="I4" s="279"/>
      <c r="J4" s="279"/>
    </row>
    <row r="5" spans="2:13" ht="18" customHeight="1" x14ac:dyDescent="0.25">
      <c r="B5" s="96"/>
      <c r="C5" s="30"/>
      <c r="D5" s="30"/>
      <c r="E5" s="30"/>
      <c r="F5" s="30"/>
      <c r="G5" s="30"/>
      <c r="H5" s="30"/>
      <c r="I5" s="30"/>
      <c r="J5" s="97"/>
    </row>
    <row r="6" spans="2:13" ht="51.75" customHeight="1" x14ac:dyDescent="0.25">
      <c r="B6" s="98" t="s">
        <v>185</v>
      </c>
      <c r="C6" s="281" t="str">
        <f>+'[5]Sección 1. Metas - Magnitud'!C7</f>
        <v>1032 - Gestión y control de tránsito y transporte</v>
      </c>
      <c r="D6" s="281"/>
      <c r="E6" s="281"/>
      <c r="F6" s="99"/>
      <c r="G6" s="30"/>
      <c r="H6" s="30"/>
      <c r="I6" s="30"/>
      <c r="J6" s="97"/>
    </row>
    <row r="7" spans="2:13" ht="32.25" customHeight="1" x14ac:dyDescent="0.25">
      <c r="B7" s="100" t="s">
        <v>186</v>
      </c>
      <c r="C7" s="281" t="str">
        <f>+'[5]Sección 1. Metas - Magnitud'!C8:F8</f>
        <v>Dirección de Control y Vigilancia</v>
      </c>
      <c r="D7" s="281"/>
      <c r="E7" s="281"/>
      <c r="F7" s="99"/>
      <c r="G7" s="30"/>
      <c r="H7" s="30"/>
      <c r="I7" s="30"/>
      <c r="J7" s="97"/>
    </row>
    <row r="8" spans="2:13" ht="32.25" customHeight="1" x14ac:dyDescent="0.25">
      <c r="B8" s="100" t="s">
        <v>187</v>
      </c>
      <c r="C8" s="281" t="str">
        <f>+'[5]Sección 1. Metas - Magnitud'!C9:F9</f>
        <v>Subsecretaría de Servicios de la Movilidad</v>
      </c>
      <c r="D8" s="281"/>
      <c r="E8" s="281"/>
      <c r="F8" s="101"/>
      <c r="G8" s="30"/>
      <c r="H8" s="30"/>
      <c r="I8" s="30"/>
      <c r="J8" s="97"/>
    </row>
    <row r="9" spans="2:13" ht="33.75" customHeight="1" x14ac:dyDescent="0.25">
      <c r="B9" s="100" t="s">
        <v>188</v>
      </c>
      <c r="C9" s="281" t="s">
        <v>189</v>
      </c>
      <c r="D9" s="281"/>
      <c r="E9" s="281"/>
      <c r="F9" s="99"/>
      <c r="G9" s="30"/>
      <c r="H9" s="30"/>
      <c r="I9" s="30"/>
      <c r="J9" s="97"/>
    </row>
    <row r="10" spans="2:13" ht="32.25" customHeight="1" x14ac:dyDescent="0.25">
      <c r="B10" s="100" t="s">
        <v>190</v>
      </c>
      <c r="C10" s="281" t="s">
        <v>95</v>
      </c>
      <c r="D10" s="281"/>
      <c r="E10" s="281"/>
    </row>
    <row r="12" spans="2:13" x14ac:dyDescent="0.25">
      <c r="B12" s="284" t="s">
        <v>191</v>
      </c>
      <c r="C12" s="284"/>
      <c r="D12" s="284"/>
      <c r="E12" s="284"/>
      <c r="F12" s="284"/>
      <c r="G12" s="284"/>
      <c r="H12" s="284"/>
      <c r="I12" s="285" t="s">
        <v>192</v>
      </c>
      <c r="J12" s="285"/>
      <c r="K12" s="285"/>
    </row>
    <row r="13" spans="2:13" s="102" customFormat="1" ht="30" customHeight="1" x14ac:dyDescent="0.25">
      <c r="B13" s="282" t="s">
        <v>193</v>
      </c>
      <c r="C13" s="282" t="s">
        <v>194</v>
      </c>
      <c r="D13" s="282" t="s">
        <v>195</v>
      </c>
      <c r="E13" s="282" t="s">
        <v>196</v>
      </c>
      <c r="F13" s="282" t="s">
        <v>197</v>
      </c>
      <c r="G13" s="282" t="s">
        <v>198</v>
      </c>
      <c r="H13" s="282" t="s">
        <v>199</v>
      </c>
      <c r="I13" s="286" t="s">
        <v>200</v>
      </c>
      <c r="J13" s="287" t="s">
        <v>201</v>
      </c>
      <c r="K13" s="286" t="s">
        <v>202</v>
      </c>
    </row>
    <row r="14" spans="2:13" s="102" customFormat="1" x14ac:dyDescent="0.25">
      <c r="B14" s="282"/>
      <c r="C14" s="282"/>
      <c r="D14" s="282"/>
      <c r="E14" s="282"/>
      <c r="F14" s="282"/>
      <c r="G14" s="282"/>
      <c r="H14" s="282"/>
      <c r="I14" s="286"/>
      <c r="J14" s="287"/>
      <c r="K14" s="286"/>
    </row>
    <row r="15" spans="2:13" s="102" customFormat="1" ht="105" x14ac:dyDescent="0.25">
      <c r="B15" s="104">
        <v>1</v>
      </c>
      <c r="C15" s="105" t="s">
        <v>203</v>
      </c>
      <c r="D15" s="106">
        <v>0.19</v>
      </c>
      <c r="E15" s="107"/>
      <c r="F15" s="108" t="s">
        <v>204</v>
      </c>
      <c r="G15" s="109">
        <v>0.19</v>
      </c>
      <c r="H15" s="110">
        <v>43160</v>
      </c>
      <c r="I15" s="111">
        <v>0.19</v>
      </c>
      <c r="J15" s="112">
        <v>43132</v>
      </c>
      <c r="K15" s="113"/>
      <c r="M15" s="114"/>
    </row>
    <row r="16" spans="2:13" ht="60" x14ac:dyDescent="0.25">
      <c r="B16" s="115">
        <v>2</v>
      </c>
      <c r="C16" s="116" t="s">
        <v>205</v>
      </c>
      <c r="D16" s="106">
        <v>0.02</v>
      </c>
      <c r="E16" s="107"/>
      <c r="F16" s="108" t="s">
        <v>206</v>
      </c>
      <c r="G16" s="109">
        <v>0.02</v>
      </c>
      <c r="H16" s="110">
        <v>43344</v>
      </c>
      <c r="I16" s="111"/>
      <c r="J16" s="112"/>
      <c r="K16" s="113"/>
      <c r="M16" s="117"/>
    </row>
    <row r="17" spans="2:11" ht="75" x14ac:dyDescent="0.25">
      <c r="B17" s="118">
        <v>3</v>
      </c>
      <c r="C17" s="119" t="s">
        <v>207</v>
      </c>
      <c r="D17" s="106">
        <v>0.04</v>
      </c>
      <c r="E17" s="107"/>
      <c r="F17" s="108" t="s">
        <v>208</v>
      </c>
      <c r="G17" s="109">
        <v>0.04</v>
      </c>
      <c r="H17" s="110">
        <v>43435</v>
      </c>
      <c r="I17" s="111"/>
      <c r="J17" s="112"/>
      <c r="K17" s="113"/>
    </row>
    <row r="18" spans="2:11" ht="15" customHeight="1" x14ac:dyDescent="0.25">
      <c r="B18" s="282" t="s">
        <v>209</v>
      </c>
      <c r="C18" s="282"/>
      <c r="D18" s="120">
        <f>SUM(D15:D17)</f>
        <v>0.25</v>
      </c>
      <c r="E18" s="283" t="s">
        <v>209</v>
      </c>
      <c r="F18" s="283"/>
      <c r="G18" s="120">
        <f>SUM(G15:G17)</f>
        <v>0.25</v>
      </c>
      <c r="H18" s="121"/>
      <c r="I18" s="122">
        <f>SUM(I15:I17)</f>
        <v>0.19</v>
      </c>
      <c r="J18" s="123"/>
      <c r="K18" s="123"/>
    </row>
  </sheetData>
  <mergeCells count="26">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6D9F1"/>
  </sheetPr>
  <dimension ref="A1:AMJ60"/>
  <sheetViews>
    <sheetView tabSelected="1" topLeftCell="A28" zoomScale="85" zoomScaleNormal="85" workbookViewId="0">
      <selection activeCell="C39" sqref="C39:I39"/>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8"/>
      <c r="C1" s="234" t="s">
        <v>1</v>
      </c>
      <c r="D1" s="234"/>
      <c r="E1" s="234"/>
      <c r="F1" s="234"/>
      <c r="G1" s="234"/>
      <c r="H1" s="234"/>
      <c r="I1" s="289"/>
      <c r="J1" s="30"/>
      <c r="K1" s="30"/>
      <c r="M1" s="31" t="s">
        <v>61</v>
      </c>
    </row>
    <row r="2" spans="2:14" ht="37.5" customHeight="1" x14ac:dyDescent="0.25">
      <c r="B2" s="288"/>
      <c r="C2" s="234" t="s">
        <v>210</v>
      </c>
      <c r="D2" s="234"/>
      <c r="E2" s="234"/>
      <c r="F2" s="234"/>
      <c r="G2" s="234"/>
      <c r="H2" s="234"/>
      <c r="I2" s="289"/>
      <c r="J2" s="30"/>
      <c r="K2" s="30"/>
      <c r="M2" s="31" t="s">
        <v>62</v>
      </c>
    </row>
    <row r="3" spans="2:14" ht="37.5" customHeight="1" x14ac:dyDescent="0.25">
      <c r="B3" s="288"/>
      <c r="C3" s="234" t="s">
        <v>211</v>
      </c>
      <c r="D3" s="234"/>
      <c r="E3" s="234"/>
      <c r="F3" s="234" t="s">
        <v>212</v>
      </c>
      <c r="G3" s="234"/>
      <c r="H3" s="234"/>
      <c r="I3" s="289"/>
      <c r="J3" s="30"/>
      <c r="K3" s="30"/>
      <c r="M3" s="31" t="s">
        <v>64</v>
      </c>
    </row>
    <row r="4" spans="2:14" ht="23.25" customHeight="1" x14ac:dyDescent="0.25">
      <c r="B4" s="290"/>
      <c r="C4" s="290"/>
      <c r="D4" s="290"/>
      <c r="E4" s="290"/>
      <c r="F4" s="290"/>
      <c r="G4" s="290"/>
      <c r="H4" s="290"/>
      <c r="I4" s="290"/>
      <c r="J4" s="32"/>
      <c r="K4" s="32"/>
    </row>
    <row r="5" spans="2:14" ht="24" customHeight="1" x14ac:dyDescent="0.25">
      <c r="B5" s="291" t="s">
        <v>213</v>
      </c>
      <c r="C5" s="291"/>
      <c r="D5" s="291"/>
      <c r="E5" s="291"/>
      <c r="F5" s="291"/>
      <c r="G5" s="291"/>
      <c r="H5" s="291"/>
      <c r="I5" s="291"/>
      <c r="J5" s="34"/>
      <c r="K5" s="34"/>
      <c r="N5" s="35" t="s">
        <v>71</v>
      </c>
    </row>
    <row r="6" spans="2:14" ht="30.75" customHeight="1" x14ac:dyDescent="0.25">
      <c r="B6" s="124" t="s">
        <v>214</v>
      </c>
      <c r="C6" s="125">
        <v>1</v>
      </c>
      <c r="D6" s="292" t="s">
        <v>215</v>
      </c>
      <c r="E6" s="292"/>
      <c r="F6" s="293" t="s">
        <v>216</v>
      </c>
      <c r="G6" s="293"/>
      <c r="H6" s="293"/>
      <c r="I6" s="293"/>
      <c r="J6" s="38"/>
      <c r="K6" s="38"/>
      <c r="M6" s="31" t="s">
        <v>75</v>
      </c>
      <c r="N6" s="35" t="s">
        <v>76</v>
      </c>
    </row>
    <row r="7" spans="2:14" ht="30.75" customHeight="1" x14ac:dyDescent="0.25">
      <c r="B7" s="124" t="s">
        <v>217</v>
      </c>
      <c r="C7" s="125" t="s">
        <v>78</v>
      </c>
      <c r="D7" s="292" t="s">
        <v>218</v>
      </c>
      <c r="E7" s="292"/>
      <c r="F7" s="293" t="s">
        <v>219</v>
      </c>
      <c r="G7" s="293"/>
      <c r="H7" s="127" t="s">
        <v>220</v>
      </c>
      <c r="I7" s="125" t="s">
        <v>78</v>
      </c>
      <c r="J7" s="44"/>
      <c r="K7" s="44"/>
      <c r="M7" s="31" t="s">
        <v>82</v>
      </c>
      <c r="N7" s="35" t="s">
        <v>83</v>
      </c>
    </row>
    <row r="8" spans="2:14" ht="30.75" customHeight="1" x14ac:dyDescent="0.25">
      <c r="B8" s="124" t="s">
        <v>221</v>
      </c>
      <c r="C8" s="293" t="s">
        <v>222</v>
      </c>
      <c r="D8" s="293"/>
      <c r="E8" s="293"/>
      <c r="F8" s="293"/>
      <c r="G8" s="127" t="s">
        <v>223</v>
      </c>
      <c r="H8" s="294">
        <v>7555</v>
      </c>
      <c r="I8" s="294"/>
      <c r="J8" s="45"/>
      <c r="K8" s="45"/>
      <c r="M8" s="31" t="s">
        <v>87</v>
      </c>
      <c r="N8" s="35" t="s">
        <v>42</v>
      </c>
    </row>
    <row r="9" spans="2:14" ht="30.75" customHeight="1" x14ac:dyDescent="0.25">
      <c r="B9" s="124" t="s">
        <v>62</v>
      </c>
      <c r="C9" s="295" t="s">
        <v>82</v>
      </c>
      <c r="D9" s="295"/>
      <c r="E9" s="295"/>
      <c r="F9" s="295"/>
      <c r="G9" s="127" t="s">
        <v>224</v>
      </c>
      <c r="H9" s="296" t="s">
        <v>90</v>
      </c>
      <c r="I9" s="296"/>
      <c r="J9" s="46"/>
      <c r="K9" s="46"/>
      <c r="M9" s="47" t="s">
        <v>91</v>
      </c>
    </row>
    <row r="10" spans="2:14" ht="30.75" customHeight="1" x14ac:dyDescent="0.25">
      <c r="B10" s="124" t="s">
        <v>225</v>
      </c>
      <c r="C10" s="297" t="s">
        <v>226</v>
      </c>
      <c r="D10" s="297"/>
      <c r="E10" s="297"/>
      <c r="F10" s="297"/>
      <c r="G10" s="297"/>
      <c r="H10" s="297"/>
      <c r="I10" s="297"/>
      <c r="J10" s="48"/>
      <c r="K10" s="48"/>
      <c r="M10" s="47"/>
    </row>
    <row r="11" spans="2:14" ht="30.75" customHeight="1" x14ac:dyDescent="0.25">
      <c r="B11" s="124" t="s">
        <v>227</v>
      </c>
      <c r="C11" s="298" t="s">
        <v>228</v>
      </c>
      <c r="D11" s="298"/>
      <c r="E11" s="298"/>
      <c r="F11" s="298"/>
      <c r="G11" s="298"/>
      <c r="H11" s="298"/>
      <c r="I11" s="298"/>
      <c r="J11" s="44"/>
      <c r="K11" s="44"/>
      <c r="M11" s="47"/>
      <c r="N11" s="35" t="s">
        <v>96</v>
      </c>
    </row>
    <row r="12" spans="2:14" ht="30.75" customHeight="1" x14ac:dyDescent="0.25">
      <c r="B12" s="124" t="s">
        <v>229</v>
      </c>
      <c r="C12" s="249" t="s">
        <v>230</v>
      </c>
      <c r="D12" s="249"/>
      <c r="E12" s="249"/>
      <c r="F12" s="249"/>
      <c r="G12" s="127" t="s">
        <v>231</v>
      </c>
      <c r="H12" s="255" t="s">
        <v>100</v>
      </c>
      <c r="I12" s="255"/>
      <c r="J12" s="44"/>
      <c r="K12" s="44"/>
      <c r="M12" s="47" t="s">
        <v>101</v>
      </c>
      <c r="N12" s="35" t="s">
        <v>78</v>
      </c>
    </row>
    <row r="13" spans="2:14" ht="30.75" customHeight="1" x14ac:dyDescent="0.25">
      <c r="B13" s="124" t="s">
        <v>232</v>
      </c>
      <c r="C13" s="299" t="s">
        <v>233</v>
      </c>
      <c r="D13" s="299"/>
      <c r="E13" s="299"/>
      <c r="F13" s="299"/>
      <c r="G13" s="127" t="s">
        <v>234</v>
      </c>
      <c r="H13" s="298" t="s">
        <v>42</v>
      </c>
      <c r="I13" s="298"/>
      <c r="J13" s="44"/>
      <c r="K13" s="44"/>
      <c r="M13" s="47" t="s">
        <v>105</v>
      </c>
    </row>
    <row r="14" spans="2:14" ht="64.5" customHeight="1" x14ac:dyDescent="0.25">
      <c r="B14" s="124" t="s">
        <v>235</v>
      </c>
      <c r="C14" s="300" t="s">
        <v>236</v>
      </c>
      <c r="D14" s="300"/>
      <c r="E14" s="300"/>
      <c r="F14" s="300"/>
      <c r="G14" s="300"/>
      <c r="H14" s="300"/>
      <c r="I14" s="300"/>
      <c r="J14" s="48"/>
      <c r="K14" s="48"/>
      <c r="M14" s="47" t="s">
        <v>108</v>
      </c>
      <c r="N14" s="35"/>
    </row>
    <row r="15" spans="2:14" ht="30.75" customHeight="1" x14ac:dyDescent="0.25">
      <c r="B15" s="124" t="s">
        <v>237</v>
      </c>
      <c r="C15" s="249" t="s">
        <v>238</v>
      </c>
      <c r="D15" s="249"/>
      <c r="E15" s="249"/>
      <c r="F15" s="249"/>
      <c r="G15" s="249"/>
      <c r="H15" s="249"/>
      <c r="I15" s="249"/>
      <c r="J15" s="49"/>
      <c r="K15" s="49"/>
      <c r="M15" s="47" t="s">
        <v>112</v>
      </c>
      <c r="N15" s="35"/>
    </row>
    <row r="16" spans="2:14" ht="30.75" customHeight="1" x14ac:dyDescent="0.25">
      <c r="B16" s="124" t="s">
        <v>239</v>
      </c>
      <c r="C16" s="293" t="s">
        <v>240</v>
      </c>
      <c r="D16" s="293"/>
      <c r="E16" s="293"/>
      <c r="F16" s="293"/>
      <c r="G16" s="293"/>
      <c r="H16" s="293"/>
      <c r="I16" s="293"/>
      <c r="J16" s="50"/>
      <c r="K16" s="50"/>
      <c r="M16" s="47"/>
      <c r="N16" s="35"/>
    </row>
    <row r="17" spans="2:14" ht="30.75" customHeight="1" x14ac:dyDescent="0.25">
      <c r="B17" s="124" t="s">
        <v>241</v>
      </c>
      <c r="C17" s="298" t="s">
        <v>242</v>
      </c>
      <c r="D17" s="298"/>
      <c r="E17" s="298"/>
      <c r="F17" s="298"/>
      <c r="G17" s="298"/>
      <c r="H17" s="298"/>
      <c r="I17" s="298"/>
      <c r="J17" s="51"/>
      <c r="K17" s="51"/>
      <c r="M17" s="47" t="s">
        <v>100</v>
      </c>
      <c r="N17" s="35"/>
    </row>
    <row r="18" spans="2:14" ht="18" customHeight="1" x14ac:dyDescent="0.25">
      <c r="B18" s="301" t="s">
        <v>243</v>
      </c>
      <c r="C18" s="302" t="s">
        <v>244</v>
      </c>
      <c r="D18" s="302"/>
      <c r="E18" s="302"/>
      <c r="F18" s="303" t="s">
        <v>245</v>
      </c>
      <c r="G18" s="303"/>
      <c r="H18" s="303"/>
      <c r="I18" s="303"/>
      <c r="J18" s="52"/>
      <c r="K18" s="52"/>
      <c r="M18" s="47" t="s">
        <v>122</v>
      </c>
      <c r="N18" s="35"/>
    </row>
    <row r="19" spans="2:14" ht="39.75" customHeight="1" x14ac:dyDescent="0.25">
      <c r="B19" s="301"/>
      <c r="C19" s="293" t="s">
        <v>246</v>
      </c>
      <c r="D19" s="293"/>
      <c r="E19" s="293"/>
      <c r="F19" s="293" t="s">
        <v>247</v>
      </c>
      <c r="G19" s="293"/>
      <c r="H19" s="293"/>
      <c r="I19" s="293"/>
      <c r="J19" s="50"/>
      <c r="K19" s="50"/>
      <c r="M19" s="47" t="s">
        <v>126</v>
      </c>
      <c r="N19" s="35"/>
    </row>
    <row r="20" spans="2:14" ht="39.75" customHeight="1" x14ac:dyDescent="0.25">
      <c r="B20" s="128" t="s">
        <v>248</v>
      </c>
      <c r="C20" s="298" t="s">
        <v>249</v>
      </c>
      <c r="D20" s="298"/>
      <c r="E20" s="298"/>
      <c r="F20" s="248" t="s">
        <v>250</v>
      </c>
      <c r="G20" s="248"/>
      <c r="H20" s="248"/>
      <c r="I20" s="248"/>
      <c r="J20" s="44"/>
      <c r="K20" s="44"/>
      <c r="M20" s="47"/>
      <c r="N20" s="35"/>
    </row>
    <row r="21" spans="2:14" ht="42" customHeight="1" x14ac:dyDescent="0.25">
      <c r="B21" s="128" t="s">
        <v>251</v>
      </c>
      <c r="C21" s="304" t="s">
        <v>252</v>
      </c>
      <c r="D21" s="304"/>
      <c r="E21" s="304"/>
      <c r="F21" s="305" t="s">
        <v>253</v>
      </c>
      <c r="G21" s="305"/>
      <c r="H21" s="305"/>
      <c r="I21" s="305"/>
      <c r="J21" s="49"/>
      <c r="K21" s="49"/>
      <c r="M21" s="53"/>
      <c r="N21" s="35"/>
    </row>
    <row r="22" spans="2:14" ht="23.25" customHeight="1" x14ac:dyDescent="0.25">
      <c r="B22" s="128" t="s">
        <v>254</v>
      </c>
      <c r="C22" s="306">
        <v>44562</v>
      </c>
      <c r="D22" s="306"/>
      <c r="E22" s="306"/>
      <c r="F22" s="127" t="s">
        <v>255</v>
      </c>
      <c r="G22" s="129">
        <v>4</v>
      </c>
      <c r="H22" s="127" t="s">
        <v>256</v>
      </c>
      <c r="I22" s="130">
        <v>6</v>
      </c>
      <c r="J22" s="54"/>
      <c r="K22" s="54"/>
      <c r="M22" s="53"/>
    </row>
    <row r="23" spans="2:14" ht="27" customHeight="1" x14ac:dyDescent="0.25">
      <c r="B23" s="128" t="s">
        <v>257</v>
      </c>
      <c r="C23" s="306">
        <v>44926</v>
      </c>
      <c r="D23" s="306"/>
      <c r="E23" s="306"/>
      <c r="F23" s="127" t="s">
        <v>258</v>
      </c>
      <c r="G23" s="307">
        <v>4</v>
      </c>
      <c r="H23" s="307"/>
      <c r="I23" s="307"/>
      <c r="J23" s="55"/>
      <c r="K23" s="55"/>
      <c r="M23" s="53"/>
    </row>
    <row r="24" spans="2:14" ht="30.75" customHeight="1" x14ac:dyDescent="0.25">
      <c r="B24" s="131" t="s">
        <v>259</v>
      </c>
      <c r="C24" s="260" t="s">
        <v>112</v>
      </c>
      <c r="D24" s="260"/>
      <c r="E24" s="260"/>
      <c r="F24" s="132" t="s">
        <v>260</v>
      </c>
      <c r="G24" s="293" t="s">
        <v>261</v>
      </c>
      <c r="H24" s="293"/>
      <c r="I24" s="293"/>
      <c r="J24" s="52"/>
      <c r="K24" s="52"/>
      <c r="M24" s="53"/>
    </row>
    <row r="25" spans="2:14" ht="22.5" customHeight="1" x14ac:dyDescent="0.25">
      <c r="B25" s="308" t="s">
        <v>262</v>
      </c>
      <c r="C25" s="308"/>
      <c r="D25" s="308"/>
      <c r="E25" s="308"/>
      <c r="F25" s="308"/>
      <c r="G25" s="308"/>
      <c r="H25" s="308"/>
      <c r="I25" s="308"/>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37">
        <v>0</v>
      </c>
      <c r="D27" s="138">
        <v>0</v>
      </c>
      <c r="E27" s="139">
        <f t="shared" ref="E27:E38" si="0">IF(OR(C27=0,C27=""),0,D27/C27)</f>
        <v>0</v>
      </c>
      <c r="F27" s="309">
        <f>SUM(C27:C38)</f>
        <v>4</v>
      </c>
      <c r="G27" s="309">
        <f>SUM(D27:D38)</f>
        <v>2</v>
      </c>
      <c r="H27" s="140">
        <f>+(D27*100%)/$G$23</f>
        <v>0</v>
      </c>
      <c r="I27" s="309">
        <f>G27+I22</f>
        <v>8</v>
      </c>
      <c r="J27" s="70"/>
      <c r="K27" s="70"/>
      <c r="M27" s="53"/>
    </row>
    <row r="28" spans="2:14" ht="19.5" customHeight="1" x14ac:dyDescent="0.25">
      <c r="B28" s="136" t="s">
        <v>152</v>
      </c>
      <c r="C28" s="137">
        <v>0</v>
      </c>
      <c r="D28" s="138">
        <v>0</v>
      </c>
      <c r="E28" s="139">
        <f t="shared" si="0"/>
        <v>0</v>
      </c>
      <c r="F28" s="309"/>
      <c r="G28" s="309"/>
      <c r="H28" s="140">
        <f t="shared" ref="H28:H38" si="1">+IF(D28="","",((D28*100%)/$G$23)+H27)</f>
        <v>0</v>
      </c>
      <c r="I28" s="309"/>
      <c r="J28" s="70"/>
      <c r="K28" s="70"/>
      <c r="M28" s="53"/>
    </row>
    <row r="29" spans="2:14" ht="19.5" customHeight="1" x14ac:dyDescent="0.25">
      <c r="B29" s="136" t="s">
        <v>153</v>
      </c>
      <c r="C29" s="137">
        <v>1</v>
      </c>
      <c r="D29" s="138">
        <v>1</v>
      </c>
      <c r="E29" s="139">
        <f t="shared" si="0"/>
        <v>1</v>
      </c>
      <c r="F29" s="309"/>
      <c r="G29" s="309"/>
      <c r="H29" s="140">
        <f t="shared" si="1"/>
        <v>0.25</v>
      </c>
      <c r="I29" s="309"/>
      <c r="J29" s="70"/>
      <c r="K29" s="70"/>
      <c r="M29" s="53"/>
    </row>
    <row r="30" spans="2:14" ht="19.5" customHeight="1" x14ac:dyDescent="0.25">
      <c r="B30" s="136" t="s">
        <v>154</v>
      </c>
      <c r="C30" s="137">
        <v>0</v>
      </c>
      <c r="D30" s="138">
        <v>0</v>
      </c>
      <c r="E30" s="139">
        <f t="shared" si="0"/>
        <v>0</v>
      </c>
      <c r="F30" s="309"/>
      <c r="G30" s="309"/>
      <c r="H30" s="140">
        <f t="shared" si="1"/>
        <v>0.25</v>
      </c>
      <c r="I30" s="309"/>
      <c r="J30" s="70"/>
      <c r="K30" s="70"/>
    </row>
    <row r="31" spans="2:14" ht="19.5" customHeight="1" x14ac:dyDescent="0.25">
      <c r="B31" s="136" t="s">
        <v>155</v>
      </c>
      <c r="C31" s="137">
        <v>0</v>
      </c>
      <c r="D31" s="138">
        <v>0</v>
      </c>
      <c r="E31" s="139">
        <f t="shared" si="0"/>
        <v>0</v>
      </c>
      <c r="F31" s="309"/>
      <c r="G31" s="309"/>
      <c r="H31" s="140">
        <f t="shared" si="1"/>
        <v>0.25</v>
      </c>
      <c r="I31" s="309"/>
      <c r="J31" s="70"/>
      <c r="K31" s="70"/>
    </row>
    <row r="32" spans="2:14" ht="19.5" customHeight="1" x14ac:dyDescent="0.25">
      <c r="B32" s="136" t="s">
        <v>156</v>
      </c>
      <c r="C32" s="137">
        <v>1</v>
      </c>
      <c r="D32" s="138">
        <v>1</v>
      </c>
      <c r="E32" s="139">
        <f t="shared" si="0"/>
        <v>1</v>
      </c>
      <c r="F32" s="309"/>
      <c r="G32" s="309"/>
      <c r="H32" s="140">
        <f t="shared" si="1"/>
        <v>0.5</v>
      </c>
      <c r="I32" s="309"/>
      <c r="J32" s="70"/>
      <c r="K32" s="70"/>
    </row>
    <row r="33" spans="2:11" ht="19.5" customHeight="1" x14ac:dyDescent="0.25">
      <c r="B33" s="136" t="s">
        <v>157</v>
      </c>
      <c r="C33" s="137">
        <v>0</v>
      </c>
      <c r="D33" s="141">
        <v>0</v>
      </c>
      <c r="E33" s="139">
        <f t="shared" si="0"/>
        <v>0</v>
      </c>
      <c r="F33" s="309"/>
      <c r="G33" s="309"/>
      <c r="H33" s="140">
        <f t="shared" si="1"/>
        <v>0.5</v>
      </c>
      <c r="I33" s="309"/>
      <c r="J33" s="70"/>
      <c r="K33" s="70"/>
    </row>
    <row r="34" spans="2:11" ht="19.5" customHeight="1" x14ac:dyDescent="0.25">
      <c r="B34" s="136" t="s">
        <v>158</v>
      </c>
      <c r="C34" s="137">
        <v>0</v>
      </c>
      <c r="D34" s="138"/>
      <c r="E34" s="139">
        <f t="shared" si="0"/>
        <v>0</v>
      </c>
      <c r="F34" s="309"/>
      <c r="G34" s="309"/>
      <c r="H34" s="140" t="str">
        <f t="shared" si="1"/>
        <v/>
      </c>
      <c r="I34" s="309"/>
      <c r="J34" s="70"/>
      <c r="K34" s="70"/>
    </row>
    <row r="35" spans="2:11" ht="19.5" customHeight="1" x14ac:dyDescent="0.25">
      <c r="B35" s="136" t="s">
        <v>159</v>
      </c>
      <c r="C35" s="137">
        <v>1</v>
      </c>
      <c r="D35" s="138"/>
      <c r="E35" s="139">
        <f t="shared" si="0"/>
        <v>0</v>
      </c>
      <c r="F35" s="309"/>
      <c r="G35" s="309"/>
      <c r="H35" s="140" t="str">
        <f t="shared" si="1"/>
        <v/>
      </c>
      <c r="I35" s="309"/>
      <c r="J35" s="70"/>
      <c r="K35" s="70"/>
    </row>
    <row r="36" spans="2:11" ht="19.5" customHeight="1" x14ac:dyDescent="0.25">
      <c r="B36" s="136" t="s">
        <v>160</v>
      </c>
      <c r="C36" s="137">
        <v>0</v>
      </c>
      <c r="D36" s="138"/>
      <c r="E36" s="139">
        <f t="shared" si="0"/>
        <v>0</v>
      </c>
      <c r="F36" s="309"/>
      <c r="G36" s="309"/>
      <c r="H36" s="140" t="str">
        <f t="shared" si="1"/>
        <v/>
      </c>
      <c r="I36" s="309"/>
      <c r="J36" s="70"/>
      <c r="K36" s="70"/>
    </row>
    <row r="37" spans="2:11" ht="19.5" customHeight="1" x14ac:dyDescent="0.25">
      <c r="B37" s="136" t="s">
        <v>161</v>
      </c>
      <c r="C37" s="137">
        <v>0</v>
      </c>
      <c r="D37" s="138"/>
      <c r="E37" s="139">
        <f t="shared" si="0"/>
        <v>0</v>
      </c>
      <c r="F37" s="309"/>
      <c r="G37" s="309"/>
      <c r="H37" s="140" t="str">
        <f t="shared" si="1"/>
        <v/>
      </c>
      <c r="I37" s="309"/>
      <c r="J37" s="70"/>
      <c r="K37" s="70"/>
    </row>
    <row r="38" spans="2:11" ht="19.5" customHeight="1" x14ac:dyDescent="0.25">
      <c r="B38" s="136" t="s">
        <v>162</v>
      </c>
      <c r="C38" s="137">
        <v>1</v>
      </c>
      <c r="D38" s="138"/>
      <c r="E38" s="139">
        <f t="shared" si="0"/>
        <v>0</v>
      </c>
      <c r="F38" s="309"/>
      <c r="G38" s="309"/>
      <c r="H38" s="140" t="str">
        <f t="shared" si="1"/>
        <v/>
      </c>
      <c r="I38" s="309"/>
      <c r="J38" s="70"/>
      <c r="K38" s="70"/>
    </row>
    <row r="39" spans="2:11" ht="139.5" customHeight="1" x14ac:dyDescent="0.25">
      <c r="B39" s="142" t="s">
        <v>270</v>
      </c>
      <c r="C39" s="310" t="s">
        <v>374</v>
      </c>
      <c r="D39" s="310"/>
      <c r="E39" s="310"/>
      <c r="F39" s="310"/>
      <c r="G39" s="310"/>
      <c r="H39" s="310"/>
      <c r="I39" s="310"/>
      <c r="J39" s="72"/>
      <c r="K39" s="72"/>
    </row>
    <row r="40" spans="2:11" ht="35.450000000000003" customHeight="1" x14ac:dyDescent="0.25">
      <c r="B40" s="311"/>
      <c r="C40" s="311"/>
      <c r="D40" s="311"/>
      <c r="E40" s="311"/>
      <c r="F40" s="311"/>
      <c r="G40" s="311"/>
      <c r="H40" s="311"/>
      <c r="I40" s="311"/>
      <c r="J40" s="34"/>
      <c r="K40" s="34"/>
    </row>
    <row r="41" spans="2:11" ht="35.450000000000003" customHeight="1" x14ac:dyDescent="0.25">
      <c r="B41" s="311"/>
      <c r="C41" s="311"/>
      <c r="D41" s="311"/>
      <c r="E41" s="311"/>
      <c r="F41" s="311"/>
      <c r="G41" s="311"/>
      <c r="H41" s="311"/>
      <c r="I41" s="311"/>
      <c r="J41" s="72"/>
      <c r="K41" s="72"/>
    </row>
    <row r="42" spans="2:11" ht="35.450000000000003" customHeight="1" x14ac:dyDescent="0.25">
      <c r="B42" s="311"/>
      <c r="C42" s="311"/>
      <c r="D42" s="311"/>
      <c r="E42" s="311"/>
      <c r="F42" s="311"/>
      <c r="G42" s="311"/>
      <c r="H42" s="311"/>
      <c r="I42" s="311"/>
      <c r="J42" s="72"/>
      <c r="K42" s="72"/>
    </row>
    <row r="43" spans="2:11" ht="35.450000000000003" customHeight="1" x14ac:dyDescent="0.25">
      <c r="B43" s="311"/>
      <c r="C43" s="311"/>
      <c r="D43" s="311"/>
      <c r="E43" s="311"/>
      <c r="F43" s="311"/>
      <c r="G43" s="311"/>
      <c r="H43" s="311"/>
      <c r="I43" s="311"/>
      <c r="J43" s="72"/>
      <c r="K43" s="72"/>
    </row>
    <row r="44" spans="2:11" ht="35.450000000000003" customHeight="1" x14ac:dyDescent="0.25">
      <c r="B44" s="311"/>
      <c r="C44" s="311"/>
      <c r="D44" s="311"/>
      <c r="E44" s="311"/>
      <c r="F44" s="311"/>
      <c r="G44" s="311"/>
      <c r="H44" s="311"/>
      <c r="I44" s="311"/>
      <c r="J44" s="73"/>
      <c r="K44" s="73"/>
    </row>
    <row r="45" spans="2:11" ht="86.65" customHeight="1" x14ac:dyDescent="0.25">
      <c r="B45" s="124" t="s">
        <v>271</v>
      </c>
      <c r="C45" s="310" t="s">
        <v>377</v>
      </c>
      <c r="D45" s="310"/>
      <c r="E45" s="310"/>
      <c r="F45" s="310"/>
      <c r="G45" s="310"/>
      <c r="H45" s="310"/>
      <c r="I45" s="310"/>
      <c r="J45" s="74"/>
      <c r="K45" s="74"/>
    </row>
    <row r="46" spans="2:11" ht="32.25" customHeight="1" x14ac:dyDescent="0.25">
      <c r="B46" s="124" t="s">
        <v>272</v>
      </c>
      <c r="C46" s="310" t="s">
        <v>273</v>
      </c>
      <c r="D46" s="310"/>
      <c r="E46" s="310"/>
      <c r="F46" s="310"/>
      <c r="G46" s="310"/>
      <c r="H46" s="310"/>
      <c r="I46" s="310"/>
      <c r="J46" s="74"/>
      <c r="K46" s="74"/>
    </row>
    <row r="47" spans="2:11" ht="66" customHeight="1" x14ac:dyDescent="0.25">
      <c r="B47" s="143" t="s">
        <v>274</v>
      </c>
      <c r="C47" s="315" t="s">
        <v>275</v>
      </c>
      <c r="D47" s="315"/>
      <c r="E47" s="315"/>
      <c r="F47" s="315"/>
      <c r="G47" s="315"/>
      <c r="H47" s="315"/>
      <c r="I47" s="315"/>
      <c r="J47" s="74"/>
      <c r="K47" s="74"/>
    </row>
    <row r="48" spans="2:11" ht="22.5" customHeight="1" x14ac:dyDescent="0.25">
      <c r="B48" s="316" t="s">
        <v>276</v>
      </c>
      <c r="C48" s="316"/>
      <c r="D48" s="316"/>
      <c r="E48" s="316"/>
      <c r="F48" s="316"/>
      <c r="G48" s="316"/>
      <c r="H48" s="316"/>
      <c r="I48" s="316"/>
      <c r="J48" s="74"/>
      <c r="K48" s="74"/>
    </row>
    <row r="49" spans="2:11" ht="22.5" customHeight="1" x14ac:dyDescent="0.25">
      <c r="B49" s="301" t="s">
        <v>277</v>
      </c>
      <c r="C49" s="144" t="s">
        <v>278</v>
      </c>
      <c r="D49" s="317" t="s">
        <v>279</v>
      </c>
      <c r="E49" s="317"/>
      <c r="F49" s="317"/>
      <c r="G49" s="317" t="s">
        <v>280</v>
      </c>
      <c r="H49" s="317"/>
      <c r="I49" s="317"/>
      <c r="J49" s="77"/>
      <c r="K49" s="77"/>
    </row>
    <row r="50" spans="2:11" ht="30.75" customHeight="1" x14ac:dyDescent="0.25">
      <c r="B50" s="301"/>
      <c r="C50" s="145"/>
      <c r="D50" s="314"/>
      <c r="E50" s="314"/>
      <c r="F50" s="314"/>
      <c r="G50" s="314"/>
      <c r="H50" s="314"/>
      <c r="I50" s="314"/>
      <c r="J50" s="77"/>
      <c r="K50" s="77"/>
    </row>
    <row r="51" spans="2:11" ht="32.25" customHeight="1" x14ac:dyDescent="0.25">
      <c r="B51" s="146" t="s">
        <v>281</v>
      </c>
      <c r="C51" s="312" t="s">
        <v>282</v>
      </c>
      <c r="D51" s="312"/>
      <c r="E51" s="312"/>
      <c r="F51" s="312"/>
      <c r="G51" s="312"/>
      <c r="H51" s="312"/>
      <c r="I51" s="312"/>
      <c r="J51" s="80"/>
      <c r="K51" s="80"/>
    </row>
    <row r="52" spans="2:11" ht="28.5" customHeight="1" x14ac:dyDescent="0.25">
      <c r="B52" s="127" t="s">
        <v>283</v>
      </c>
      <c r="C52" s="313" t="s">
        <v>284</v>
      </c>
      <c r="D52" s="313"/>
      <c r="E52" s="313"/>
      <c r="F52" s="313"/>
      <c r="G52" s="313"/>
      <c r="H52" s="313"/>
      <c r="I52" s="313"/>
      <c r="J52" s="80"/>
      <c r="K52" s="80"/>
    </row>
    <row r="53" spans="2:11" ht="30" customHeight="1" x14ac:dyDescent="0.25">
      <c r="B53" s="143" t="s">
        <v>285</v>
      </c>
      <c r="C53" s="314" t="s">
        <v>286</v>
      </c>
      <c r="D53" s="314"/>
      <c r="E53" s="314"/>
      <c r="F53" s="314"/>
      <c r="G53" s="314"/>
      <c r="H53" s="314"/>
      <c r="I53" s="314"/>
      <c r="J53" s="85"/>
      <c r="K53" s="85"/>
    </row>
    <row r="54" spans="2:11" ht="31.5" customHeight="1" x14ac:dyDescent="0.25">
      <c r="B54" s="143" t="s">
        <v>287</v>
      </c>
      <c r="C54" s="314" t="s">
        <v>288</v>
      </c>
      <c r="D54" s="314"/>
      <c r="E54" s="314"/>
      <c r="F54" s="314"/>
      <c r="G54" s="314"/>
      <c r="H54" s="314"/>
      <c r="I54" s="314"/>
      <c r="J54" s="91"/>
      <c r="K54" s="91"/>
    </row>
    <row r="55" spans="2:11" x14ac:dyDescent="0.25">
      <c r="B55" s="147"/>
      <c r="C55" s="148"/>
      <c r="D55" s="148"/>
      <c r="E55" s="149"/>
      <c r="F55" s="149"/>
      <c r="G55" s="150"/>
      <c r="H55" s="151"/>
      <c r="I55" s="148"/>
      <c r="J55" s="91"/>
      <c r="K55" s="91"/>
    </row>
    <row r="56" spans="2:11" x14ac:dyDescent="0.25">
      <c r="B56" s="147"/>
      <c r="C56" s="148"/>
      <c r="D56" s="148"/>
      <c r="E56" s="149"/>
      <c r="F56" s="149"/>
      <c r="G56" s="150"/>
      <c r="H56" s="151"/>
      <c r="I56" s="148"/>
      <c r="J56" s="91"/>
      <c r="K56" s="91"/>
    </row>
    <row r="57" spans="2:11" x14ac:dyDescent="0.25">
      <c r="B57" s="147"/>
      <c r="C57" s="148"/>
      <c r="D57" s="148"/>
      <c r="E57" s="149"/>
      <c r="F57" s="149"/>
      <c r="G57" s="150"/>
      <c r="H57" s="151"/>
      <c r="I57" s="148"/>
      <c r="J57" s="91"/>
      <c r="K57" s="91"/>
    </row>
    <row r="58" spans="2:11" x14ac:dyDescent="0.25">
      <c r="B58" s="147"/>
      <c r="C58" s="148"/>
      <c r="D58" s="148"/>
      <c r="E58" s="149"/>
      <c r="F58" s="149"/>
      <c r="G58" s="150"/>
      <c r="H58" s="151"/>
      <c r="I58" s="148"/>
      <c r="J58" s="91"/>
      <c r="K58" s="91"/>
    </row>
    <row r="59" spans="2:11" x14ac:dyDescent="0.25">
      <c r="B59" s="147"/>
      <c r="C59" s="148"/>
      <c r="D59" s="148"/>
      <c r="E59" s="149"/>
      <c r="F59" s="149"/>
      <c r="G59" s="150"/>
      <c r="H59" s="151"/>
      <c r="I59" s="148"/>
      <c r="J59" s="91"/>
      <c r="K59" s="91"/>
    </row>
    <row r="60" spans="2:11" ht="25.5" customHeight="1" x14ac:dyDescent="0.25">
      <c r="B60" s="147"/>
      <c r="C60" s="148"/>
      <c r="D60" s="148"/>
      <c r="E60" s="149"/>
      <c r="F60" s="149"/>
      <c r="G60" s="150"/>
      <c r="H60" s="151"/>
      <c r="I60" s="148"/>
      <c r="J60" s="91"/>
      <c r="K60" s="91"/>
    </row>
  </sheetData>
  <sheetProtection algorithmName="SHA-512" hashValue="ITDmBT4JUPDdzhD+ulMh42lAx8H+/5TCd6RvFayUvC3n8022Cf2aU3eylyp8j1fmJhHs++asZn2hZVM8JsBc7g==" saltValue="5JmDE6dxQfGK7qi/5EAyUw=="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300-000000000000}">
      <formula1>O17:O19</formula1>
      <formula2>0</formula2>
    </dataValidation>
    <dataValidation type="list" allowBlank="1" showInputMessage="1" showErrorMessage="1" sqref="H12:I12" xr:uid="{00000000-0002-0000-0300-000001000000}">
      <formula1>M17:M19</formula1>
      <formula2>0</formula2>
    </dataValidation>
    <dataValidation type="list" allowBlank="1" showInputMessage="1" showErrorMessage="1" sqref="C24:E24" xr:uid="{00000000-0002-0000-0300-000002000000}">
      <formula1>$M$12:$M$15</formula1>
      <formula2>0</formula2>
    </dataValidation>
    <dataValidation type="list" allowBlank="1" showInputMessage="1" showErrorMessage="1" sqref="C9:F9" xr:uid="{00000000-0002-0000-0300-000003000000}">
      <formula1>$M$6:$M$9</formula1>
      <formula2>0</formula2>
    </dataValidation>
    <dataValidation type="list" allowBlank="1" showInputMessage="1" showErrorMessage="1" sqref="J10:K10" xr:uid="{00000000-0002-0000-0300-000004000000}">
      <formula1>$M$21:$M$28</formula1>
      <formula2>0</formula2>
    </dataValidation>
    <dataValidation type="list" allowBlank="1" showInputMessage="1" showErrorMessage="1" sqref="H13:I13" xr:uid="{00000000-0002-0000-0300-000005000000}">
      <formula1>$N$5:$N$8</formula1>
      <formula2>0</formula2>
    </dataValidation>
    <dataValidation type="list" allowBlank="1" showInputMessage="1" showErrorMessage="1" sqref="C7 I7" xr:uid="{00000000-0002-0000-0300-000006000000}">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6D9F1"/>
  </sheetPr>
  <dimension ref="A1:AMJ60"/>
  <sheetViews>
    <sheetView topLeftCell="A25" zoomScale="85" zoomScaleNormal="85" workbookViewId="0"/>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8"/>
      <c r="C1" s="234" t="s">
        <v>1</v>
      </c>
      <c r="D1" s="234"/>
      <c r="E1" s="234"/>
      <c r="F1" s="234"/>
      <c r="G1" s="234"/>
      <c r="H1" s="234"/>
      <c r="I1" s="289"/>
      <c r="J1" s="30"/>
      <c r="K1" s="30"/>
      <c r="M1" s="31" t="s">
        <v>61</v>
      </c>
    </row>
    <row r="2" spans="2:14" ht="37.5" customHeight="1" x14ac:dyDescent="0.25">
      <c r="B2" s="288"/>
      <c r="C2" s="234" t="s">
        <v>210</v>
      </c>
      <c r="D2" s="234"/>
      <c r="E2" s="234"/>
      <c r="F2" s="234"/>
      <c r="G2" s="234"/>
      <c r="H2" s="234"/>
      <c r="I2" s="289"/>
      <c r="J2" s="30"/>
      <c r="K2" s="30"/>
      <c r="M2" s="31" t="s">
        <v>62</v>
      </c>
    </row>
    <row r="3" spans="2:14" ht="37.5" customHeight="1" x14ac:dyDescent="0.25">
      <c r="B3" s="288"/>
      <c r="C3" s="234" t="s">
        <v>211</v>
      </c>
      <c r="D3" s="234"/>
      <c r="E3" s="234"/>
      <c r="F3" s="234" t="s">
        <v>212</v>
      </c>
      <c r="G3" s="234"/>
      <c r="H3" s="234"/>
      <c r="I3" s="289"/>
      <c r="J3" s="30"/>
      <c r="K3" s="30"/>
      <c r="M3" s="31" t="s">
        <v>64</v>
      </c>
    </row>
    <row r="4" spans="2:14" ht="23.25" customHeight="1" x14ac:dyDescent="0.25">
      <c r="B4" s="290"/>
      <c r="C4" s="290"/>
      <c r="D4" s="290"/>
      <c r="E4" s="290"/>
      <c r="F4" s="290"/>
      <c r="G4" s="290"/>
      <c r="H4" s="290"/>
      <c r="I4" s="290"/>
      <c r="J4" s="32"/>
      <c r="K4" s="32"/>
    </row>
    <row r="5" spans="2:14" ht="24" customHeight="1" x14ac:dyDescent="0.25">
      <c r="B5" s="291" t="s">
        <v>213</v>
      </c>
      <c r="C5" s="291"/>
      <c r="D5" s="291"/>
      <c r="E5" s="291"/>
      <c r="F5" s="291"/>
      <c r="G5" s="291"/>
      <c r="H5" s="291"/>
      <c r="I5" s="291"/>
      <c r="J5" s="34"/>
      <c r="K5" s="34"/>
      <c r="N5" s="35" t="s">
        <v>71</v>
      </c>
    </row>
    <row r="6" spans="2:14" ht="30.75" customHeight="1" x14ac:dyDescent="0.25">
      <c r="B6" s="124" t="s">
        <v>214</v>
      </c>
      <c r="C6" s="125">
        <v>2</v>
      </c>
      <c r="D6" s="292" t="s">
        <v>215</v>
      </c>
      <c r="E6" s="292"/>
      <c r="F6" s="293" t="s">
        <v>289</v>
      </c>
      <c r="G6" s="293"/>
      <c r="H6" s="293"/>
      <c r="I6" s="293"/>
      <c r="J6" s="38"/>
      <c r="K6" s="38"/>
      <c r="M6" s="31" t="s">
        <v>75</v>
      </c>
      <c r="N6" s="35" t="s">
        <v>76</v>
      </c>
    </row>
    <row r="7" spans="2:14" ht="30.75" customHeight="1" x14ac:dyDescent="0.25">
      <c r="B7" s="124" t="s">
        <v>217</v>
      </c>
      <c r="C7" s="125" t="s">
        <v>78</v>
      </c>
      <c r="D7" s="292" t="s">
        <v>218</v>
      </c>
      <c r="E7" s="292"/>
      <c r="F7" s="293" t="s">
        <v>219</v>
      </c>
      <c r="G7" s="293"/>
      <c r="H7" s="127" t="s">
        <v>220</v>
      </c>
      <c r="I7" s="125" t="s">
        <v>78</v>
      </c>
      <c r="J7" s="44"/>
      <c r="K7" s="44"/>
      <c r="M7" s="31" t="s">
        <v>82</v>
      </c>
      <c r="N7" s="35" t="s">
        <v>83</v>
      </c>
    </row>
    <row r="8" spans="2:14" ht="30.75" customHeight="1" x14ac:dyDescent="0.25">
      <c r="B8" s="124" t="s">
        <v>221</v>
      </c>
      <c r="C8" s="293" t="s">
        <v>222</v>
      </c>
      <c r="D8" s="293"/>
      <c r="E8" s="293"/>
      <c r="F8" s="293"/>
      <c r="G8" s="127" t="s">
        <v>223</v>
      </c>
      <c r="H8" s="294">
        <v>7555</v>
      </c>
      <c r="I8" s="294"/>
      <c r="J8" s="45"/>
      <c r="K8" s="45"/>
      <c r="M8" s="31" t="s">
        <v>87</v>
      </c>
      <c r="N8" s="35" t="s">
        <v>42</v>
      </c>
    </row>
    <row r="9" spans="2:14" ht="30.75" customHeight="1" x14ac:dyDescent="0.25">
      <c r="B9" s="124" t="s">
        <v>62</v>
      </c>
      <c r="C9" s="295" t="s">
        <v>82</v>
      </c>
      <c r="D9" s="295"/>
      <c r="E9" s="295"/>
      <c r="F9" s="295"/>
      <c r="G9" s="127" t="s">
        <v>224</v>
      </c>
      <c r="H9" s="296" t="s">
        <v>90</v>
      </c>
      <c r="I9" s="296"/>
      <c r="J9" s="46"/>
      <c r="K9" s="46"/>
      <c r="M9" s="47" t="s">
        <v>91</v>
      </c>
    </row>
    <row r="10" spans="2:14" ht="30.75" customHeight="1" x14ac:dyDescent="0.25">
      <c r="B10" s="124" t="s">
        <v>225</v>
      </c>
      <c r="C10" s="297" t="s">
        <v>226</v>
      </c>
      <c r="D10" s="297"/>
      <c r="E10" s="297"/>
      <c r="F10" s="297"/>
      <c r="G10" s="297"/>
      <c r="H10" s="297"/>
      <c r="I10" s="297"/>
      <c r="J10" s="48"/>
      <c r="K10" s="48"/>
      <c r="M10" s="47"/>
    </row>
    <row r="11" spans="2:14" ht="30.75" customHeight="1" x14ac:dyDescent="0.25">
      <c r="B11" s="124" t="s">
        <v>227</v>
      </c>
      <c r="C11" s="298" t="s">
        <v>228</v>
      </c>
      <c r="D11" s="298"/>
      <c r="E11" s="298"/>
      <c r="F11" s="298"/>
      <c r="G11" s="298"/>
      <c r="H11" s="298"/>
      <c r="I11" s="298"/>
      <c r="J11" s="44"/>
      <c r="K11" s="44"/>
      <c r="M11" s="47"/>
      <c r="N11" s="35" t="s">
        <v>96</v>
      </c>
    </row>
    <row r="12" spans="2:14" ht="30.75" customHeight="1" x14ac:dyDescent="0.25">
      <c r="B12" s="124" t="s">
        <v>229</v>
      </c>
      <c r="C12" s="249" t="s">
        <v>290</v>
      </c>
      <c r="D12" s="249"/>
      <c r="E12" s="249"/>
      <c r="F12" s="249"/>
      <c r="G12" s="127" t="s">
        <v>231</v>
      </c>
      <c r="H12" s="255" t="s">
        <v>100</v>
      </c>
      <c r="I12" s="255"/>
      <c r="J12" s="44"/>
      <c r="K12" s="44"/>
      <c r="M12" s="47" t="s">
        <v>101</v>
      </c>
      <c r="N12" s="35" t="s">
        <v>78</v>
      </c>
    </row>
    <row r="13" spans="2:14" ht="30.75" customHeight="1" x14ac:dyDescent="0.25">
      <c r="B13" s="124" t="s">
        <v>232</v>
      </c>
      <c r="C13" s="299" t="s">
        <v>233</v>
      </c>
      <c r="D13" s="299"/>
      <c r="E13" s="299"/>
      <c r="F13" s="299"/>
      <c r="G13" s="127" t="s">
        <v>234</v>
      </c>
      <c r="H13" s="298" t="s">
        <v>42</v>
      </c>
      <c r="I13" s="298"/>
      <c r="J13" s="44"/>
      <c r="K13" s="44"/>
      <c r="M13" s="47" t="s">
        <v>105</v>
      </c>
    </row>
    <row r="14" spans="2:14" ht="64.5" customHeight="1" x14ac:dyDescent="0.25">
      <c r="B14" s="124" t="s">
        <v>235</v>
      </c>
      <c r="C14" s="300" t="s">
        <v>291</v>
      </c>
      <c r="D14" s="300"/>
      <c r="E14" s="300"/>
      <c r="F14" s="300"/>
      <c r="G14" s="300"/>
      <c r="H14" s="300"/>
      <c r="I14" s="300"/>
      <c r="J14" s="48"/>
      <c r="K14" s="48"/>
      <c r="M14" s="47" t="s">
        <v>108</v>
      </c>
      <c r="N14" s="35"/>
    </row>
    <row r="15" spans="2:14" ht="30.75" customHeight="1" x14ac:dyDescent="0.25">
      <c r="B15" s="124" t="s">
        <v>237</v>
      </c>
      <c r="C15" s="249" t="s">
        <v>238</v>
      </c>
      <c r="D15" s="249"/>
      <c r="E15" s="249"/>
      <c r="F15" s="249"/>
      <c r="G15" s="249"/>
      <c r="H15" s="249"/>
      <c r="I15" s="249"/>
      <c r="J15" s="49"/>
      <c r="K15" s="49"/>
      <c r="M15" s="47" t="s">
        <v>112</v>
      </c>
      <c r="N15" s="35"/>
    </row>
    <row r="16" spans="2:14" ht="30.75" customHeight="1" x14ac:dyDescent="0.25">
      <c r="B16" s="124" t="s">
        <v>239</v>
      </c>
      <c r="C16" s="293" t="s">
        <v>292</v>
      </c>
      <c r="D16" s="293"/>
      <c r="E16" s="293"/>
      <c r="F16" s="293"/>
      <c r="G16" s="293"/>
      <c r="H16" s="293"/>
      <c r="I16" s="293"/>
      <c r="J16" s="50"/>
      <c r="K16" s="50"/>
      <c r="M16" s="47"/>
      <c r="N16" s="35"/>
    </row>
    <row r="17" spans="2:14" ht="30.75" customHeight="1" x14ac:dyDescent="0.25">
      <c r="B17" s="124" t="s">
        <v>241</v>
      </c>
      <c r="C17" s="298" t="s">
        <v>293</v>
      </c>
      <c r="D17" s="298"/>
      <c r="E17" s="298"/>
      <c r="F17" s="298"/>
      <c r="G17" s="298"/>
      <c r="H17" s="298"/>
      <c r="I17" s="298"/>
      <c r="J17" s="51"/>
      <c r="K17" s="51"/>
      <c r="M17" s="47" t="s">
        <v>100</v>
      </c>
      <c r="N17" s="35"/>
    </row>
    <row r="18" spans="2:14" ht="18" customHeight="1" x14ac:dyDescent="0.25">
      <c r="B18" s="301" t="s">
        <v>243</v>
      </c>
      <c r="C18" s="302" t="s">
        <v>244</v>
      </c>
      <c r="D18" s="302"/>
      <c r="E18" s="302"/>
      <c r="F18" s="303" t="s">
        <v>245</v>
      </c>
      <c r="G18" s="303"/>
      <c r="H18" s="303"/>
      <c r="I18" s="303"/>
      <c r="J18" s="52"/>
      <c r="K18" s="52"/>
      <c r="M18" s="47" t="s">
        <v>122</v>
      </c>
      <c r="N18" s="35"/>
    </row>
    <row r="19" spans="2:14" ht="39.75" customHeight="1" x14ac:dyDescent="0.25">
      <c r="B19" s="301"/>
      <c r="C19" s="293" t="s">
        <v>294</v>
      </c>
      <c r="D19" s="293"/>
      <c r="E19" s="293"/>
      <c r="F19" s="293" t="s">
        <v>295</v>
      </c>
      <c r="G19" s="293"/>
      <c r="H19" s="293"/>
      <c r="I19" s="293"/>
      <c r="J19" s="50"/>
      <c r="K19" s="50"/>
      <c r="M19" s="47" t="s">
        <v>126</v>
      </c>
      <c r="N19" s="35"/>
    </row>
    <row r="20" spans="2:14" ht="39.75" customHeight="1" x14ac:dyDescent="0.25">
      <c r="B20" s="128" t="s">
        <v>248</v>
      </c>
      <c r="C20" s="298" t="s">
        <v>296</v>
      </c>
      <c r="D20" s="298"/>
      <c r="E20" s="298"/>
      <c r="F20" s="248" t="s">
        <v>297</v>
      </c>
      <c r="G20" s="248"/>
      <c r="H20" s="248"/>
      <c r="I20" s="248"/>
      <c r="J20" s="44"/>
      <c r="K20" s="44"/>
      <c r="M20" s="47"/>
      <c r="N20" s="35"/>
    </row>
    <row r="21" spans="2:14" ht="42" customHeight="1" x14ac:dyDescent="0.25">
      <c r="B21" s="128" t="s">
        <v>251</v>
      </c>
      <c r="C21" s="304" t="s">
        <v>298</v>
      </c>
      <c r="D21" s="304"/>
      <c r="E21" s="304"/>
      <c r="F21" s="305" t="s">
        <v>299</v>
      </c>
      <c r="G21" s="305"/>
      <c r="H21" s="305"/>
      <c r="I21" s="305"/>
      <c r="J21" s="49"/>
      <c r="K21" s="49"/>
      <c r="M21" s="53"/>
      <c r="N21" s="35"/>
    </row>
    <row r="22" spans="2:14" ht="23.25" customHeight="1" x14ac:dyDescent="0.25">
      <c r="B22" s="128" t="s">
        <v>254</v>
      </c>
      <c r="C22" s="306">
        <v>44562</v>
      </c>
      <c r="D22" s="306"/>
      <c r="E22" s="306"/>
      <c r="F22" s="127" t="s">
        <v>255</v>
      </c>
      <c r="G22" s="129">
        <v>1</v>
      </c>
      <c r="H22" s="127" t="s">
        <v>256</v>
      </c>
      <c r="I22" s="130">
        <v>2</v>
      </c>
      <c r="J22" s="54"/>
      <c r="K22" s="54"/>
      <c r="M22" s="53"/>
    </row>
    <row r="23" spans="2:14" ht="27" customHeight="1" x14ac:dyDescent="0.25">
      <c r="B23" s="128" t="s">
        <v>257</v>
      </c>
      <c r="C23" s="306">
        <v>44926</v>
      </c>
      <c r="D23" s="306"/>
      <c r="E23" s="306"/>
      <c r="F23" s="127" t="s">
        <v>258</v>
      </c>
      <c r="G23" s="307">
        <v>1</v>
      </c>
      <c r="H23" s="307"/>
      <c r="I23" s="307"/>
      <c r="J23" s="55"/>
      <c r="K23" s="55"/>
      <c r="M23" s="53"/>
    </row>
    <row r="24" spans="2:14" ht="30.75" customHeight="1" x14ac:dyDescent="0.25">
      <c r="B24" s="131" t="s">
        <v>259</v>
      </c>
      <c r="C24" s="260" t="s">
        <v>112</v>
      </c>
      <c r="D24" s="260"/>
      <c r="E24" s="260"/>
      <c r="F24" s="132" t="s">
        <v>260</v>
      </c>
      <c r="G24" s="293" t="s">
        <v>261</v>
      </c>
      <c r="H24" s="293"/>
      <c r="I24" s="293"/>
      <c r="J24" s="52"/>
      <c r="K24" s="52"/>
      <c r="M24" s="53"/>
    </row>
    <row r="25" spans="2:14" ht="22.5" customHeight="1" x14ac:dyDescent="0.25">
      <c r="B25" s="308" t="s">
        <v>262</v>
      </c>
      <c r="C25" s="308"/>
      <c r="D25" s="308"/>
      <c r="E25" s="308"/>
      <c r="F25" s="308"/>
      <c r="G25" s="308"/>
      <c r="H25" s="308"/>
      <c r="I25" s="308"/>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2">
        <v>0</v>
      </c>
      <c r="D27" s="153">
        <v>0</v>
      </c>
      <c r="E27" s="139">
        <f t="shared" ref="E27:E38" si="0">IF(OR(C27=0,C27=""),0,D27/C27)</f>
        <v>0</v>
      </c>
      <c r="F27" s="309">
        <f>SUM(C27:C38)</f>
        <v>1</v>
      </c>
      <c r="G27" s="309">
        <f>SUM(D27:D38)</f>
        <v>1</v>
      </c>
      <c r="H27" s="140">
        <f>+(D27*100%)/$G$23</f>
        <v>0</v>
      </c>
      <c r="I27" s="309">
        <f>G27+I22</f>
        <v>3</v>
      </c>
      <c r="J27" s="70"/>
      <c r="K27" s="70"/>
      <c r="M27" s="53"/>
    </row>
    <row r="28" spans="2:14" ht="19.5" customHeight="1" x14ac:dyDescent="0.25">
      <c r="B28" s="136" t="s">
        <v>152</v>
      </c>
      <c r="C28" s="152">
        <v>0</v>
      </c>
      <c r="D28" s="153">
        <v>0</v>
      </c>
      <c r="E28" s="139">
        <f t="shared" si="0"/>
        <v>0</v>
      </c>
      <c r="F28" s="309"/>
      <c r="G28" s="309"/>
      <c r="H28" s="140">
        <f t="shared" ref="H28:H38" si="1">+IF(D28="","",((D28*100%)/$G$23)+H27)</f>
        <v>0</v>
      </c>
      <c r="I28" s="309"/>
      <c r="J28" s="70"/>
      <c r="K28" s="70"/>
      <c r="M28" s="53"/>
    </row>
    <row r="29" spans="2:14" ht="19.5" customHeight="1" x14ac:dyDescent="0.25">
      <c r="B29" s="136" t="s">
        <v>153</v>
      </c>
      <c r="C29" s="152">
        <v>0</v>
      </c>
      <c r="D29" s="153">
        <v>0</v>
      </c>
      <c r="E29" s="139">
        <f t="shared" si="0"/>
        <v>0</v>
      </c>
      <c r="F29" s="309"/>
      <c r="G29" s="309"/>
      <c r="H29" s="140">
        <f t="shared" si="1"/>
        <v>0</v>
      </c>
      <c r="I29" s="309"/>
      <c r="J29" s="70"/>
      <c r="K29" s="70"/>
      <c r="M29" s="53"/>
    </row>
    <row r="30" spans="2:14" ht="19.5" customHeight="1" x14ac:dyDescent="0.25">
      <c r="B30" s="136" t="s">
        <v>154</v>
      </c>
      <c r="C30" s="152">
        <v>1</v>
      </c>
      <c r="D30" s="153">
        <v>1</v>
      </c>
      <c r="E30" s="139">
        <f t="shared" si="0"/>
        <v>1</v>
      </c>
      <c r="F30" s="309"/>
      <c r="G30" s="309"/>
      <c r="H30" s="140">
        <f t="shared" si="1"/>
        <v>1</v>
      </c>
      <c r="I30" s="309"/>
      <c r="J30" s="70"/>
      <c r="K30" s="70"/>
    </row>
    <row r="31" spans="2:14" ht="19.5" customHeight="1" x14ac:dyDescent="0.25">
      <c r="B31" s="136" t="s">
        <v>155</v>
      </c>
      <c r="C31" s="152">
        <v>0</v>
      </c>
      <c r="D31" s="153">
        <v>0</v>
      </c>
      <c r="E31" s="139">
        <f t="shared" si="0"/>
        <v>0</v>
      </c>
      <c r="F31" s="309"/>
      <c r="G31" s="309"/>
      <c r="H31" s="140">
        <f t="shared" si="1"/>
        <v>1</v>
      </c>
      <c r="I31" s="309"/>
      <c r="J31" s="70"/>
      <c r="K31" s="70"/>
    </row>
    <row r="32" spans="2:14" ht="19.5" customHeight="1" x14ac:dyDescent="0.25">
      <c r="B32" s="136" t="s">
        <v>156</v>
      </c>
      <c r="C32" s="152">
        <v>0</v>
      </c>
      <c r="D32" s="153">
        <v>0</v>
      </c>
      <c r="E32" s="139">
        <f t="shared" si="0"/>
        <v>0</v>
      </c>
      <c r="F32" s="309"/>
      <c r="G32" s="309"/>
      <c r="H32" s="140">
        <f t="shared" si="1"/>
        <v>1</v>
      </c>
      <c r="I32" s="309"/>
      <c r="J32" s="70"/>
      <c r="K32" s="70"/>
    </row>
    <row r="33" spans="2:11" ht="19.5" customHeight="1" x14ac:dyDescent="0.25">
      <c r="B33" s="136" t="s">
        <v>157</v>
      </c>
      <c r="C33" s="152">
        <v>0</v>
      </c>
      <c r="D33" s="154">
        <v>0</v>
      </c>
      <c r="E33" s="139">
        <f t="shared" si="0"/>
        <v>0</v>
      </c>
      <c r="F33" s="309"/>
      <c r="G33" s="309"/>
      <c r="H33" s="140">
        <f t="shared" si="1"/>
        <v>1</v>
      </c>
      <c r="I33" s="309"/>
      <c r="J33" s="70"/>
      <c r="K33" s="70"/>
    </row>
    <row r="34" spans="2:11" ht="19.5" customHeight="1" x14ac:dyDescent="0.25">
      <c r="B34" s="136" t="s">
        <v>158</v>
      </c>
      <c r="C34" s="152">
        <v>0</v>
      </c>
      <c r="D34" s="153"/>
      <c r="E34" s="139">
        <f t="shared" si="0"/>
        <v>0</v>
      </c>
      <c r="F34" s="309"/>
      <c r="G34" s="309"/>
      <c r="H34" s="140" t="str">
        <f t="shared" si="1"/>
        <v/>
      </c>
      <c r="I34" s="309"/>
      <c r="J34" s="70"/>
      <c r="K34" s="70"/>
    </row>
    <row r="35" spans="2:11" ht="19.5" customHeight="1" x14ac:dyDescent="0.25">
      <c r="B35" s="136" t="s">
        <v>159</v>
      </c>
      <c r="C35" s="152">
        <v>0</v>
      </c>
      <c r="D35" s="153"/>
      <c r="E35" s="139">
        <f t="shared" si="0"/>
        <v>0</v>
      </c>
      <c r="F35" s="309"/>
      <c r="G35" s="309"/>
      <c r="H35" s="140" t="str">
        <f t="shared" si="1"/>
        <v/>
      </c>
      <c r="I35" s="309"/>
      <c r="J35" s="70"/>
      <c r="K35" s="70"/>
    </row>
    <row r="36" spans="2:11" ht="19.5" customHeight="1" x14ac:dyDescent="0.25">
      <c r="B36" s="136" t="s">
        <v>160</v>
      </c>
      <c r="C36" s="152">
        <v>0</v>
      </c>
      <c r="D36" s="153"/>
      <c r="E36" s="139">
        <f t="shared" si="0"/>
        <v>0</v>
      </c>
      <c r="F36" s="309"/>
      <c r="G36" s="309"/>
      <c r="H36" s="140" t="str">
        <f t="shared" si="1"/>
        <v/>
      </c>
      <c r="I36" s="309"/>
      <c r="J36" s="70"/>
      <c r="K36" s="70"/>
    </row>
    <row r="37" spans="2:11" ht="19.5" customHeight="1" x14ac:dyDescent="0.25">
      <c r="B37" s="136" t="s">
        <v>161</v>
      </c>
      <c r="C37" s="152">
        <v>0</v>
      </c>
      <c r="D37" s="153"/>
      <c r="E37" s="139">
        <f t="shared" si="0"/>
        <v>0</v>
      </c>
      <c r="F37" s="309"/>
      <c r="G37" s="309"/>
      <c r="H37" s="140" t="str">
        <f t="shared" si="1"/>
        <v/>
      </c>
      <c r="I37" s="309"/>
      <c r="J37" s="70"/>
      <c r="K37" s="70"/>
    </row>
    <row r="38" spans="2:11" ht="19.5" customHeight="1" x14ac:dyDescent="0.25">
      <c r="B38" s="136" t="s">
        <v>162</v>
      </c>
      <c r="C38" s="152">
        <v>0</v>
      </c>
      <c r="D38" s="153"/>
      <c r="E38" s="139">
        <f t="shared" si="0"/>
        <v>0</v>
      </c>
      <c r="F38" s="309"/>
      <c r="G38" s="309"/>
      <c r="H38" s="140" t="str">
        <f t="shared" si="1"/>
        <v/>
      </c>
      <c r="I38" s="309"/>
      <c r="J38" s="70"/>
      <c r="K38" s="70"/>
    </row>
    <row r="39" spans="2:11" ht="141.75" customHeight="1" x14ac:dyDescent="0.25">
      <c r="B39" s="142" t="s">
        <v>270</v>
      </c>
      <c r="C39" s="310" t="s">
        <v>375</v>
      </c>
      <c r="D39" s="310"/>
      <c r="E39" s="310"/>
      <c r="F39" s="310"/>
      <c r="G39" s="310"/>
      <c r="H39" s="310"/>
      <c r="I39" s="310"/>
      <c r="J39" s="72"/>
      <c r="K39" s="72"/>
    </row>
    <row r="40" spans="2:11" ht="37.35" customHeight="1" x14ac:dyDescent="0.25">
      <c r="B40" s="311"/>
      <c r="C40" s="311"/>
      <c r="D40" s="311"/>
      <c r="E40" s="311"/>
      <c r="F40" s="311"/>
      <c r="G40" s="311"/>
      <c r="H40" s="311"/>
      <c r="I40" s="311"/>
      <c r="J40" s="34"/>
      <c r="K40" s="34"/>
    </row>
    <row r="41" spans="2:11" ht="37.35" customHeight="1" x14ac:dyDescent="0.25">
      <c r="B41" s="311"/>
      <c r="C41" s="311"/>
      <c r="D41" s="311"/>
      <c r="E41" s="311"/>
      <c r="F41" s="311"/>
      <c r="G41" s="311"/>
      <c r="H41" s="311"/>
      <c r="I41" s="311"/>
      <c r="J41" s="72"/>
      <c r="K41" s="72"/>
    </row>
    <row r="42" spans="2:11" ht="37.35" customHeight="1" x14ac:dyDescent="0.25">
      <c r="B42" s="311"/>
      <c r="C42" s="311"/>
      <c r="D42" s="311"/>
      <c r="E42" s="311"/>
      <c r="F42" s="311"/>
      <c r="G42" s="311"/>
      <c r="H42" s="311"/>
      <c r="I42" s="311"/>
      <c r="J42" s="72"/>
      <c r="K42" s="72"/>
    </row>
    <row r="43" spans="2:11" ht="37.35" customHeight="1" x14ac:dyDescent="0.25">
      <c r="B43" s="311"/>
      <c r="C43" s="311"/>
      <c r="D43" s="311"/>
      <c r="E43" s="311"/>
      <c r="F43" s="311"/>
      <c r="G43" s="311"/>
      <c r="H43" s="311"/>
      <c r="I43" s="311"/>
      <c r="J43" s="72"/>
      <c r="K43" s="72"/>
    </row>
    <row r="44" spans="2:11" ht="37.35" customHeight="1" x14ac:dyDescent="0.25">
      <c r="B44" s="311"/>
      <c r="C44" s="311"/>
      <c r="D44" s="311"/>
      <c r="E44" s="311"/>
      <c r="F44" s="311"/>
      <c r="G44" s="311"/>
      <c r="H44" s="311"/>
      <c r="I44" s="311"/>
      <c r="J44" s="73"/>
      <c r="K44" s="73"/>
    </row>
    <row r="45" spans="2:11" ht="96.75" customHeight="1" x14ac:dyDescent="0.25">
      <c r="B45" s="124" t="s">
        <v>271</v>
      </c>
      <c r="C45" s="310" t="s">
        <v>378</v>
      </c>
      <c r="D45" s="310"/>
      <c r="E45" s="310"/>
      <c r="F45" s="310"/>
      <c r="G45" s="310"/>
      <c r="H45" s="310"/>
      <c r="I45" s="310"/>
      <c r="J45" s="74"/>
      <c r="K45" s="74"/>
    </row>
    <row r="46" spans="2:11" ht="38.25" customHeight="1" x14ac:dyDescent="0.25">
      <c r="B46" s="124" t="s">
        <v>272</v>
      </c>
      <c r="C46" s="310" t="s">
        <v>273</v>
      </c>
      <c r="D46" s="310"/>
      <c r="E46" s="310"/>
      <c r="F46" s="310"/>
      <c r="G46" s="310"/>
      <c r="H46" s="310"/>
      <c r="I46" s="310"/>
      <c r="J46" s="74"/>
      <c r="K46" s="74"/>
    </row>
    <row r="47" spans="2:11" ht="66" customHeight="1" x14ac:dyDescent="0.25">
      <c r="B47" s="143" t="s">
        <v>274</v>
      </c>
      <c r="C47" s="315" t="s">
        <v>300</v>
      </c>
      <c r="D47" s="315"/>
      <c r="E47" s="315"/>
      <c r="F47" s="315"/>
      <c r="G47" s="315"/>
      <c r="H47" s="315"/>
      <c r="I47" s="315"/>
      <c r="J47" s="74"/>
      <c r="K47" s="74"/>
    </row>
    <row r="48" spans="2:11" ht="22.5" customHeight="1" x14ac:dyDescent="0.25">
      <c r="B48" s="316" t="s">
        <v>276</v>
      </c>
      <c r="C48" s="316"/>
      <c r="D48" s="316"/>
      <c r="E48" s="316"/>
      <c r="F48" s="316"/>
      <c r="G48" s="316"/>
      <c r="H48" s="316"/>
      <c r="I48" s="316"/>
      <c r="J48" s="74"/>
      <c r="K48" s="74"/>
    </row>
    <row r="49" spans="2:11" ht="22.5" customHeight="1" x14ac:dyDescent="0.25">
      <c r="B49" s="301" t="s">
        <v>277</v>
      </c>
      <c r="C49" s="144" t="s">
        <v>278</v>
      </c>
      <c r="D49" s="317" t="s">
        <v>279</v>
      </c>
      <c r="E49" s="317"/>
      <c r="F49" s="317"/>
      <c r="G49" s="317" t="s">
        <v>280</v>
      </c>
      <c r="H49" s="317"/>
      <c r="I49" s="317"/>
      <c r="J49" s="77"/>
      <c r="K49" s="77"/>
    </row>
    <row r="50" spans="2:11" ht="30.75" customHeight="1" x14ac:dyDescent="0.25">
      <c r="B50" s="301"/>
      <c r="C50" s="145"/>
      <c r="D50" s="314"/>
      <c r="E50" s="314"/>
      <c r="F50" s="314"/>
      <c r="G50" s="314"/>
      <c r="H50" s="314"/>
      <c r="I50" s="314"/>
      <c r="J50" s="77"/>
      <c r="K50" s="77"/>
    </row>
    <row r="51" spans="2:11" ht="32.25" customHeight="1" x14ac:dyDescent="0.25">
      <c r="B51" s="146" t="s">
        <v>281</v>
      </c>
      <c r="C51" s="312" t="s">
        <v>282</v>
      </c>
      <c r="D51" s="312"/>
      <c r="E51" s="312"/>
      <c r="F51" s="312"/>
      <c r="G51" s="312"/>
      <c r="H51" s="312"/>
      <c r="I51" s="312"/>
      <c r="J51" s="80"/>
      <c r="K51" s="80"/>
    </row>
    <row r="52" spans="2:11" ht="28.5" customHeight="1" x14ac:dyDescent="0.25">
      <c r="B52" s="127" t="s">
        <v>283</v>
      </c>
      <c r="C52" s="313" t="s">
        <v>284</v>
      </c>
      <c r="D52" s="313"/>
      <c r="E52" s="313"/>
      <c r="F52" s="313"/>
      <c r="G52" s="313"/>
      <c r="H52" s="313"/>
      <c r="I52" s="313"/>
      <c r="J52" s="80"/>
      <c r="K52" s="80"/>
    </row>
    <row r="53" spans="2:11" ht="30" customHeight="1" x14ac:dyDescent="0.25">
      <c r="B53" s="143" t="s">
        <v>285</v>
      </c>
      <c r="C53" s="314" t="s">
        <v>286</v>
      </c>
      <c r="D53" s="314"/>
      <c r="E53" s="314"/>
      <c r="F53" s="314"/>
      <c r="G53" s="314"/>
      <c r="H53" s="314"/>
      <c r="I53" s="314"/>
      <c r="J53" s="85"/>
      <c r="K53" s="85"/>
    </row>
    <row r="54" spans="2:11" ht="31.5" customHeight="1" x14ac:dyDescent="0.25">
      <c r="B54" s="143" t="s">
        <v>287</v>
      </c>
      <c r="C54" s="314" t="s">
        <v>288</v>
      </c>
      <c r="D54" s="314"/>
      <c r="E54" s="314"/>
      <c r="F54" s="314"/>
      <c r="G54" s="314"/>
      <c r="H54" s="314"/>
      <c r="I54" s="314"/>
      <c r="J54" s="91"/>
      <c r="K54" s="91"/>
    </row>
    <row r="55" spans="2:11" x14ac:dyDescent="0.25">
      <c r="B55" s="147"/>
      <c r="C55" s="148"/>
      <c r="D55" s="148"/>
      <c r="E55" s="149"/>
      <c r="F55" s="149"/>
      <c r="G55" s="150"/>
      <c r="H55" s="151"/>
      <c r="I55" s="148"/>
      <c r="J55" s="91"/>
      <c r="K55" s="91"/>
    </row>
    <row r="56" spans="2:11" x14ac:dyDescent="0.25">
      <c r="B56" s="147"/>
      <c r="C56" s="148"/>
      <c r="D56" s="148"/>
      <c r="E56" s="149"/>
      <c r="F56" s="149"/>
      <c r="G56" s="150"/>
      <c r="H56" s="151"/>
      <c r="I56" s="148"/>
      <c r="J56" s="91"/>
      <c r="K56" s="91"/>
    </row>
    <row r="57" spans="2:11" x14ac:dyDescent="0.25">
      <c r="B57" s="147"/>
      <c r="C57" s="148"/>
      <c r="D57" s="148"/>
      <c r="E57" s="149"/>
      <c r="F57" s="149"/>
      <c r="G57" s="150"/>
      <c r="H57" s="151"/>
      <c r="I57" s="148"/>
      <c r="J57" s="91"/>
      <c r="K57" s="91"/>
    </row>
    <row r="58" spans="2:11" x14ac:dyDescent="0.25">
      <c r="B58" s="147"/>
      <c r="C58" s="148"/>
      <c r="D58" s="148"/>
      <c r="E58" s="149"/>
      <c r="F58" s="149"/>
      <c r="G58" s="150"/>
      <c r="H58" s="151"/>
      <c r="I58" s="148"/>
      <c r="J58" s="91"/>
      <c r="K58" s="91"/>
    </row>
    <row r="59" spans="2:11" x14ac:dyDescent="0.25">
      <c r="B59" s="147"/>
      <c r="C59" s="148"/>
      <c r="D59" s="148"/>
      <c r="E59" s="149"/>
      <c r="F59" s="149"/>
      <c r="G59" s="150"/>
      <c r="H59" s="151"/>
      <c r="I59" s="148"/>
      <c r="J59" s="91"/>
      <c r="K59" s="91"/>
    </row>
    <row r="60" spans="2:11" ht="25.5" customHeight="1" x14ac:dyDescent="0.25">
      <c r="B60" s="147"/>
      <c r="C60" s="148"/>
      <c r="D60" s="148"/>
      <c r="E60" s="149"/>
      <c r="F60" s="149"/>
      <c r="G60" s="150"/>
      <c r="H60" s="151"/>
      <c r="I60" s="148"/>
      <c r="J60" s="91"/>
      <c r="K60" s="91"/>
    </row>
  </sheetData>
  <sheetProtection algorithmName="SHA-512" hashValue="k8QAb8T+hz0snQ0fRbwzWyPloXmLaO06PwaAFRbsQ35R4Pv7hW3kkPpSw2NIZGxOY8DdokS70X4mg/D5lDcoqw==" saltValue="Ce+yxoihUDEMXEjjRvtYpQ=="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formula2>0</formula2>
    </dataValidation>
    <dataValidation type="list" allowBlank="1" showInputMessage="1" showErrorMessage="1" sqref="H13:I13" xr:uid="{00000000-0002-0000-0400-000001000000}">
      <formula1>$N$5:$N$8</formula1>
      <formula2>0</formula2>
    </dataValidation>
    <dataValidation type="list" allowBlank="1" showInputMessage="1" showErrorMessage="1" sqref="J10:K10" xr:uid="{00000000-0002-0000-0400-000002000000}">
      <formula1>$M$21:$M$28</formula1>
      <formula2>0</formula2>
    </dataValidation>
    <dataValidation type="list" allowBlank="1" showInputMessage="1" showErrorMessage="1" sqref="C9:F9" xr:uid="{00000000-0002-0000-0400-000003000000}">
      <formula1>$M$6:$M$9</formula1>
      <formula2>0</formula2>
    </dataValidation>
    <dataValidation type="list" allowBlank="1" showInputMessage="1" showErrorMessage="1" sqref="C24:E24" xr:uid="{00000000-0002-0000-0400-000004000000}">
      <formula1>$M$12:$M$15</formula1>
      <formula2>0</formula2>
    </dataValidation>
    <dataValidation type="list" allowBlank="1" showInputMessage="1" showErrorMessage="1" sqref="H12:I12" xr:uid="{00000000-0002-0000-0400-000005000000}">
      <formula1>M17:M19</formula1>
      <formula2>0</formula2>
    </dataValidation>
    <dataValidation type="list" showDropDown="1" showInputMessage="1" showErrorMessage="1" sqref="K12" xr:uid="{00000000-0002-0000-04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6D9F1"/>
  </sheetPr>
  <dimension ref="A1:AMJ60"/>
  <sheetViews>
    <sheetView topLeftCell="A22" zoomScale="85" zoomScaleNormal="85" workbookViewId="0"/>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8"/>
      <c r="C1" s="234" t="s">
        <v>1</v>
      </c>
      <c r="D1" s="234"/>
      <c r="E1" s="234"/>
      <c r="F1" s="234"/>
      <c r="G1" s="234"/>
      <c r="H1" s="234"/>
      <c r="I1" s="289"/>
      <c r="J1" s="30"/>
      <c r="K1" s="30"/>
      <c r="M1" s="31" t="s">
        <v>61</v>
      </c>
    </row>
    <row r="2" spans="2:14" ht="37.5" customHeight="1" x14ac:dyDescent="0.25">
      <c r="B2" s="288"/>
      <c r="C2" s="234" t="s">
        <v>210</v>
      </c>
      <c r="D2" s="234"/>
      <c r="E2" s="234"/>
      <c r="F2" s="234"/>
      <c r="G2" s="234"/>
      <c r="H2" s="234"/>
      <c r="I2" s="289"/>
      <c r="J2" s="30"/>
      <c r="K2" s="30"/>
      <c r="M2" s="31" t="s">
        <v>62</v>
      </c>
    </row>
    <row r="3" spans="2:14" ht="37.5" customHeight="1" x14ac:dyDescent="0.25">
      <c r="B3" s="288"/>
      <c r="C3" s="234" t="s">
        <v>211</v>
      </c>
      <c r="D3" s="234"/>
      <c r="E3" s="234"/>
      <c r="F3" s="234" t="s">
        <v>212</v>
      </c>
      <c r="G3" s="234"/>
      <c r="H3" s="234"/>
      <c r="I3" s="289"/>
      <c r="J3" s="30"/>
      <c r="K3" s="30"/>
      <c r="M3" s="31" t="s">
        <v>64</v>
      </c>
    </row>
    <row r="4" spans="2:14" ht="23.25" customHeight="1" x14ac:dyDescent="0.25">
      <c r="B4" s="290"/>
      <c r="C4" s="290"/>
      <c r="D4" s="290"/>
      <c r="E4" s="290"/>
      <c r="F4" s="290"/>
      <c r="G4" s="290"/>
      <c r="H4" s="290"/>
      <c r="I4" s="290"/>
      <c r="J4" s="32"/>
      <c r="K4" s="32"/>
    </row>
    <row r="5" spans="2:14" ht="24" customHeight="1" x14ac:dyDescent="0.25">
      <c r="B5" s="291" t="s">
        <v>213</v>
      </c>
      <c r="C5" s="291"/>
      <c r="D5" s="291"/>
      <c r="E5" s="291"/>
      <c r="F5" s="291"/>
      <c r="G5" s="291"/>
      <c r="H5" s="291"/>
      <c r="I5" s="291"/>
      <c r="J5" s="34"/>
      <c r="K5" s="34"/>
      <c r="N5" s="35" t="s">
        <v>71</v>
      </c>
    </row>
    <row r="6" spans="2:14" ht="30.75" customHeight="1" x14ac:dyDescent="0.25">
      <c r="B6" s="124" t="s">
        <v>214</v>
      </c>
      <c r="C6" s="125">
        <v>6</v>
      </c>
      <c r="D6" s="292" t="s">
        <v>215</v>
      </c>
      <c r="E6" s="292"/>
      <c r="F6" s="293" t="s">
        <v>301</v>
      </c>
      <c r="G6" s="293"/>
      <c r="H6" s="293"/>
      <c r="I6" s="293"/>
      <c r="J6" s="38"/>
      <c r="K6" s="38"/>
      <c r="M6" s="31" t="s">
        <v>75</v>
      </c>
      <c r="N6" s="35" t="s">
        <v>76</v>
      </c>
    </row>
    <row r="7" spans="2:14" ht="30.75" customHeight="1" x14ac:dyDescent="0.25">
      <c r="B7" s="124" t="s">
        <v>217</v>
      </c>
      <c r="C7" s="125" t="s">
        <v>78</v>
      </c>
      <c r="D7" s="292" t="s">
        <v>218</v>
      </c>
      <c r="E7" s="292"/>
      <c r="F7" s="293" t="s">
        <v>219</v>
      </c>
      <c r="G7" s="293"/>
      <c r="H7" s="127" t="s">
        <v>220</v>
      </c>
      <c r="I7" s="125" t="s">
        <v>78</v>
      </c>
      <c r="J7" s="44"/>
      <c r="K7" s="44"/>
      <c r="M7" s="31" t="s">
        <v>82</v>
      </c>
      <c r="N7" s="35" t="s">
        <v>83</v>
      </c>
    </row>
    <row r="8" spans="2:14" ht="30.75" customHeight="1" x14ac:dyDescent="0.25">
      <c r="B8" s="124" t="s">
        <v>221</v>
      </c>
      <c r="C8" s="293" t="s">
        <v>222</v>
      </c>
      <c r="D8" s="293"/>
      <c r="E8" s="293"/>
      <c r="F8" s="293"/>
      <c r="G8" s="127" t="s">
        <v>223</v>
      </c>
      <c r="H8" s="294">
        <v>7555</v>
      </c>
      <c r="I8" s="294"/>
      <c r="J8" s="45"/>
      <c r="K8" s="45"/>
      <c r="M8" s="31" t="s">
        <v>87</v>
      </c>
      <c r="N8" s="35" t="s">
        <v>42</v>
      </c>
    </row>
    <row r="9" spans="2:14" ht="30.75" customHeight="1" x14ac:dyDescent="0.25">
      <c r="B9" s="124" t="s">
        <v>62</v>
      </c>
      <c r="C9" s="295" t="s">
        <v>82</v>
      </c>
      <c r="D9" s="295"/>
      <c r="E9" s="295"/>
      <c r="F9" s="295"/>
      <c r="G9" s="127" t="s">
        <v>224</v>
      </c>
      <c r="H9" s="296" t="s">
        <v>90</v>
      </c>
      <c r="I9" s="296"/>
      <c r="J9" s="46"/>
      <c r="K9" s="46"/>
      <c r="M9" s="47" t="s">
        <v>91</v>
      </c>
    </row>
    <row r="10" spans="2:14" ht="30.75" customHeight="1" x14ac:dyDescent="0.25">
      <c r="B10" s="124" t="s">
        <v>225</v>
      </c>
      <c r="C10" s="297" t="s">
        <v>226</v>
      </c>
      <c r="D10" s="297"/>
      <c r="E10" s="297"/>
      <c r="F10" s="297"/>
      <c r="G10" s="297"/>
      <c r="H10" s="297"/>
      <c r="I10" s="297"/>
      <c r="J10" s="48"/>
      <c r="K10" s="48"/>
      <c r="M10" s="47"/>
    </row>
    <row r="11" spans="2:14" ht="30.75" customHeight="1" x14ac:dyDescent="0.25">
      <c r="B11" s="124" t="s">
        <v>227</v>
      </c>
      <c r="C11" s="298" t="s">
        <v>228</v>
      </c>
      <c r="D11" s="298"/>
      <c r="E11" s="298"/>
      <c r="F11" s="298"/>
      <c r="G11" s="298"/>
      <c r="H11" s="298"/>
      <c r="I11" s="298"/>
      <c r="J11" s="44"/>
      <c r="K11" s="44"/>
      <c r="M11" s="47"/>
      <c r="N11" s="35" t="s">
        <v>96</v>
      </c>
    </row>
    <row r="12" spans="2:14" ht="30.75" customHeight="1" x14ac:dyDescent="0.25">
      <c r="B12" s="124" t="s">
        <v>229</v>
      </c>
      <c r="C12" s="249" t="s">
        <v>302</v>
      </c>
      <c r="D12" s="249"/>
      <c r="E12" s="249"/>
      <c r="F12" s="249"/>
      <c r="G12" s="127" t="s">
        <v>231</v>
      </c>
      <c r="H12" s="255" t="s">
        <v>100</v>
      </c>
      <c r="I12" s="255"/>
      <c r="J12" s="44"/>
      <c r="K12" s="44"/>
      <c r="M12" s="47" t="s">
        <v>101</v>
      </c>
      <c r="N12" s="35" t="s">
        <v>78</v>
      </c>
    </row>
    <row r="13" spans="2:14" ht="30.75" customHeight="1" x14ac:dyDescent="0.25">
      <c r="B13" s="124" t="s">
        <v>232</v>
      </c>
      <c r="C13" s="299" t="s">
        <v>233</v>
      </c>
      <c r="D13" s="299"/>
      <c r="E13" s="299"/>
      <c r="F13" s="299"/>
      <c r="G13" s="127" t="s">
        <v>234</v>
      </c>
      <c r="H13" s="298" t="s">
        <v>71</v>
      </c>
      <c r="I13" s="298"/>
      <c r="J13" s="44"/>
      <c r="K13" s="44"/>
      <c r="M13" s="47" t="s">
        <v>105</v>
      </c>
    </row>
    <row r="14" spans="2:14" ht="64.5" customHeight="1" x14ac:dyDescent="0.25">
      <c r="B14" s="124" t="s">
        <v>235</v>
      </c>
      <c r="C14" s="300" t="s">
        <v>303</v>
      </c>
      <c r="D14" s="300"/>
      <c r="E14" s="300"/>
      <c r="F14" s="300"/>
      <c r="G14" s="300"/>
      <c r="H14" s="300"/>
      <c r="I14" s="300"/>
      <c r="J14" s="48"/>
      <c r="K14" s="48"/>
      <c r="M14" s="47" t="s">
        <v>108</v>
      </c>
      <c r="N14" s="35"/>
    </row>
    <row r="15" spans="2:14" ht="30.75" customHeight="1" x14ac:dyDescent="0.25">
      <c r="B15" s="124" t="s">
        <v>237</v>
      </c>
      <c r="C15" s="249" t="s">
        <v>304</v>
      </c>
      <c r="D15" s="249"/>
      <c r="E15" s="249"/>
      <c r="F15" s="249"/>
      <c r="G15" s="249"/>
      <c r="H15" s="249"/>
      <c r="I15" s="249"/>
      <c r="J15" s="49"/>
      <c r="K15" s="49"/>
      <c r="M15" s="47" t="s">
        <v>112</v>
      </c>
      <c r="N15" s="35"/>
    </row>
    <row r="16" spans="2:14" ht="30.75" customHeight="1" x14ac:dyDescent="0.25">
      <c r="B16" s="124" t="s">
        <v>239</v>
      </c>
      <c r="C16" s="293" t="s">
        <v>305</v>
      </c>
      <c r="D16" s="293"/>
      <c r="E16" s="293"/>
      <c r="F16" s="293"/>
      <c r="G16" s="293"/>
      <c r="H16" s="293"/>
      <c r="I16" s="293"/>
      <c r="J16" s="50"/>
      <c r="K16" s="50"/>
      <c r="M16" s="47"/>
      <c r="N16" s="35"/>
    </row>
    <row r="17" spans="2:14" ht="30.75" customHeight="1" x14ac:dyDescent="0.25">
      <c r="B17" s="124" t="s">
        <v>241</v>
      </c>
      <c r="C17" s="298" t="s">
        <v>306</v>
      </c>
      <c r="D17" s="298"/>
      <c r="E17" s="298"/>
      <c r="F17" s="298"/>
      <c r="G17" s="298"/>
      <c r="H17" s="298"/>
      <c r="I17" s="298"/>
      <c r="J17" s="51"/>
      <c r="K17" s="51"/>
      <c r="M17" s="47" t="s">
        <v>100</v>
      </c>
      <c r="N17" s="35"/>
    </row>
    <row r="18" spans="2:14" ht="18" customHeight="1" x14ac:dyDescent="0.25">
      <c r="B18" s="301" t="s">
        <v>243</v>
      </c>
      <c r="C18" s="302" t="s">
        <v>244</v>
      </c>
      <c r="D18" s="302"/>
      <c r="E18" s="302"/>
      <c r="F18" s="303" t="s">
        <v>245</v>
      </c>
      <c r="G18" s="303"/>
      <c r="H18" s="303"/>
      <c r="I18" s="303"/>
      <c r="J18" s="52"/>
      <c r="K18" s="52"/>
      <c r="M18" s="47" t="s">
        <v>122</v>
      </c>
      <c r="N18" s="35"/>
    </row>
    <row r="19" spans="2:14" ht="39.75" customHeight="1" x14ac:dyDescent="0.25">
      <c r="B19" s="301"/>
      <c r="C19" s="293" t="s">
        <v>307</v>
      </c>
      <c r="D19" s="293"/>
      <c r="E19" s="293"/>
      <c r="F19" s="293" t="s">
        <v>308</v>
      </c>
      <c r="G19" s="293"/>
      <c r="H19" s="293"/>
      <c r="I19" s="293"/>
      <c r="J19" s="50"/>
      <c r="K19" s="50"/>
      <c r="M19" s="47" t="s">
        <v>126</v>
      </c>
      <c r="N19" s="35"/>
    </row>
    <row r="20" spans="2:14" ht="39.75" customHeight="1" x14ac:dyDescent="0.25">
      <c r="B20" s="128" t="s">
        <v>248</v>
      </c>
      <c r="C20" s="293" t="s">
        <v>309</v>
      </c>
      <c r="D20" s="293"/>
      <c r="E20" s="293"/>
      <c r="F20" s="248" t="s">
        <v>310</v>
      </c>
      <c r="G20" s="248"/>
      <c r="H20" s="248"/>
      <c r="I20" s="248"/>
      <c r="J20" s="44"/>
      <c r="K20" s="44"/>
      <c r="M20" s="47"/>
      <c r="N20" s="35"/>
    </row>
    <row r="21" spans="2:14" ht="42" customHeight="1" x14ac:dyDescent="0.25">
      <c r="B21" s="128" t="s">
        <v>251</v>
      </c>
      <c r="C21" s="304" t="s">
        <v>311</v>
      </c>
      <c r="D21" s="304"/>
      <c r="E21" s="304"/>
      <c r="F21" s="305" t="s">
        <v>312</v>
      </c>
      <c r="G21" s="305"/>
      <c r="H21" s="305"/>
      <c r="I21" s="305"/>
      <c r="J21" s="49"/>
      <c r="K21" s="49"/>
      <c r="M21" s="53"/>
      <c r="N21" s="35"/>
    </row>
    <row r="22" spans="2:14" ht="23.25" customHeight="1" x14ac:dyDescent="0.25">
      <c r="B22" s="128" t="s">
        <v>254</v>
      </c>
      <c r="C22" s="306">
        <v>44562</v>
      </c>
      <c r="D22" s="306"/>
      <c r="E22" s="306"/>
      <c r="F22" s="127" t="s">
        <v>255</v>
      </c>
      <c r="G22" s="129">
        <v>1</v>
      </c>
      <c r="H22" s="127" t="s">
        <v>256</v>
      </c>
      <c r="I22" s="130">
        <v>1</v>
      </c>
      <c r="J22" s="54"/>
      <c r="K22" s="54"/>
      <c r="M22" s="53"/>
    </row>
    <row r="23" spans="2:14" ht="27" customHeight="1" x14ac:dyDescent="0.25">
      <c r="B23" s="128" t="s">
        <v>257</v>
      </c>
      <c r="C23" s="306">
        <v>44926</v>
      </c>
      <c r="D23" s="306"/>
      <c r="E23" s="306"/>
      <c r="F23" s="127" t="s">
        <v>258</v>
      </c>
      <c r="G23" s="307">
        <v>1</v>
      </c>
      <c r="H23" s="307"/>
      <c r="I23" s="307"/>
      <c r="J23" s="55"/>
      <c r="K23" s="55"/>
      <c r="M23" s="53"/>
    </row>
    <row r="24" spans="2:14" ht="30.75" customHeight="1" x14ac:dyDescent="0.25">
      <c r="B24" s="131" t="s">
        <v>259</v>
      </c>
      <c r="C24" s="260" t="s">
        <v>112</v>
      </c>
      <c r="D24" s="260"/>
      <c r="E24" s="260"/>
      <c r="F24" s="132" t="s">
        <v>260</v>
      </c>
      <c r="G24" s="293" t="s">
        <v>261</v>
      </c>
      <c r="H24" s="293"/>
      <c r="I24" s="293"/>
      <c r="J24" s="52"/>
      <c r="K24" s="52"/>
      <c r="M24" s="53"/>
    </row>
    <row r="25" spans="2:14" ht="22.5" customHeight="1" x14ac:dyDescent="0.25">
      <c r="B25" s="308" t="s">
        <v>262</v>
      </c>
      <c r="C25" s="308"/>
      <c r="D25" s="308"/>
      <c r="E25" s="308"/>
      <c r="F25" s="308"/>
      <c r="G25" s="308"/>
      <c r="H25" s="308"/>
      <c r="I25" s="308"/>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5">
        <v>0</v>
      </c>
      <c r="D27" s="156">
        <v>0</v>
      </c>
      <c r="E27" s="139">
        <f t="shared" ref="E27:E38" si="0">IF(OR(C27=0,C27=""),0,D27/C27)</f>
        <v>0</v>
      </c>
      <c r="F27" s="309">
        <f>SUM(C27:C38)</f>
        <v>1</v>
      </c>
      <c r="G27" s="309">
        <f>SUM(D27:D38)</f>
        <v>1</v>
      </c>
      <c r="H27" s="140">
        <f>+(D27*100%)/$G$23</f>
        <v>0</v>
      </c>
      <c r="I27" s="309">
        <f>G27+I22</f>
        <v>2</v>
      </c>
      <c r="J27" s="70"/>
      <c r="K27" s="70"/>
      <c r="M27" s="53"/>
    </row>
    <row r="28" spans="2:14" ht="19.5" customHeight="1" x14ac:dyDescent="0.25">
      <c r="B28" s="136" t="s">
        <v>152</v>
      </c>
      <c r="C28" s="155">
        <v>0</v>
      </c>
      <c r="D28" s="156">
        <v>0</v>
      </c>
      <c r="E28" s="139">
        <f t="shared" si="0"/>
        <v>0</v>
      </c>
      <c r="F28" s="309"/>
      <c r="G28" s="309"/>
      <c r="H28" s="140">
        <f t="shared" ref="H28:H38" si="1">+IF(D28="","",((D28*100%)/$G$23)+H27)</f>
        <v>0</v>
      </c>
      <c r="I28" s="309"/>
      <c r="J28" s="70"/>
      <c r="K28" s="70"/>
      <c r="M28" s="53"/>
    </row>
    <row r="29" spans="2:14" ht="19.5" customHeight="1" x14ac:dyDescent="0.25">
      <c r="B29" s="136" t="s">
        <v>153</v>
      </c>
      <c r="C29" s="155">
        <v>0</v>
      </c>
      <c r="D29" s="156">
        <v>0</v>
      </c>
      <c r="E29" s="139">
        <f t="shared" si="0"/>
        <v>0</v>
      </c>
      <c r="F29" s="309"/>
      <c r="G29" s="309"/>
      <c r="H29" s="140">
        <f t="shared" si="1"/>
        <v>0</v>
      </c>
      <c r="I29" s="309"/>
      <c r="J29" s="70"/>
      <c r="K29" s="70"/>
      <c r="M29" s="53"/>
    </row>
    <row r="30" spans="2:14" ht="19.5" customHeight="1" x14ac:dyDescent="0.25">
      <c r="B30" s="136" t="s">
        <v>154</v>
      </c>
      <c r="C30" s="155">
        <v>1</v>
      </c>
      <c r="D30" s="156">
        <v>1</v>
      </c>
      <c r="E30" s="139">
        <f t="shared" si="0"/>
        <v>1</v>
      </c>
      <c r="F30" s="309"/>
      <c r="G30" s="309"/>
      <c r="H30" s="140">
        <f t="shared" si="1"/>
        <v>1</v>
      </c>
      <c r="I30" s="309"/>
      <c r="J30" s="70"/>
      <c r="K30" s="70"/>
    </row>
    <row r="31" spans="2:14" ht="19.5" customHeight="1" x14ac:dyDescent="0.25">
      <c r="B31" s="136" t="s">
        <v>155</v>
      </c>
      <c r="C31" s="155">
        <v>0</v>
      </c>
      <c r="D31" s="156">
        <v>0</v>
      </c>
      <c r="E31" s="139">
        <f t="shared" si="0"/>
        <v>0</v>
      </c>
      <c r="F31" s="309"/>
      <c r="G31" s="309"/>
      <c r="H31" s="140">
        <f t="shared" si="1"/>
        <v>1</v>
      </c>
      <c r="I31" s="309"/>
      <c r="J31" s="70"/>
      <c r="K31" s="70"/>
    </row>
    <row r="32" spans="2:14" ht="19.5" customHeight="1" x14ac:dyDescent="0.25">
      <c r="B32" s="136" t="s">
        <v>156</v>
      </c>
      <c r="C32" s="155">
        <v>0</v>
      </c>
      <c r="D32" s="156">
        <v>0</v>
      </c>
      <c r="E32" s="139">
        <f t="shared" si="0"/>
        <v>0</v>
      </c>
      <c r="F32" s="309"/>
      <c r="G32" s="309"/>
      <c r="H32" s="140">
        <f t="shared" si="1"/>
        <v>1</v>
      </c>
      <c r="I32" s="309"/>
      <c r="J32" s="70"/>
      <c r="K32" s="70"/>
    </row>
    <row r="33" spans="2:11" ht="19.5" customHeight="1" x14ac:dyDescent="0.25">
      <c r="B33" s="136" t="s">
        <v>157</v>
      </c>
      <c r="C33" s="155">
        <v>0</v>
      </c>
      <c r="D33" s="157">
        <v>0</v>
      </c>
      <c r="E33" s="139">
        <f t="shared" si="0"/>
        <v>0</v>
      </c>
      <c r="F33" s="309"/>
      <c r="G33" s="309"/>
      <c r="H33" s="140">
        <f t="shared" si="1"/>
        <v>1</v>
      </c>
      <c r="I33" s="309"/>
      <c r="J33" s="70"/>
      <c r="K33" s="70"/>
    </row>
    <row r="34" spans="2:11" ht="19.5" customHeight="1" x14ac:dyDescent="0.25">
      <c r="B34" s="136" t="s">
        <v>158</v>
      </c>
      <c r="C34" s="155">
        <v>0</v>
      </c>
      <c r="D34" s="158"/>
      <c r="E34" s="139">
        <f t="shared" si="0"/>
        <v>0</v>
      </c>
      <c r="F34" s="309"/>
      <c r="G34" s="309"/>
      <c r="H34" s="140" t="str">
        <f t="shared" si="1"/>
        <v/>
      </c>
      <c r="I34" s="309"/>
      <c r="J34" s="70"/>
      <c r="K34" s="70"/>
    </row>
    <row r="35" spans="2:11" ht="19.5" customHeight="1" x14ac:dyDescent="0.25">
      <c r="B35" s="136" t="s">
        <v>159</v>
      </c>
      <c r="C35" s="155">
        <v>0</v>
      </c>
      <c r="D35" s="158"/>
      <c r="E35" s="139">
        <f t="shared" si="0"/>
        <v>0</v>
      </c>
      <c r="F35" s="309"/>
      <c r="G35" s="309"/>
      <c r="H35" s="140" t="str">
        <f t="shared" si="1"/>
        <v/>
      </c>
      <c r="I35" s="309"/>
      <c r="J35" s="70"/>
      <c r="K35" s="70"/>
    </row>
    <row r="36" spans="2:11" ht="19.5" customHeight="1" x14ac:dyDescent="0.25">
      <c r="B36" s="136" t="s">
        <v>160</v>
      </c>
      <c r="C36" s="155">
        <v>0</v>
      </c>
      <c r="D36" s="158"/>
      <c r="E36" s="139">
        <f t="shared" si="0"/>
        <v>0</v>
      </c>
      <c r="F36" s="309"/>
      <c r="G36" s="309"/>
      <c r="H36" s="140" t="str">
        <f t="shared" si="1"/>
        <v/>
      </c>
      <c r="I36" s="309"/>
      <c r="J36" s="70"/>
      <c r="K36" s="70"/>
    </row>
    <row r="37" spans="2:11" ht="19.5" customHeight="1" x14ac:dyDescent="0.25">
      <c r="B37" s="136" t="s">
        <v>161</v>
      </c>
      <c r="C37" s="155">
        <v>0</v>
      </c>
      <c r="D37" s="158"/>
      <c r="E37" s="139">
        <f t="shared" si="0"/>
        <v>0</v>
      </c>
      <c r="F37" s="309"/>
      <c r="G37" s="309"/>
      <c r="H37" s="140" t="str">
        <f t="shared" si="1"/>
        <v/>
      </c>
      <c r="I37" s="309"/>
      <c r="J37" s="70"/>
      <c r="K37" s="70"/>
    </row>
    <row r="38" spans="2:11" ht="19.5" customHeight="1" x14ac:dyDescent="0.25">
      <c r="B38" s="136" t="s">
        <v>162</v>
      </c>
      <c r="C38" s="155">
        <v>0</v>
      </c>
      <c r="D38" s="158"/>
      <c r="E38" s="139">
        <f t="shared" si="0"/>
        <v>0</v>
      </c>
      <c r="F38" s="309"/>
      <c r="G38" s="309"/>
      <c r="H38" s="140" t="str">
        <f t="shared" si="1"/>
        <v/>
      </c>
      <c r="I38" s="309"/>
      <c r="J38" s="70"/>
      <c r="K38" s="70"/>
    </row>
    <row r="39" spans="2:11" ht="87" customHeight="1" x14ac:dyDescent="0.25">
      <c r="B39" s="142" t="s">
        <v>270</v>
      </c>
      <c r="C39" s="310" t="s">
        <v>376</v>
      </c>
      <c r="D39" s="310"/>
      <c r="E39" s="310"/>
      <c r="F39" s="310"/>
      <c r="G39" s="310"/>
      <c r="H39" s="310"/>
      <c r="I39" s="310"/>
      <c r="J39" s="72"/>
      <c r="K39" s="72"/>
    </row>
    <row r="40" spans="2:11" ht="36.4" customHeight="1" x14ac:dyDescent="0.25">
      <c r="B40" s="311"/>
      <c r="C40" s="311"/>
      <c r="D40" s="311"/>
      <c r="E40" s="311"/>
      <c r="F40" s="311"/>
      <c r="G40" s="311"/>
      <c r="H40" s="311"/>
      <c r="I40" s="311"/>
      <c r="J40" s="34"/>
      <c r="K40" s="34"/>
    </row>
    <row r="41" spans="2:11" ht="36.4" customHeight="1" x14ac:dyDescent="0.25">
      <c r="B41" s="311"/>
      <c r="C41" s="311"/>
      <c r="D41" s="311"/>
      <c r="E41" s="311"/>
      <c r="F41" s="311"/>
      <c r="G41" s="311"/>
      <c r="H41" s="311"/>
      <c r="I41" s="311"/>
      <c r="J41" s="72"/>
      <c r="K41" s="72"/>
    </row>
    <row r="42" spans="2:11" ht="36.4" customHeight="1" x14ac:dyDescent="0.25">
      <c r="B42" s="311"/>
      <c r="C42" s="311"/>
      <c r="D42" s="311"/>
      <c r="E42" s="311"/>
      <c r="F42" s="311"/>
      <c r="G42" s="311"/>
      <c r="H42" s="311"/>
      <c r="I42" s="311"/>
      <c r="J42" s="72"/>
      <c r="K42" s="72"/>
    </row>
    <row r="43" spans="2:11" ht="36.4" customHeight="1" x14ac:dyDescent="0.25">
      <c r="B43" s="311"/>
      <c r="C43" s="311"/>
      <c r="D43" s="311"/>
      <c r="E43" s="311"/>
      <c r="F43" s="311"/>
      <c r="G43" s="311"/>
      <c r="H43" s="311"/>
      <c r="I43" s="311"/>
      <c r="J43" s="72"/>
      <c r="K43" s="72"/>
    </row>
    <row r="44" spans="2:11" ht="36.4" customHeight="1" x14ac:dyDescent="0.25">
      <c r="B44" s="311"/>
      <c r="C44" s="311"/>
      <c r="D44" s="311"/>
      <c r="E44" s="311"/>
      <c r="F44" s="311"/>
      <c r="G44" s="311"/>
      <c r="H44" s="311"/>
      <c r="I44" s="311"/>
      <c r="J44" s="73"/>
      <c r="K44" s="73"/>
    </row>
    <row r="45" spans="2:11" ht="81.2" customHeight="1" x14ac:dyDescent="0.25">
      <c r="B45" s="124" t="s">
        <v>271</v>
      </c>
      <c r="C45" s="310" t="s">
        <v>379</v>
      </c>
      <c r="D45" s="318"/>
      <c r="E45" s="318"/>
      <c r="F45" s="318"/>
      <c r="G45" s="318"/>
      <c r="H45" s="318"/>
      <c r="I45" s="318"/>
      <c r="J45" s="74"/>
      <c r="K45" s="74"/>
    </row>
    <row r="46" spans="2:11" ht="48.75" customHeight="1" x14ac:dyDescent="0.25">
      <c r="B46" s="124" t="s">
        <v>272</v>
      </c>
      <c r="C46" s="310" t="s">
        <v>273</v>
      </c>
      <c r="D46" s="310"/>
      <c r="E46" s="310"/>
      <c r="F46" s="310"/>
      <c r="G46" s="310"/>
      <c r="H46" s="310"/>
      <c r="I46" s="310"/>
      <c r="J46" s="74"/>
      <c r="K46" s="74"/>
    </row>
    <row r="47" spans="2:11" ht="66" customHeight="1" x14ac:dyDescent="0.25">
      <c r="B47" s="143" t="s">
        <v>274</v>
      </c>
      <c r="C47" s="315" t="s">
        <v>300</v>
      </c>
      <c r="D47" s="315"/>
      <c r="E47" s="315"/>
      <c r="F47" s="315"/>
      <c r="G47" s="315"/>
      <c r="H47" s="315"/>
      <c r="I47" s="315"/>
      <c r="J47" s="74"/>
      <c r="K47" s="74"/>
    </row>
    <row r="48" spans="2:11" ht="22.5" customHeight="1" x14ac:dyDescent="0.25">
      <c r="B48" s="316" t="s">
        <v>276</v>
      </c>
      <c r="C48" s="316"/>
      <c r="D48" s="316"/>
      <c r="E48" s="316"/>
      <c r="F48" s="316"/>
      <c r="G48" s="316"/>
      <c r="H48" s="316"/>
      <c r="I48" s="316"/>
      <c r="J48" s="74"/>
      <c r="K48" s="74"/>
    </row>
    <row r="49" spans="2:11" ht="22.5" customHeight="1" x14ac:dyDescent="0.25">
      <c r="B49" s="301" t="s">
        <v>277</v>
      </c>
      <c r="C49" s="144" t="s">
        <v>278</v>
      </c>
      <c r="D49" s="317" t="s">
        <v>279</v>
      </c>
      <c r="E49" s="317"/>
      <c r="F49" s="317"/>
      <c r="G49" s="317" t="s">
        <v>280</v>
      </c>
      <c r="H49" s="317"/>
      <c r="I49" s="317"/>
      <c r="J49" s="77"/>
      <c r="K49" s="77"/>
    </row>
    <row r="50" spans="2:11" ht="30.75" customHeight="1" x14ac:dyDescent="0.25">
      <c r="B50" s="301"/>
      <c r="C50" s="145"/>
      <c r="D50" s="314"/>
      <c r="E50" s="314"/>
      <c r="F50" s="314"/>
      <c r="G50" s="314"/>
      <c r="H50" s="314"/>
      <c r="I50" s="314"/>
      <c r="J50" s="77"/>
      <c r="K50" s="77"/>
    </row>
    <row r="51" spans="2:11" ht="32.25" customHeight="1" x14ac:dyDescent="0.25">
      <c r="B51" s="146" t="s">
        <v>281</v>
      </c>
      <c r="C51" s="312" t="s">
        <v>282</v>
      </c>
      <c r="D51" s="312"/>
      <c r="E51" s="312"/>
      <c r="F51" s="312"/>
      <c r="G51" s="312"/>
      <c r="H51" s="312"/>
      <c r="I51" s="312"/>
      <c r="J51" s="80"/>
      <c r="K51" s="80"/>
    </row>
    <row r="52" spans="2:11" ht="28.5" customHeight="1" x14ac:dyDescent="0.25">
      <c r="B52" s="127" t="s">
        <v>283</v>
      </c>
      <c r="C52" s="313" t="s">
        <v>284</v>
      </c>
      <c r="D52" s="313"/>
      <c r="E52" s="313"/>
      <c r="F52" s="313"/>
      <c r="G52" s="313"/>
      <c r="H52" s="313"/>
      <c r="I52" s="313"/>
      <c r="J52" s="80"/>
      <c r="K52" s="80"/>
    </row>
    <row r="53" spans="2:11" ht="30" customHeight="1" x14ac:dyDescent="0.25">
      <c r="B53" s="143" t="s">
        <v>285</v>
      </c>
      <c r="C53" s="314" t="s">
        <v>286</v>
      </c>
      <c r="D53" s="314"/>
      <c r="E53" s="314"/>
      <c r="F53" s="314"/>
      <c r="G53" s="314"/>
      <c r="H53" s="314"/>
      <c r="I53" s="314"/>
      <c r="J53" s="85"/>
      <c r="K53" s="85"/>
    </row>
    <row r="54" spans="2:11" ht="31.5" customHeight="1" x14ac:dyDescent="0.25">
      <c r="B54" s="143" t="s">
        <v>287</v>
      </c>
      <c r="C54" s="314" t="s">
        <v>288</v>
      </c>
      <c r="D54" s="314"/>
      <c r="E54" s="314"/>
      <c r="F54" s="314"/>
      <c r="G54" s="314"/>
      <c r="H54" s="314"/>
      <c r="I54" s="314"/>
      <c r="J54" s="91"/>
      <c r="K54" s="91"/>
    </row>
    <row r="55" spans="2:11" x14ac:dyDescent="0.25">
      <c r="B55" s="147"/>
      <c r="C55" s="148"/>
      <c r="D55" s="148"/>
      <c r="E55" s="149"/>
      <c r="F55" s="149"/>
      <c r="G55" s="150"/>
      <c r="H55" s="151"/>
      <c r="I55" s="148"/>
      <c r="J55" s="91"/>
      <c r="K55" s="91"/>
    </row>
    <row r="56" spans="2:11" x14ac:dyDescent="0.25">
      <c r="B56" s="147"/>
      <c r="C56" s="148"/>
      <c r="D56" s="148"/>
      <c r="E56" s="149"/>
      <c r="F56" s="149"/>
      <c r="G56" s="150"/>
      <c r="H56" s="151"/>
      <c r="I56" s="148"/>
      <c r="J56" s="91"/>
      <c r="K56" s="91"/>
    </row>
    <row r="57" spans="2:11" x14ac:dyDescent="0.25">
      <c r="B57" s="147"/>
      <c r="C57" s="148"/>
      <c r="D57" s="148"/>
      <c r="E57" s="149"/>
      <c r="F57" s="149"/>
      <c r="G57" s="150"/>
      <c r="H57" s="151"/>
      <c r="I57" s="148"/>
      <c r="J57" s="91"/>
      <c r="K57" s="91"/>
    </row>
    <row r="58" spans="2:11" x14ac:dyDescent="0.25">
      <c r="B58" s="147"/>
      <c r="C58" s="148"/>
      <c r="D58" s="148"/>
      <c r="E58" s="149"/>
      <c r="F58" s="149"/>
      <c r="G58" s="150"/>
      <c r="H58" s="151"/>
      <c r="I58" s="148"/>
      <c r="J58" s="91"/>
      <c r="K58" s="91"/>
    </row>
    <row r="59" spans="2:11" x14ac:dyDescent="0.25">
      <c r="B59" s="147"/>
      <c r="C59" s="148"/>
      <c r="D59" s="148"/>
      <c r="E59" s="149"/>
      <c r="F59" s="149"/>
      <c r="G59" s="150"/>
      <c r="H59" s="151"/>
      <c r="I59" s="148"/>
      <c r="J59" s="91"/>
      <c r="K59" s="91"/>
    </row>
    <row r="60" spans="2:11" ht="25.5" customHeight="1" x14ac:dyDescent="0.25">
      <c r="B60" s="147"/>
      <c r="C60" s="148"/>
      <c r="D60" s="148"/>
      <c r="E60" s="149"/>
      <c r="F60" s="149"/>
      <c r="G60" s="150"/>
      <c r="H60" s="151"/>
      <c r="I60" s="148"/>
      <c r="J60" s="91"/>
      <c r="K60" s="91"/>
    </row>
  </sheetData>
  <sheetProtection algorithmName="SHA-512" hashValue="ZO6T0QBVTvGXv9PTE0s59hbYYXz8KJDosqkoPGFTy2EvK9xVCejbI6VjbZtKqqr1i5yzbc1KBaCnbxfy97UUgA==" saltValue="3zTIJzWKy+GoSAA5IRItQg=="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formula2>0</formula2>
    </dataValidation>
    <dataValidation type="list" allowBlank="1" showInputMessage="1" showErrorMessage="1" sqref="H12:I12" xr:uid="{00000000-0002-0000-0500-000001000000}">
      <formula1>M17:M19</formula1>
      <formula2>0</formula2>
    </dataValidation>
    <dataValidation type="list" allowBlank="1" showInputMessage="1" showErrorMessage="1" sqref="C24:E24" xr:uid="{00000000-0002-0000-0500-000002000000}">
      <formula1>$M$12:$M$15</formula1>
      <formula2>0</formula2>
    </dataValidation>
    <dataValidation type="list" allowBlank="1" showInputMessage="1" showErrorMessage="1" sqref="C9:F9" xr:uid="{00000000-0002-0000-0500-000003000000}">
      <formula1>$M$6:$M$9</formula1>
      <formula2>0</formula2>
    </dataValidation>
    <dataValidation type="list" allowBlank="1" showInputMessage="1" showErrorMessage="1" sqref="J10:K10" xr:uid="{00000000-0002-0000-0500-000004000000}">
      <formula1>$M$21:$M$28</formula1>
      <formula2>0</formula2>
    </dataValidation>
    <dataValidation type="list" allowBlank="1" showInputMessage="1" showErrorMessage="1" sqref="H13:I13" xr:uid="{00000000-0002-0000-0500-000005000000}">
      <formula1>$N$5:$N$8</formula1>
      <formula2>0</formula2>
    </dataValidation>
    <dataValidation type="list" allowBlank="1" showInputMessage="1" showErrorMessage="1" sqref="C7 I7" xr:uid="{00000000-0002-0000-0500-000006000000}">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6D9F1"/>
  </sheetPr>
  <dimension ref="A1:AMJ60"/>
  <sheetViews>
    <sheetView topLeftCell="A22" zoomScale="85" zoomScaleNormal="85" workbookViewId="0">
      <selection activeCell="C39" sqref="C39:I39"/>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8"/>
      <c r="C1" s="234" t="s">
        <v>1</v>
      </c>
      <c r="D1" s="234"/>
      <c r="E1" s="234"/>
      <c r="F1" s="234"/>
      <c r="G1" s="234"/>
      <c r="H1" s="234"/>
      <c r="I1" s="289"/>
      <c r="J1" s="30"/>
      <c r="K1" s="30"/>
      <c r="M1" s="31" t="s">
        <v>61</v>
      </c>
    </row>
    <row r="2" spans="2:14" ht="37.5" customHeight="1" x14ac:dyDescent="0.25">
      <c r="B2" s="288"/>
      <c r="C2" s="234" t="s">
        <v>210</v>
      </c>
      <c r="D2" s="234"/>
      <c r="E2" s="234"/>
      <c r="F2" s="234"/>
      <c r="G2" s="234"/>
      <c r="H2" s="234"/>
      <c r="I2" s="289"/>
      <c r="J2" s="30"/>
      <c r="K2" s="30"/>
      <c r="M2" s="31" t="s">
        <v>62</v>
      </c>
    </row>
    <row r="3" spans="2:14" ht="37.5" customHeight="1" x14ac:dyDescent="0.25">
      <c r="B3" s="288"/>
      <c r="C3" s="234" t="s">
        <v>211</v>
      </c>
      <c r="D3" s="234"/>
      <c r="E3" s="234"/>
      <c r="F3" s="234" t="s">
        <v>212</v>
      </c>
      <c r="G3" s="234"/>
      <c r="H3" s="234"/>
      <c r="I3" s="289"/>
      <c r="J3" s="30"/>
      <c r="K3" s="30"/>
      <c r="M3" s="31" t="s">
        <v>64</v>
      </c>
    </row>
    <row r="4" spans="2:14" ht="23.25" customHeight="1" x14ac:dyDescent="0.25">
      <c r="B4" s="290"/>
      <c r="C4" s="290"/>
      <c r="D4" s="290"/>
      <c r="E4" s="290"/>
      <c r="F4" s="290"/>
      <c r="G4" s="290"/>
      <c r="H4" s="290"/>
      <c r="I4" s="290"/>
      <c r="J4" s="32"/>
      <c r="K4" s="32"/>
    </row>
    <row r="5" spans="2:14" ht="24" customHeight="1" x14ac:dyDescent="0.25">
      <c r="B5" s="291" t="s">
        <v>213</v>
      </c>
      <c r="C5" s="291"/>
      <c r="D5" s="291"/>
      <c r="E5" s="291"/>
      <c r="F5" s="291"/>
      <c r="G5" s="291"/>
      <c r="H5" s="291"/>
      <c r="I5" s="291"/>
      <c r="J5" s="34"/>
      <c r="K5" s="34"/>
      <c r="N5" s="35" t="s">
        <v>71</v>
      </c>
    </row>
    <row r="6" spans="2:14" ht="30.75" customHeight="1" x14ac:dyDescent="0.25">
      <c r="B6" s="124" t="s">
        <v>214</v>
      </c>
      <c r="C6" s="125">
        <v>3</v>
      </c>
      <c r="D6" s="292" t="s">
        <v>215</v>
      </c>
      <c r="E6" s="292"/>
      <c r="F6" s="293" t="s">
        <v>313</v>
      </c>
      <c r="G6" s="293"/>
      <c r="H6" s="293"/>
      <c r="I6" s="293"/>
      <c r="J6" s="38"/>
      <c r="K6" s="38"/>
      <c r="M6" s="31" t="s">
        <v>75</v>
      </c>
      <c r="N6" s="35" t="s">
        <v>76</v>
      </c>
    </row>
    <row r="7" spans="2:14" ht="30.75" customHeight="1" x14ac:dyDescent="0.25">
      <c r="B7" s="124" t="s">
        <v>217</v>
      </c>
      <c r="C7" s="125" t="s">
        <v>78</v>
      </c>
      <c r="D7" s="292" t="s">
        <v>218</v>
      </c>
      <c r="E7" s="292"/>
      <c r="F7" s="293" t="s">
        <v>219</v>
      </c>
      <c r="G7" s="293"/>
      <c r="H7" s="127" t="s">
        <v>220</v>
      </c>
      <c r="I7" s="125" t="s">
        <v>78</v>
      </c>
      <c r="J7" s="44"/>
      <c r="K7" s="44"/>
      <c r="M7" s="31" t="s">
        <v>82</v>
      </c>
      <c r="N7" s="35" t="s">
        <v>83</v>
      </c>
    </row>
    <row r="8" spans="2:14" ht="30.75" customHeight="1" x14ac:dyDescent="0.25">
      <c r="B8" s="124" t="s">
        <v>221</v>
      </c>
      <c r="C8" s="293" t="s">
        <v>222</v>
      </c>
      <c r="D8" s="293"/>
      <c r="E8" s="293"/>
      <c r="F8" s="293"/>
      <c r="G8" s="127" t="s">
        <v>223</v>
      </c>
      <c r="H8" s="294">
        <v>7555</v>
      </c>
      <c r="I8" s="294"/>
      <c r="J8" s="45"/>
      <c r="K8" s="45"/>
      <c r="M8" s="31" t="s">
        <v>87</v>
      </c>
      <c r="N8" s="35" t="s">
        <v>42</v>
      </c>
    </row>
    <row r="9" spans="2:14" ht="30.75" customHeight="1" x14ac:dyDescent="0.25">
      <c r="B9" s="124" t="s">
        <v>62</v>
      </c>
      <c r="C9" s="295" t="s">
        <v>82</v>
      </c>
      <c r="D9" s="295"/>
      <c r="E9" s="295"/>
      <c r="F9" s="295"/>
      <c r="G9" s="127" t="s">
        <v>224</v>
      </c>
      <c r="H9" s="296" t="s">
        <v>90</v>
      </c>
      <c r="I9" s="296"/>
      <c r="J9" s="46"/>
      <c r="K9" s="46"/>
      <c r="M9" s="47" t="s">
        <v>91</v>
      </c>
    </row>
    <row r="10" spans="2:14" ht="30.75" customHeight="1" x14ac:dyDescent="0.25">
      <c r="B10" s="124" t="s">
        <v>225</v>
      </c>
      <c r="C10" s="297" t="s">
        <v>226</v>
      </c>
      <c r="D10" s="297"/>
      <c r="E10" s="297"/>
      <c r="F10" s="297"/>
      <c r="G10" s="297"/>
      <c r="H10" s="297"/>
      <c r="I10" s="297"/>
      <c r="J10" s="48"/>
      <c r="K10" s="48"/>
      <c r="M10" s="47"/>
    </row>
    <row r="11" spans="2:14" ht="30.75" customHeight="1" x14ac:dyDescent="0.25">
      <c r="B11" s="124" t="s">
        <v>227</v>
      </c>
      <c r="C11" s="298" t="s">
        <v>228</v>
      </c>
      <c r="D11" s="298"/>
      <c r="E11" s="298"/>
      <c r="F11" s="298"/>
      <c r="G11" s="298"/>
      <c r="H11" s="298"/>
      <c r="I11" s="298"/>
      <c r="J11" s="44"/>
      <c r="K11" s="44"/>
      <c r="M11" s="47"/>
      <c r="N11" s="35" t="s">
        <v>96</v>
      </c>
    </row>
    <row r="12" spans="2:14" ht="30.75" customHeight="1" x14ac:dyDescent="0.25">
      <c r="B12" s="124" t="s">
        <v>229</v>
      </c>
      <c r="C12" s="249" t="s">
        <v>314</v>
      </c>
      <c r="D12" s="249"/>
      <c r="E12" s="249"/>
      <c r="F12" s="249"/>
      <c r="G12" s="127" t="s">
        <v>231</v>
      </c>
      <c r="H12" s="255" t="s">
        <v>100</v>
      </c>
      <c r="I12" s="255"/>
      <c r="J12" s="44"/>
      <c r="K12" s="44"/>
      <c r="M12" s="47" t="s">
        <v>101</v>
      </c>
      <c r="N12" s="35" t="s">
        <v>78</v>
      </c>
    </row>
    <row r="13" spans="2:14" ht="30.75" customHeight="1" x14ac:dyDescent="0.25">
      <c r="B13" s="124" t="s">
        <v>232</v>
      </c>
      <c r="C13" s="299" t="s">
        <v>233</v>
      </c>
      <c r="D13" s="299"/>
      <c r="E13" s="299"/>
      <c r="F13" s="299"/>
      <c r="G13" s="127" t="s">
        <v>234</v>
      </c>
      <c r="H13" s="298" t="s">
        <v>42</v>
      </c>
      <c r="I13" s="298"/>
      <c r="J13" s="44"/>
      <c r="K13" s="44"/>
      <c r="M13" s="47" t="s">
        <v>105</v>
      </c>
    </row>
    <row r="14" spans="2:14" ht="64.5" customHeight="1" x14ac:dyDescent="0.25">
      <c r="B14" s="124" t="s">
        <v>235</v>
      </c>
      <c r="C14" s="300" t="s">
        <v>315</v>
      </c>
      <c r="D14" s="300"/>
      <c r="E14" s="300"/>
      <c r="F14" s="300"/>
      <c r="G14" s="300"/>
      <c r="H14" s="300"/>
      <c r="I14" s="300"/>
      <c r="J14" s="48"/>
      <c r="K14" s="48"/>
      <c r="M14" s="47" t="s">
        <v>108</v>
      </c>
      <c r="N14" s="35"/>
    </row>
    <row r="15" spans="2:14" ht="30.75" customHeight="1" x14ac:dyDescent="0.25">
      <c r="B15" s="124" t="s">
        <v>237</v>
      </c>
      <c r="C15" s="249" t="s">
        <v>304</v>
      </c>
      <c r="D15" s="249"/>
      <c r="E15" s="249"/>
      <c r="F15" s="249"/>
      <c r="G15" s="249"/>
      <c r="H15" s="249"/>
      <c r="I15" s="249"/>
      <c r="J15" s="49"/>
      <c r="K15" s="49"/>
      <c r="M15" s="47" t="s">
        <v>112</v>
      </c>
      <c r="N15" s="35"/>
    </row>
    <row r="16" spans="2:14" ht="30.75" customHeight="1" x14ac:dyDescent="0.25">
      <c r="B16" s="124" t="s">
        <v>239</v>
      </c>
      <c r="C16" s="293" t="s">
        <v>316</v>
      </c>
      <c r="D16" s="293"/>
      <c r="E16" s="293"/>
      <c r="F16" s="293"/>
      <c r="G16" s="293"/>
      <c r="H16" s="293"/>
      <c r="I16" s="293"/>
      <c r="J16" s="50"/>
      <c r="K16" s="50"/>
      <c r="M16" s="47"/>
      <c r="N16" s="35"/>
    </row>
    <row r="17" spans="2:14" ht="30.75" customHeight="1" x14ac:dyDescent="0.25">
      <c r="B17" s="124" t="s">
        <v>241</v>
      </c>
      <c r="C17" s="298" t="s">
        <v>317</v>
      </c>
      <c r="D17" s="298"/>
      <c r="E17" s="298"/>
      <c r="F17" s="298"/>
      <c r="G17" s="298"/>
      <c r="H17" s="298"/>
      <c r="I17" s="298"/>
      <c r="J17" s="51"/>
      <c r="K17" s="51"/>
      <c r="M17" s="47" t="s">
        <v>100</v>
      </c>
      <c r="N17" s="35"/>
    </row>
    <row r="18" spans="2:14" ht="18" customHeight="1" x14ac:dyDescent="0.25">
      <c r="B18" s="301" t="s">
        <v>243</v>
      </c>
      <c r="C18" s="302" t="s">
        <v>244</v>
      </c>
      <c r="D18" s="302"/>
      <c r="E18" s="302"/>
      <c r="F18" s="303" t="s">
        <v>245</v>
      </c>
      <c r="G18" s="303"/>
      <c r="H18" s="303"/>
      <c r="I18" s="303"/>
      <c r="J18" s="52"/>
      <c r="K18" s="52"/>
      <c r="M18" s="47" t="s">
        <v>122</v>
      </c>
      <c r="N18" s="35"/>
    </row>
    <row r="19" spans="2:14" ht="39.75" customHeight="1" x14ac:dyDescent="0.25">
      <c r="B19" s="301"/>
      <c r="C19" s="293" t="s">
        <v>318</v>
      </c>
      <c r="D19" s="293"/>
      <c r="E19" s="293"/>
      <c r="F19" s="293" t="s">
        <v>319</v>
      </c>
      <c r="G19" s="293"/>
      <c r="H19" s="293"/>
      <c r="I19" s="293"/>
      <c r="J19" s="50"/>
      <c r="K19" s="50"/>
      <c r="M19" s="47" t="s">
        <v>126</v>
      </c>
      <c r="N19" s="35"/>
    </row>
    <row r="20" spans="2:14" ht="39.75" customHeight="1" x14ac:dyDescent="0.25">
      <c r="B20" s="128" t="s">
        <v>248</v>
      </c>
      <c r="C20" s="293" t="s">
        <v>320</v>
      </c>
      <c r="D20" s="293"/>
      <c r="E20" s="293"/>
      <c r="F20" s="248" t="s">
        <v>321</v>
      </c>
      <c r="G20" s="248"/>
      <c r="H20" s="248"/>
      <c r="I20" s="248"/>
      <c r="J20" s="44"/>
      <c r="K20" s="44"/>
      <c r="M20" s="47"/>
      <c r="N20" s="35"/>
    </row>
    <row r="21" spans="2:14" ht="42" customHeight="1" x14ac:dyDescent="0.25">
      <c r="B21" s="128" t="s">
        <v>251</v>
      </c>
      <c r="C21" s="304" t="s">
        <v>322</v>
      </c>
      <c r="D21" s="304"/>
      <c r="E21" s="304"/>
      <c r="F21" s="305" t="s">
        <v>323</v>
      </c>
      <c r="G21" s="305"/>
      <c r="H21" s="305"/>
      <c r="I21" s="305"/>
      <c r="J21" s="49"/>
      <c r="K21" s="49"/>
      <c r="M21" s="53"/>
      <c r="N21" s="35"/>
    </row>
    <row r="22" spans="2:14" ht="23.25" customHeight="1" x14ac:dyDescent="0.25">
      <c r="B22" s="128" t="s">
        <v>254</v>
      </c>
      <c r="C22" s="306">
        <v>44562</v>
      </c>
      <c r="D22" s="306"/>
      <c r="E22" s="306"/>
      <c r="F22" s="127" t="s">
        <v>255</v>
      </c>
      <c r="G22" s="129">
        <v>2</v>
      </c>
      <c r="H22" s="127" t="s">
        <v>256</v>
      </c>
      <c r="I22" s="159">
        <v>3</v>
      </c>
      <c r="J22" s="54"/>
      <c r="K22" s="54"/>
      <c r="M22" s="53"/>
    </row>
    <row r="23" spans="2:14" ht="27" customHeight="1" x14ac:dyDescent="0.25">
      <c r="B23" s="128" t="s">
        <v>257</v>
      </c>
      <c r="C23" s="306">
        <v>44926</v>
      </c>
      <c r="D23" s="306"/>
      <c r="E23" s="306"/>
      <c r="F23" s="127" t="s">
        <v>258</v>
      </c>
      <c r="G23" s="307">
        <v>2</v>
      </c>
      <c r="H23" s="307"/>
      <c r="I23" s="307"/>
      <c r="J23" s="55"/>
      <c r="K23" s="55"/>
      <c r="M23" s="53"/>
    </row>
    <row r="24" spans="2:14" ht="30.75" customHeight="1" x14ac:dyDescent="0.25">
      <c r="B24" s="131" t="s">
        <v>259</v>
      </c>
      <c r="C24" s="260" t="s">
        <v>112</v>
      </c>
      <c r="D24" s="260"/>
      <c r="E24" s="260"/>
      <c r="F24" s="132" t="s">
        <v>260</v>
      </c>
      <c r="G24" s="293" t="s">
        <v>261</v>
      </c>
      <c r="H24" s="293"/>
      <c r="I24" s="293"/>
      <c r="J24" s="52"/>
      <c r="K24" s="52"/>
      <c r="M24" s="53"/>
    </row>
    <row r="25" spans="2:14" ht="22.5" customHeight="1" x14ac:dyDescent="0.25">
      <c r="B25" s="308" t="s">
        <v>262</v>
      </c>
      <c r="C25" s="308"/>
      <c r="D25" s="308"/>
      <c r="E25" s="308"/>
      <c r="F25" s="308"/>
      <c r="G25" s="308"/>
      <c r="H25" s="308"/>
      <c r="I25" s="308"/>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5">
        <v>0</v>
      </c>
      <c r="D27" s="160">
        <v>0</v>
      </c>
      <c r="E27" s="139">
        <f t="shared" ref="E27:E38" si="0">IF(OR(C27=0,C27=""),0,D27/C27)</f>
        <v>0</v>
      </c>
      <c r="F27" s="309">
        <f>SUM(C27:C38)</f>
        <v>2</v>
      </c>
      <c r="G27" s="309">
        <f>SUM(D27:D38)</f>
        <v>0</v>
      </c>
      <c r="H27" s="140">
        <f>+(D27*100%)/$G$23</f>
        <v>0</v>
      </c>
      <c r="I27" s="319">
        <f>G27+I22</f>
        <v>3</v>
      </c>
      <c r="J27" s="70"/>
      <c r="K27" s="70"/>
      <c r="M27" s="53"/>
    </row>
    <row r="28" spans="2:14" ht="19.5" customHeight="1" x14ac:dyDescent="0.25">
      <c r="B28" s="136" t="s">
        <v>152</v>
      </c>
      <c r="C28" s="155">
        <v>0</v>
      </c>
      <c r="D28" s="160">
        <v>0</v>
      </c>
      <c r="E28" s="139">
        <f t="shared" si="0"/>
        <v>0</v>
      </c>
      <c r="F28" s="309"/>
      <c r="G28" s="309"/>
      <c r="H28" s="140">
        <f t="shared" ref="H28:H38" si="1">+IF(D28="","",((D28*100%)/$G$23)+H27)</f>
        <v>0</v>
      </c>
      <c r="I28" s="319"/>
      <c r="J28" s="70"/>
      <c r="K28" s="70"/>
      <c r="M28" s="53"/>
    </row>
    <row r="29" spans="2:14" ht="19.5" customHeight="1" x14ac:dyDescent="0.25">
      <c r="B29" s="136" t="s">
        <v>153</v>
      </c>
      <c r="C29" s="155">
        <v>0</v>
      </c>
      <c r="D29" s="160">
        <v>0</v>
      </c>
      <c r="E29" s="139">
        <f t="shared" si="0"/>
        <v>0</v>
      </c>
      <c r="F29" s="309"/>
      <c r="G29" s="309"/>
      <c r="H29" s="140">
        <f t="shared" si="1"/>
        <v>0</v>
      </c>
      <c r="I29" s="319"/>
      <c r="J29" s="70"/>
      <c r="K29" s="70"/>
      <c r="M29" s="53"/>
    </row>
    <row r="30" spans="2:14" ht="19.5" customHeight="1" x14ac:dyDescent="0.25">
      <c r="B30" s="136" t="s">
        <v>154</v>
      </c>
      <c r="C30" s="155">
        <v>0</v>
      </c>
      <c r="D30" s="160">
        <v>0</v>
      </c>
      <c r="E30" s="139">
        <f t="shared" si="0"/>
        <v>0</v>
      </c>
      <c r="F30" s="309"/>
      <c r="G30" s="309"/>
      <c r="H30" s="140">
        <f t="shared" si="1"/>
        <v>0</v>
      </c>
      <c r="I30" s="319"/>
      <c r="J30" s="70"/>
      <c r="K30" s="70"/>
    </row>
    <row r="31" spans="2:14" ht="19.5" customHeight="1" x14ac:dyDescent="0.25">
      <c r="B31" s="136" t="s">
        <v>155</v>
      </c>
      <c r="C31" s="155">
        <v>0</v>
      </c>
      <c r="D31" s="160">
        <v>0</v>
      </c>
      <c r="E31" s="139">
        <f t="shared" si="0"/>
        <v>0</v>
      </c>
      <c r="F31" s="309"/>
      <c r="G31" s="309"/>
      <c r="H31" s="140">
        <f t="shared" si="1"/>
        <v>0</v>
      </c>
      <c r="I31" s="319"/>
      <c r="J31" s="70"/>
      <c r="K31" s="70"/>
    </row>
    <row r="32" spans="2:14" ht="19.5" customHeight="1" x14ac:dyDescent="0.25">
      <c r="B32" s="136" t="s">
        <v>156</v>
      </c>
      <c r="C32" s="155">
        <v>0</v>
      </c>
      <c r="D32" s="160">
        <v>0</v>
      </c>
      <c r="E32" s="139">
        <f t="shared" si="0"/>
        <v>0</v>
      </c>
      <c r="F32" s="309"/>
      <c r="G32" s="309"/>
      <c r="H32" s="140">
        <f t="shared" si="1"/>
        <v>0</v>
      </c>
      <c r="I32" s="319"/>
      <c r="J32" s="70"/>
      <c r="K32" s="70"/>
    </row>
    <row r="33" spans="2:11" ht="19.5" customHeight="1" x14ac:dyDescent="0.25">
      <c r="B33" s="136" t="s">
        <v>157</v>
      </c>
      <c r="C33" s="155">
        <v>0</v>
      </c>
      <c r="D33" s="161">
        <v>0</v>
      </c>
      <c r="E33" s="139">
        <f t="shared" si="0"/>
        <v>0</v>
      </c>
      <c r="F33" s="309"/>
      <c r="G33" s="309"/>
      <c r="H33" s="140">
        <f t="shared" si="1"/>
        <v>0</v>
      </c>
      <c r="I33" s="319"/>
      <c r="J33" s="70"/>
      <c r="K33" s="70"/>
    </row>
    <row r="34" spans="2:11" ht="19.5" customHeight="1" x14ac:dyDescent="0.25">
      <c r="B34" s="136" t="s">
        <v>158</v>
      </c>
      <c r="C34" s="155">
        <v>0</v>
      </c>
      <c r="D34" s="160"/>
      <c r="E34" s="139">
        <f t="shared" si="0"/>
        <v>0</v>
      </c>
      <c r="F34" s="309"/>
      <c r="G34" s="309"/>
      <c r="H34" s="140" t="str">
        <f t="shared" si="1"/>
        <v/>
      </c>
      <c r="I34" s="319"/>
      <c r="J34" s="70"/>
      <c r="K34" s="70"/>
    </row>
    <row r="35" spans="2:11" ht="19.5" customHeight="1" x14ac:dyDescent="0.25">
      <c r="B35" s="136" t="s">
        <v>159</v>
      </c>
      <c r="C35" s="155">
        <v>0</v>
      </c>
      <c r="D35" s="160"/>
      <c r="E35" s="139">
        <f t="shared" si="0"/>
        <v>0</v>
      </c>
      <c r="F35" s="309"/>
      <c r="G35" s="309"/>
      <c r="H35" s="140" t="str">
        <f t="shared" si="1"/>
        <v/>
      </c>
      <c r="I35" s="319"/>
      <c r="J35" s="70"/>
      <c r="K35" s="70"/>
    </row>
    <row r="36" spans="2:11" ht="19.5" customHeight="1" x14ac:dyDescent="0.25">
      <c r="B36" s="136" t="s">
        <v>160</v>
      </c>
      <c r="C36" s="155">
        <v>0</v>
      </c>
      <c r="D36" s="160"/>
      <c r="E36" s="139">
        <f t="shared" si="0"/>
        <v>0</v>
      </c>
      <c r="F36" s="309"/>
      <c r="G36" s="309"/>
      <c r="H36" s="140" t="str">
        <f t="shared" si="1"/>
        <v/>
      </c>
      <c r="I36" s="319"/>
      <c r="J36" s="70"/>
      <c r="K36" s="70"/>
    </row>
    <row r="37" spans="2:11" ht="19.5" customHeight="1" x14ac:dyDescent="0.25">
      <c r="B37" s="136" t="s">
        <v>161</v>
      </c>
      <c r="C37" s="155">
        <v>0</v>
      </c>
      <c r="D37" s="160"/>
      <c r="E37" s="139">
        <f t="shared" si="0"/>
        <v>0</v>
      </c>
      <c r="F37" s="309"/>
      <c r="G37" s="309"/>
      <c r="H37" s="140" t="str">
        <f t="shared" si="1"/>
        <v/>
      </c>
      <c r="I37" s="319"/>
      <c r="J37" s="70"/>
      <c r="K37" s="70"/>
    </row>
    <row r="38" spans="2:11" ht="19.5" customHeight="1" x14ac:dyDescent="0.25">
      <c r="B38" s="136" t="s">
        <v>162</v>
      </c>
      <c r="C38" s="155">
        <v>2</v>
      </c>
      <c r="D38" s="160"/>
      <c r="E38" s="139">
        <f t="shared" si="0"/>
        <v>0</v>
      </c>
      <c r="F38" s="309"/>
      <c r="G38" s="309"/>
      <c r="H38" s="140" t="str">
        <f t="shared" si="1"/>
        <v/>
      </c>
      <c r="I38" s="319"/>
      <c r="J38" s="70"/>
      <c r="K38" s="70"/>
    </row>
    <row r="39" spans="2:11" ht="67.5" customHeight="1" x14ac:dyDescent="0.25">
      <c r="B39" s="142" t="s">
        <v>270</v>
      </c>
      <c r="C39" s="310" t="s">
        <v>380</v>
      </c>
      <c r="D39" s="310"/>
      <c r="E39" s="310"/>
      <c r="F39" s="310"/>
      <c r="G39" s="310"/>
      <c r="H39" s="310"/>
      <c r="I39" s="310"/>
      <c r="J39" s="72"/>
      <c r="K39" s="72"/>
    </row>
    <row r="40" spans="2:11" ht="36.4" customHeight="1" x14ac:dyDescent="0.25">
      <c r="B40" s="311"/>
      <c r="C40" s="311"/>
      <c r="D40" s="311"/>
      <c r="E40" s="311"/>
      <c r="F40" s="311"/>
      <c r="G40" s="311"/>
      <c r="H40" s="311"/>
      <c r="I40" s="311"/>
      <c r="J40" s="34"/>
      <c r="K40" s="34"/>
    </row>
    <row r="41" spans="2:11" ht="36.4" customHeight="1" x14ac:dyDescent="0.25">
      <c r="B41" s="311"/>
      <c r="C41" s="311"/>
      <c r="D41" s="311"/>
      <c r="E41" s="311"/>
      <c r="F41" s="311"/>
      <c r="G41" s="311"/>
      <c r="H41" s="311"/>
      <c r="I41" s="311"/>
      <c r="J41" s="72"/>
      <c r="K41" s="72"/>
    </row>
    <row r="42" spans="2:11" ht="36.4" customHeight="1" x14ac:dyDescent="0.25">
      <c r="B42" s="311"/>
      <c r="C42" s="311"/>
      <c r="D42" s="311"/>
      <c r="E42" s="311"/>
      <c r="F42" s="311"/>
      <c r="G42" s="311"/>
      <c r="H42" s="311"/>
      <c r="I42" s="311"/>
      <c r="J42" s="72"/>
      <c r="K42" s="72"/>
    </row>
    <row r="43" spans="2:11" ht="36.4" customHeight="1" x14ac:dyDescent="0.25">
      <c r="B43" s="311"/>
      <c r="C43" s="311"/>
      <c r="D43" s="311"/>
      <c r="E43" s="311"/>
      <c r="F43" s="311"/>
      <c r="G43" s="311"/>
      <c r="H43" s="311"/>
      <c r="I43" s="311"/>
      <c r="J43" s="72"/>
      <c r="K43" s="72"/>
    </row>
    <row r="44" spans="2:11" ht="36.4" customHeight="1" x14ac:dyDescent="0.25">
      <c r="B44" s="311"/>
      <c r="C44" s="311"/>
      <c r="D44" s="311"/>
      <c r="E44" s="311"/>
      <c r="F44" s="311"/>
      <c r="G44" s="311"/>
      <c r="H44" s="311"/>
      <c r="I44" s="311"/>
      <c r="J44" s="73"/>
      <c r="K44" s="73"/>
    </row>
    <row r="45" spans="2:11" ht="96.75" customHeight="1" x14ac:dyDescent="0.25">
      <c r="B45" s="124" t="s">
        <v>271</v>
      </c>
      <c r="C45" s="310" t="s">
        <v>324</v>
      </c>
      <c r="D45" s="310"/>
      <c r="E45" s="310"/>
      <c r="F45" s="310"/>
      <c r="G45" s="310"/>
      <c r="H45" s="310"/>
      <c r="I45" s="310"/>
      <c r="J45" s="74"/>
      <c r="K45" s="74"/>
    </row>
    <row r="46" spans="2:11" ht="32.25" customHeight="1" x14ac:dyDescent="0.25">
      <c r="B46" s="124" t="s">
        <v>272</v>
      </c>
      <c r="C46" s="310" t="s">
        <v>273</v>
      </c>
      <c r="D46" s="310"/>
      <c r="E46" s="310"/>
      <c r="F46" s="310"/>
      <c r="G46" s="310"/>
      <c r="H46" s="310"/>
      <c r="I46" s="310"/>
      <c r="J46" s="74"/>
      <c r="K46" s="74"/>
    </row>
    <row r="47" spans="2:11" ht="66" customHeight="1" x14ac:dyDescent="0.25">
      <c r="B47" s="143" t="s">
        <v>274</v>
      </c>
      <c r="C47" s="315" t="s">
        <v>325</v>
      </c>
      <c r="D47" s="315"/>
      <c r="E47" s="315"/>
      <c r="F47" s="315"/>
      <c r="G47" s="315"/>
      <c r="H47" s="315"/>
      <c r="I47" s="315"/>
      <c r="J47" s="74"/>
      <c r="K47" s="74"/>
    </row>
    <row r="48" spans="2:11" ht="22.5" customHeight="1" x14ac:dyDescent="0.25">
      <c r="B48" s="316" t="s">
        <v>276</v>
      </c>
      <c r="C48" s="316"/>
      <c r="D48" s="316"/>
      <c r="E48" s="316"/>
      <c r="F48" s="316"/>
      <c r="G48" s="316"/>
      <c r="H48" s="316"/>
      <c r="I48" s="316"/>
      <c r="J48" s="74"/>
      <c r="K48" s="74"/>
    </row>
    <row r="49" spans="2:11" ht="22.5" customHeight="1" x14ac:dyDescent="0.25">
      <c r="B49" s="301" t="s">
        <v>277</v>
      </c>
      <c r="C49" s="144" t="s">
        <v>278</v>
      </c>
      <c r="D49" s="317" t="s">
        <v>279</v>
      </c>
      <c r="E49" s="317"/>
      <c r="F49" s="317"/>
      <c r="G49" s="317" t="s">
        <v>280</v>
      </c>
      <c r="H49" s="317"/>
      <c r="I49" s="317"/>
      <c r="J49" s="77"/>
      <c r="K49" s="77"/>
    </row>
    <row r="50" spans="2:11" ht="30.75" customHeight="1" x14ac:dyDescent="0.25">
      <c r="B50" s="301"/>
      <c r="C50" s="145"/>
      <c r="D50" s="314"/>
      <c r="E50" s="314"/>
      <c r="F50" s="314"/>
      <c r="G50" s="314"/>
      <c r="H50" s="314"/>
      <c r="I50" s="314"/>
      <c r="J50" s="77"/>
      <c r="K50" s="77"/>
    </row>
    <row r="51" spans="2:11" ht="32.25" customHeight="1" x14ac:dyDescent="0.25">
      <c r="B51" s="146" t="s">
        <v>281</v>
      </c>
      <c r="C51" s="312" t="s">
        <v>282</v>
      </c>
      <c r="D51" s="312"/>
      <c r="E51" s="312"/>
      <c r="F51" s="312"/>
      <c r="G51" s="312"/>
      <c r="H51" s="312"/>
      <c r="I51" s="312"/>
      <c r="J51" s="80"/>
      <c r="K51" s="80"/>
    </row>
    <row r="52" spans="2:11" ht="28.5" customHeight="1" x14ac:dyDescent="0.25">
      <c r="B52" s="127" t="s">
        <v>283</v>
      </c>
      <c r="C52" s="313" t="s">
        <v>284</v>
      </c>
      <c r="D52" s="313"/>
      <c r="E52" s="313"/>
      <c r="F52" s="313"/>
      <c r="G52" s="313"/>
      <c r="H52" s="313"/>
      <c r="I52" s="313"/>
      <c r="J52" s="80"/>
      <c r="K52" s="80"/>
    </row>
    <row r="53" spans="2:11" ht="30" customHeight="1" x14ac:dyDescent="0.25">
      <c r="B53" s="143" t="s">
        <v>285</v>
      </c>
      <c r="C53" s="314" t="s">
        <v>286</v>
      </c>
      <c r="D53" s="314"/>
      <c r="E53" s="314"/>
      <c r="F53" s="314"/>
      <c r="G53" s="314"/>
      <c r="H53" s="314"/>
      <c r="I53" s="314"/>
      <c r="J53" s="85"/>
      <c r="K53" s="85"/>
    </row>
    <row r="54" spans="2:11" ht="31.5" customHeight="1" x14ac:dyDescent="0.25">
      <c r="B54" s="143" t="s">
        <v>287</v>
      </c>
      <c r="C54" s="314" t="s">
        <v>288</v>
      </c>
      <c r="D54" s="314"/>
      <c r="E54" s="314"/>
      <c r="F54" s="314"/>
      <c r="G54" s="314"/>
      <c r="H54" s="314"/>
      <c r="I54" s="314"/>
      <c r="J54" s="91"/>
      <c r="K54" s="91"/>
    </row>
    <row r="55" spans="2:11" x14ac:dyDescent="0.25">
      <c r="B55" s="147"/>
      <c r="C55" s="148"/>
      <c r="D55" s="148"/>
      <c r="E55" s="149"/>
      <c r="F55" s="149"/>
      <c r="G55" s="150"/>
      <c r="H55" s="151"/>
      <c r="I55" s="148"/>
      <c r="J55" s="91"/>
      <c r="K55" s="91"/>
    </row>
    <row r="56" spans="2:11" x14ac:dyDescent="0.25">
      <c r="B56" s="147"/>
      <c r="C56" s="148"/>
      <c r="D56" s="148"/>
      <c r="E56" s="149"/>
      <c r="F56" s="149"/>
      <c r="G56" s="150"/>
      <c r="H56" s="151"/>
      <c r="I56" s="148"/>
      <c r="J56" s="91"/>
      <c r="K56" s="91"/>
    </row>
    <row r="57" spans="2:11" x14ac:dyDescent="0.25">
      <c r="B57" s="147"/>
      <c r="C57" s="148"/>
      <c r="D57" s="148"/>
      <c r="E57" s="149"/>
      <c r="F57" s="149"/>
      <c r="G57" s="150"/>
      <c r="H57" s="151"/>
      <c r="I57" s="148"/>
      <c r="J57" s="91"/>
      <c r="K57" s="91"/>
    </row>
    <row r="58" spans="2:11" x14ac:dyDescent="0.25">
      <c r="B58" s="147"/>
      <c r="C58" s="148"/>
      <c r="D58" s="148"/>
      <c r="E58" s="149"/>
      <c r="F58" s="149"/>
      <c r="G58" s="150"/>
      <c r="H58" s="151"/>
      <c r="I58" s="148"/>
      <c r="J58" s="91"/>
      <c r="K58" s="91"/>
    </row>
    <row r="59" spans="2:11" x14ac:dyDescent="0.25">
      <c r="B59" s="147"/>
      <c r="C59" s="148"/>
      <c r="D59" s="148"/>
      <c r="E59" s="149"/>
      <c r="F59" s="149"/>
      <c r="G59" s="150"/>
      <c r="H59" s="151"/>
      <c r="I59" s="148"/>
      <c r="J59" s="91"/>
      <c r="K59" s="91"/>
    </row>
    <row r="60" spans="2:11" ht="25.5" customHeight="1" x14ac:dyDescent="0.25">
      <c r="B60" s="147"/>
      <c r="C60" s="148"/>
      <c r="D60" s="148"/>
      <c r="E60" s="149"/>
      <c r="F60" s="149"/>
      <c r="G60" s="150"/>
      <c r="H60" s="151"/>
      <c r="I60" s="148"/>
      <c r="J60" s="91"/>
      <c r="K60" s="91"/>
    </row>
  </sheetData>
  <sheetProtection algorithmName="SHA-512" hashValue="nJI++DrwhoU3eKWKTaP11mAe+XXZ5SguHkGghDQPuUsW0k7VCWNzuJE2f1u0Qic+hDMsE0bsW9FF1gMSx7kZmA==" saltValue="ana3Fc9WKyV0qLxMI2wQ9g=="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formula2>0</formula2>
    </dataValidation>
    <dataValidation type="list" allowBlank="1" showInputMessage="1" showErrorMessage="1" sqref="H13:I13" xr:uid="{00000000-0002-0000-0600-000001000000}">
      <formula1>$N$5:$N$8</formula1>
      <formula2>0</formula2>
    </dataValidation>
    <dataValidation type="list" allowBlank="1" showInputMessage="1" showErrorMessage="1" sqref="J10:K10" xr:uid="{00000000-0002-0000-0600-000002000000}">
      <formula1>$M$21:$M$28</formula1>
      <formula2>0</formula2>
    </dataValidation>
    <dataValidation type="list" allowBlank="1" showInputMessage="1" showErrorMessage="1" sqref="C9:F9" xr:uid="{00000000-0002-0000-0600-000003000000}">
      <formula1>$M$6:$M$9</formula1>
      <formula2>0</formula2>
    </dataValidation>
    <dataValidation type="list" allowBlank="1" showInputMessage="1" showErrorMessage="1" sqref="C24:E24" xr:uid="{00000000-0002-0000-0600-000004000000}">
      <formula1>$M$12:$M$15</formula1>
      <formula2>0</formula2>
    </dataValidation>
    <dataValidation type="list" allowBlank="1" showInputMessage="1" showErrorMessage="1" sqref="H12:I12" xr:uid="{00000000-0002-0000-0600-000005000000}">
      <formula1>M17:M19</formula1>
      <formula2>0</formula2>
    </dataValidation>
    <dataValidation type="list" showDropDown="1" showInputMessage="1" showErrorMessage="1" sqref="K12" xr:uid="{00000000-0002-0000-06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6D9F1"/>
  </sheetPr>
  <dimension ref="A1:AMJ60"/>
  <sheetViews>
    <sheetView topLeftCell="A25" zoomScale="85" zoomScaleNormal="85" workbookViewId="0">
      <selection activeCell="C39" sqref="C39:I39"/>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8"/>
      <c r="C1" s="234" t="s">
        <v>1</v>
      </c>
      <c r="D1" s="234"/>
      <c r="E1" s="234"/>
      <c r="F1" s="234"/>
      <c r="G1" s="234"/>
      <c r="H1" s="234"/>
      <c r="I1" s="289"/>
      <c r="J1" s="30"/>
      <c r="K1" s="30"/>
      <c r="M1" s="31" t="s">
        <v>61</v>
      </c>
    </row>
    <row r="2" spans="2:14" ht="37.5" customHeight="1" x14ac:dyDescent="0.25">
      <c r="B2" s="288"/>
      <c r="C2" s="234" t="s">
        <v>210</v>
      </c>
      <c r="D2" s="234"/>
      <c r="E2" s="234"/>
      <c r="F2" s="234"/>
      <c r="G2" s="234"/>
      <c r="H2" s="234"/>
      <c r="I2" s="289"/>
      <c r="J2" s="30"/>
      <c r="K2" s="30"/>
      <c r="M2" s="31" t="s">
        <v>62</v>
      </c>
    </row>
    <row r="3" spans="2:14" ht="37.5" customHeight="1" x14ac:dyDescent="0.25">
      <c r="B3" s="288"/>
      <c r="C3" s="234" t="s">
        <v>211</v>
      </c>
      <c r="D3" s="234"/>
      <c r="E3" s="234"/>
      <c r="F3" s="234" t="s">
        <v>212</v>
      </c>
      <c r="G3" s="234"/>
      <c r="H3" s="234"/>
      <c r="I3" s="289"/>
      <c r="J3" s="30"/>
      <c r="K3" s="30"/>
      <c r="M3" s="31" t="s">
        <v>64</v>
      </c>
    </row>
    <row r="4" spans="2:14" ht="23.25" customHeight="1" x14ac:dyDescent="0.25">
      <c r="B4" s="290"/>
      <c r="C4" s="290"/>
      <c r="D4" s="290"/>
      <c r="E4" s="290"/>
      <c r="F4" s="290"/>
      <c r="G4" s="290"/>
      <c r="H4" s="290"/>
      <c r="I4" s="290"/>
      <c r="J4" s="32"/>
      <c r="K4" s="32"/>
    </row>
    <row r="5" spans="2:14" ht="24" customHeight="1" x14ac:dyDescent="0.25">
      <c r="B5" s="291" t="s">
        <v>213</v>
      </c>
      <c r="C5" s="291"/>
      <c r="D5" s="291"/>
      <c r="E5" s="291"/>
      <c r="F5" s="291"/>
      <c r="G5" s="291"/>
      <c r="H5" s="291"/>
      <c r="I5" s="291"/>
      <c r="J5" s="34"/>
      <c r="K5" s="34"/>
      <c r="N5" s="35" t="s">
        <v>71</v>
      </c>
    </row>
    <row r="6" spans="2:14" ht="30.75" customHeight="1" x14ac:dyDescent="0.25">
      <c r="B6" s="124" t="s">
        <v>214</v>
      </c>
      <c r="C6" s="125">
        <v>4</v>
      </c>
      <c r="D6" s="292" t="s">
        <v>215</v>
      </c>
      <c r="E6" s="292"/>
      <c r="F6" s="293" t="s">
        <v>326</v>
      </c>
      <c r="G6" s="293"/>
      <c r="H6" s="293"/>
      <c r="I6" s="293"/>
      <c r="J6" s="38"/>
      <c r="K6" s="38"/>
      <c r="M6" s="31" t="s">
        <v>75</v>
      </c>
      <c r="N6" s="35" t="s">
        <v>76</v>
      </c>
    </row>
    <row r="7" spans="2:14" ht="30.75" customHeight="1" x14ac:dyDescent="0.25">
      <c r="B7" s="124" t="s">
        <v>217</v>
      </c>
      <c r="C7" s="125" t="s">
        <v>78</v>
      </c>
      <c r="D7" s="292" t="s">
        <v>218</v>
      </c>
      <c r="E7" s="292"/>
      <c r="F7" s="293" t="s">
        <v>219</v>
      </c>
      <c r="G7" s="293"/>
      <c r="H7" s="127" t="s">
        <v>220</v>
      </c>
      <c r="I7" s="125" t="s">
        <v>78</v>
      </c>
      <c r="J7" s="44"/>
      <c r="K7" s="44"/>
      <c r="M7" s="31" t="s">
        <v>82</v>
      </c>
      <c r="N7" s="35" t="s">
        <v>83</v>
      </c>
    </row>
    <row r="8" spans="2:14" ht="30.75" customHeight="1" x14ac:dyDescent="0.25">
      <c r="B8" s="124" t="s">
        <v>221</v>
      </c>
      <c r="C8" s="293" t="s">
        <v>222</v>
      </c>
      <c r="D8" s="293"/>
      <c r="E8" s="293"/>
      <c r="F8" s="293"/>
      <c r="G8" s="127" t="s">
        <v>223</v>
      </c>
      <c r="H8" s="294">
        <v>7555</v>
      </c>
      <c r="I8" s="294"/>
      <c r="J8" s="45"/>
      <c r="K8" s="45"/>
      <c r="M8" s="31" t="s">
        <v>87</v>
      </c>
      <c r="N8" s="35" t="s">
        <v>42</v>
      </c>
    </row>
    <row r="9" spans="2:14" ht="30.75" customHeight="1" x14ac:dyDescent="0.25">
      <c r="B9" s="124" t="s">
        <v>62</v>
      </c>
      <c r="C9" s="295" t="s">
        <v>82</v>
      </c>
      <c r="D9" s="295"/>
      <c r="E9" s="295"/>
      <c r="F9" s="295"/>
      <c r="G9" s="127" t="s">
        <v>224</v>
      </c>
      <c r="H9" s="296" t="s">
        <v>90</v>
      </c>
      <c r="I9" s="296"/>
      <c r="J9" s="46"/>
      <c r="K9" s="46"/>
      <c r="M9" s="47" t="s">
        <v>91</v>
      </c>
    </row>
    <row r="10" spans="2:14" ht="30.75" customHeight="1" x14ac:dyDescent="0.25">
      <c r="B10" s="124" t="s">
        <v>225</v>
      </c>
      <c r="C10" s="297" t="s">
        <v>226</v>
      </c>
      <c r="D10" s="297"/>
      <c r="E10" s="297"/>
      <c r="F10" s="297"/>
      <c r="G10" s="297"/>
      <c r="H10" s="297"/>
      <c r="I10" s="297"/>
      <c r="J10" s="48"/>
      <c r="K10" s="48"/>
      <c r="M10" s="47"/>
    </row>
    <row r="11" spans="2:14" ht="30.75" customHeight="1" x14ac:dyDescent="0.25">
      <c r="B11" s="124" t="s">
        <v>227</v>
      </c>
      <c r="C11" s="298" t="s">
        <v>228</v>
      </c>
      <c r="D11" s="298"/>
      <c r="E11" s="298"/>
      <c r="F11" s="298"/>
      <c r="G11" s="298"/>
      <c r="H11" s="298"/>
      <c r="I11" s="298"/>
      <c r="J11" s="44"/>
      <c r="K11" s="44"/>
      <c r="M11" s="47"/>
      <c r="N11" s="35" t="s">
        <v>96</v>
      </c>
    </row>
    <row r="12" spans="2:14" ht="30.75" customHeight="1" x14ac:dyDescent="0.25">
      <c r="B12" s="124" t="s">
        <v>229</v>
      </c>
      <c r="C12" s="249" t="s">
        <v>327</v>
      </c>
      <c r="D12" s="249"/>
      <c r="E12" s="249"/>
      <c r="F12" s="249"/>
      <c r="G12" s="127" t="s">
        <v>231</v>
      </c>
      <c r="H12" s="255" t="s">
        <v>100</v>
      </c>
      <c r="I12" s="255"/>
      <c r="J12" s="44"/>
      <c r="K12" s="44"/>
      <c r="M12" s="47" t="s">
        <v>101</v>
      </c>
      <c r="N12" s="35" t="s">
        <v>78</v>
      </c>
    </row>
    <row r="13" spans="2:14" ht="30.75" customHeight="1" x14ac:dyDescent="0.25">
      <c r="B13" s="124" t="s">
        <v>232</v>
      </c>
      <c r="C13" s="299" t="s">
        <v>233</v>
      </c>
      <c r="D13" s="299"/>
      <c r="E13" s="299"/>
      <c r="F13" s="299"/>
      <c r="G13" s="127" t="s">
        <v>234</v>
      </c>
      <c r="H13" s="298" t="s">
        <v>42</v>
      </c>
      <c r="I13" s="298"/>
      <c r="J13" s="44"/>
      <c r="K13" s="44"/>
      <c r="M13" s="47" t="s">
        <v>105</v>
      </c>
    </row>
    <row r="14" spans="2:14" ht="64.5" customHeight="1" x14ac:dyDescent="0.25">
      <c r="B14" s="124" t="s">
        <v>235</v>
      </c>
      <c r="C14" s="300" t="s">
        <v>328</v>
      </c>
      <c r="D14" s="300"/>
      <c r="E14" s="300"/>
      <c r="F14" s="300"/>
      <c r="G14" s="300"/>
      <c r="H14" s="300"/>
      <c r="I14" s="300"/>
      <c r="J14" s="48"/>
      <c r="K14" s="48"/>
      <c r="M14" s="47" t="s">
        <v>108</v>
      </c>
      <c r="N14" s="35"/>
    </row>
    <row r="15" spans="2:14" ht="30.75" customHeight="1" x14ac:dyDescent="0.25">
      <c r="B15" s="124" t="s">
        <v>237</v>
      </c>
      <c r="C15" s="249" t="s">
        <v>304</v>
      </c>
      <c r="D15" s="249"/>
      <c r="E15" s="249"/>
      <c r="F15" s="249"/>
      <c r="G15" s="249"/>
      <c r="H15" s="249"/>
      <c r="I15" s="249"/>
      <c r="J15" s="49"/>
      <c r="K15" s="49"/>
      <c r="M15" s="47" t="s">
        <v>112</v>
      </c>
      <c r="N15" s="35"/>
    </row>
    <row r="16" spans="2:14" ht="30.75" customHeight="1" x14ac:dyDescent="0.25">
      <c r="B16" s="124" t="s">
        <v>239</v>
      </c>
      <c r="C16" s="293" t="s">
        <v>329</v>
      </c>
      <c r="D16" s="293"/>
      <c r="E16" s="293"/>
      <c r="F16" s="293"/>
      <c r="G16" s="293"/>
      <c r="H16" s="293"/>
      <c r="I16" s="293"/>
      <c r="J16" s="50"/>
      <c r="K16" s="50"/>
      <c r="M16" s="47"/>
      <c r="N16" s="35"/>
    </row>
    <row r="17" spans="2:14" ht="30.75" customHeight="1" x14ac:dyDescent="0.25">
      <c r="B17" s="124" t="s">
        <v>241</v>
      </c>
      <c r="C17" s="298" t="s">
        <v>330</v>
      </c>
      <c r="D17" s="298"/>
      <c r="E17" s="298"/>
      <c r="F17" s="298"/>
      <c r="G17" s="298"/>
      <c r="H17" s="298"/>
      <c r="I17" s="298"/>
      <c r="J17" s="51"/>
      <c r="K17" s="51"/>
      <c r="M17" s="47" t="s">
        <v>100</v>
      </c>
      <c r="N17" s="35"/>
    </row>
    <row r="18" spans="2:14" ht="18" customHeight="1" x14ac:dyDescent="0.25">
      <c r="B18" s="301" t="s">
        <v>243</v>
      </c>
      <c r="C18" s="302" t="s">
        <v>244</v>
      </c>
      <c r="D18" s="302"/>
      <c r="E18" s="302"/>
      <c r="F18" s="303" t="s">
        <v>245</v>
      </c>
      <c r="G18" s="303"/>
      <c r="H18" s="303"/>
      <c r="I18" s="303"/>
      <c r="J18" s="52"/>
      <c r="K18" s="52"/>
      <c r="M18" s="47" t="s">
        <v>122</v>
      </c>
      <c r="N18" s="35"/>
    </row>
    <row r="19" spans="2:14" ht="39.75" customHeight="1" x14ac:dyDescent="0.25">
      <c r="B19" s="301"/>
      <c r="C19" s="293" t="s">
        <v>331</v>
      </c>
      <c r="D19" s="293"/>
      <c r="E19" s="293"/>
      <c r="F19" s="293" t="s">
        <v>332</v>
      </c>
      <c r="G19" s="293"/>
      <c r="H19" s="293"/>
      <c r="I19" s="293"/>
      <c r="J19" s="50"/>
      <c r="K19" s="50"/>
      <c r="M19" s="47" t="s">
        <v>126</v>
      </c>
      <c r="N19" s="35"/>
    </row>
    <row r="20" spans="2:14" ht="39.75" customHeight="1" x14ac:dyDescent="0.25">
      <c r="B20" s="128" t="s">
        <v>248</v>
      </c>
      <c r="C20" s="293" t="s">
        <v>333</v>
      </c>
      <c r="D20" s="293"/>
      <c r="E20" s="293"/>
      <c r="F20" s="248" t="s">
        <v>334</v>
      </c>
      <c r="G20" s="248"/>
      <c r="H20" s="248"/>
      <c r="I20" s="248"/>
      <c r="J20" s="44"/>
      <c r="K20" s="44"/>
      <c r="M20" s="47"/>
      <c r="N20" s="35"/>
    </row>
    <row r="21" spans="2:14" ht="42" customHeight="1" x14ac:dyDescent="0.25">
      <c r="B21" s="128" t="s">
        <v>251</v>
      </c>
      <c r="C21" s="304" t="s">
        <v>335</v>
      </c>
      <c r="D21" s="304"/>
      <c r="E21" s="304"/>
      <c r="F21" s="305" t="s">
        <v>336</v>
      </c>
      <c r="G21" s="305"/>
      <c r="H21" s="305"/>
      <c r="I21" s="305"/>
      <c r="J21" s="49"/>
      <c r="K21" s="49"/>
      <c r="M21" s="53"/>
      <c r="N21" s="35"/>
    </row>
    <row r="22" spans="2:14" ht="23.25" customHeight="1" x14ac:dyDescent="0.25">
      <c r="B22" s="128" t="s">
        <v>254</v>
      </c>
      <c r="C22" s="306">
        <v>44562</v>
      </c>
      <c r="D22" s="306"/>
      <c r="E22" s="306"/>
      <c r="F22" s="127" t="s">
        <v>255</v>
      </c>
      <c r="G22" s="129">
        <v>1</v>
      </c>
      <c r="H22" s="127" t="s">
        <v>256</v>
      </c>
      <c r="I22" s="130">
        <v>2</v>
      </c>
      <c r="J22" s="54"/>
      <c r="K22" s="54"/>
      <c r="M22" s="53"/>
    </row>
    <row r="23" spans="2:14" ht="27" customHeight="1" x14ac:dyDescent="0.25">
      <c r="B23" s="128" t="s">
        <v>257</v>
      </c>
      <c r="C23" s="306">
        <v>44926</v>
      </c>
      <c r="D23" s="306"/>
      <c r="E23" s="306"/>
      <c r="F23" s="127" t="s">
        <v>258</v>
      </c>
      <c r="G23" s="307">
        <v>1</v>
      </c>
      <c r="H23" s="307"/>
      <c r="I23" s="307"/>
      <c r="J23" s="55"/>
      <c r="K23" s="55"/>
      <c r="M23" s="53"/>
    </row>
    <row r="24" spans="2:14" ht="30.75" customHeight="1" x14ac:dyDescent="0.25">
      <c r="B24" s="131" t="s">
        <v>259</v>
      </c>
      <c r="C24" s="260" t="s">
        <v>112</v>
      </c>
      <c r="D24" s="260"/>
      <c r="E24" s="260"/>
      <c r="F24" s="132" t="s">
        <v>260</v>
      </c>
      <c r="G24" s="293" t="s">
        <v>261</v>
      </c>
      <c r="H24" s="293"/>
      <c r="I24" s="293"/>
      <c r="J24" s="52"/>
      <c r="K24" s="52"/>
      <c r="M24" s="53"/>
    </row>
    <row r="25" spans="2:14" ht="22.5" customHeight="1" x14ac:dyDescent="0.25">
      <c r="B25" s="308" t="s">
        <v>262</v>
      </c>
      <c r="C25" s="308"/>
      <c r="D25" s="308"/>
      <c r="E25" s="308"/>
      <c r="F25" s="308"/>
      <c r="G25" s="308"/>
      <c r="H25" s="308"/>
      <c r="I25" s="308"/>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5">
        <v>0</v>
      </c>
      <c r="D27" s="160">
        <v>0</v>
      </c>
      <c r="E27" s="139">
        <f t="shared" ref="E27:E38" si="0">IF(OR(C27=0,C27=""),0,D27/C27)</f>
        <v>0</v>
      </c>
      <c r="F27" s="309">
        <f>SUM(C27:C38)</f>
        <v>1</v>
      </c>
      <c r="G27" s="309">
        <f>SUM(D27:D38)</f>
        <v>0</v>
      </c>
      <c r="H27" s="140">
        <f>+(D27*100%)/$G$23</f>
        <v>0</v>
      </c>
      <c r="I27" s="309">
        <f>G27+I22</f>
        <v>2</v>
      </c>
      <c r="J27" s="70"/>
      <c r="K27" s="70"/>
      <c r="M27" s="53"/>
    </row>
    <row r="28" spans="2:14" ht="19.5" customHeight="1" x14ac:dyDescent="0.25">
      <c r="B28" s="136" t="s">
        <v>152</v>
      </c>
      <c r="C28" s="155">
        <v>0</v>
      </c>
      <c r="D28" s="160">
        <v>0</v>
      </c>
      <c r="E28" s="139">
        <f t="shared" si="0"/>
        <v>0</v>
      </c>
      <c r="F28" s="309"/>
      <c r="G28" s="309"/>
      <c r="H28" s="140">
        <f t="shared" ref="H28:H38" si="1">+IF(D28="","",((D28*100%)/$G$23)+H27)</f>
        <v>0</v>
      </c>
      <c r="I28" s="309"/>
      <c r="J28" s="70"/>
      <c r="K28" s="70"/>
      <c r="M28" s="53"/>
    </row>
    <row r="29" spans="2:14" ht="19.5" customHeight="1" x14ac:dyDescent="0.25">
      <c r="B29" s="136" t="s">
        <v>153</v>
      </c>
      <c r="C29" s="155">
        <v>0</v>
      </c>
      <c r="D29" s="160">
        <v>0</v>
      </c>
      <c r="E29" s="139">
        <f t="shared" si="0"/>
        <v>0</v>
      </c>
      <c r="F29" s="309"/>
      <c r="G29" s="309"/>
      <c r="H29" s="140">
        <f t="shared" si="1"/>
        <v>0</v>
      </c>
      <c r="I29" s="309"/>
      <c r="J29" s="70"/>
      <c r="K29" s="70"/>
      <c r="M29" s="53"/>
    </row>
    <row r="30" spans="2:14" ht="19.5" customHeight="1" x14ac:dyDescent="0.25">
      <c r="B30" s="136" t="s">
        <v>154</v>
      </c>
      <c r="C30" s="155">
        <v>0</v>
      </c>
      <c r="D30" s="160">
        <v>0</v>
      </c>
      <c r="E30" s="139">
        <f t="shared" si="0"/>
        <v>0</v>
      </c>
      <c r="F30" s="309"/>
      <c r="G30" s="309"/>
      <c r="H30" s="140">
        <f t="shared" si="1"/>
        <v>0</v>
      </c>
      <c r="I30" s="309"/>
      <c r="J30" s="70"/>
      <c r="K30" s="70"/>
    </row>
    <row r="31" spans="2:14" ht="19.5" customHeight="1" x14ac:dyDescent="0.25">
      <c r="B31" s="136" t="s">
        <v>155</v>
      </c>
      <c r="C31" s="155">
        <v>0</v>
      </c>
      <c r="D31" s="160">
        <v>0</v>
      </c>
      <c r="E31" s="139">
        <f t="shared" si="0"/>
        <v>0</v>
      </c>
      <c r="F31" s="309"/>
      <c r="G31" s="309"/>
      <c r="H31" s="140">
        <f t="shared" si="1"/>
        <v>0</v>
      </c>
      <c r="I31" s="309"/>
      <c r="J31" s="70"/>
      <c r="K31" s="70"/>
    </row>
    <row r="32" spans="2:14" ht="19.5" customHeight="1" x14ac:dyDescent="0.25">
      <c r="B32" s="136" t="s">
        <v>156</v>
      </c>
      <c r="C32" s="155">
        <v>0</v>
      </c>
      <c r="D32" s="160">
        <v>0</v>
      </c>
      <c r="E32" s="139">
        <f t="shared" si="0"/>
        <v>0</v>
      </c>
      <c r="F32" s="309"/>
      <c r="G32" s="309"/>
      <c r="H32" s="140">
        <f t="shared" si="1"/>
        <v>0</v>
      </c>
      <c r="I32" s="309"/>
      <c r="J32" s="70"/>
      <c r="K32" s="70"/>
    </row>
    <row r="33" spans="2:11" ht="19.5" customHeight="1" x14ac:dyDescent="0.25">
      <c r="B33" s="136" t="s">
        <v>157</v>
      </c>
      <c r="C33" s="155">
        <v>0</v>
      </c>
      <c r="D33" s="161">
        <v>0</v>
      </c>
      <c r="E33" s="139">
        <f t="shared" si="0"/>
        <v>0</v>
      </c>
      <c r="F33" s="309"/>
      <c r="G33" s="309"/>
      <c r="H33" s="140">
        <f t="shared" si="1"/>
        <v>0</v>
      </c>
      <c r="I33" s="309"/>
      <c r="J33" s="70"/>
      <c r="K33" s="70"/>
    </row>
    <row r="34" spans="2:11" ht="19.5" customHeight="1" x14ac:dyDescent="0.25">
      <c r="B34" s="136" t="s">
        <v>158</v>
      </c>
      <c r="C34" s="155">
        <v>0</v>
      </c>
      <c r="D34" s="160"/>
      <c r="E34" s="139">
        <f t="shared" si="0"/>
        <v>0</v>
      </c>
      <c r="F34" s="309"/>
      <c r="G34" s="309"/>
      <c r="H34" s="140" t="str">
        <f t="shared" si="1"/>
        <v/>
      </c>
      <c r="I34" s="309"/>
      <c r="J34" s="70"/>
      <c r="K34" s="70"/>
    </row>
    <row r="35" spans="2:11" ht="19.5" customHeight="1" x14ac:dyDescent="0.25">
      <c r="B35" s="136" t="s">
        <v>159</v>
      </c>
      <c r="C35" s="155">
        <v>1</v>
      </c>
      <c r="D35" s="160"/>
      <c r="E35" s="139">
        <f t="shared" si="0"/>
        <v>0</v>
      </c>
      <c r="F35" s="309"/>
      <c r="G35" s="309"/>
      <c r="H35" s="140" t="str">
        <f t="shared" si="1"/>
        <v/>
      </c>
      <c r="I35" s="309"/>
      <c r="J35" s="70"/>
      <c r="K35" s="70"/>
    </row>
    <row r="36" spans="2:11" ht="19.5" customHeight="1" x14ac:dyDescent="0.25">
      <c r="B36" s="136" t="s">
        <v>160</v>
      </c>
      <c r="C36" s="155">
        <v>0</v>
      </c>
      <c r="D36" s="160"/>
      <c r="E36" s="139">
        <f t="shared" si="0"/>
        <v>0</v>
      </c>
      <c r="F36" s="309"/>
      <c r="G36" s="309"/>
      <c r="H36" s="140" t="str">
        <f t="shared" si="1"/>
        <v/>
      </c>
      <c r="I36" s="309"/>
      <c r="J36" s="70"/>
      <c r="K36" s="70"/>
    </row>
    <row r="37" spans="2:11" ht="19.5" customHeight="1" x14ac:dyDescent="0.25">
      <c r="B37" s="136" t="s">
        <v>161</v>
      </c>
      <c r="C37" s="155">
        <v>0</v>
      </c>
      <c r="D37" s="160"/>
      <c r="E37" s="139">
        <f t="shared" si="0"/>
        <v>0</v>
      </c>
      <c r="F37" s="309"/>
      <c r="G37" s="309"/>
      <c r="H37" s="140" t="str">
        <f t="shared" si="1"/>
        <v/>
      </c>
      <c r="I37" s="309"/>
      <c r="J37" s="70"/>
      <c r="K37" s="70"/>
    </row>
    <row r="38" spans="2:11" ht="19.5" customHeight="1" x14ac:dyDescent="0.25">
      <c r="B38" s="136" t="s">
        <v>162</v>
      </c>
      <c r="C38" s="155">
        <v>0</v>
      </c>
      <c r="D38" s="160"/>
      <c r="E38" s="139">
        <f t="shared" si="0"/>
        <v>0</v>
      </c>
      <c r="F38" s="309"/>
      <c r="G38" s="309"/>
      <c r="H38" s="140" t="str">
        <f t="shared" si="1"/>
        <v/>
      </c>
      <c r="I38" s="309"/>
      <c r="J38" s="70"/>
      <c r="K38" s="70"/>
    </row>
    <row r="39" spans="2:11" ht="82.5" customHeight="1" x14ac:dyDescent="0.25">
      <c r="B39" s="142" t="s">
        <v>270</v>
      </c>
      <c r="C39" s="310" t="s">
        <v>381</v>
      </c>
      <c r="D39" s="310"/>
      <c r="E39" s="310"/>
      <c r="F39" s="310"/>
      <c r="G39" s="310"/>
      <c r="H39" s="310"/>
      <c r="I39" s="310"/>
      <c r="J39" s="72"/>
      <c r="K39" s="72"/>
    </row>
    <row r="40" spans="2:11" ht="36.4" customHeight="1" x14ac:dyDescent="0.25">
      <c r="B40" s="311"/>
      <c r="C40" s="311"/>
      <c r="D40" s="311"/>
      <c r="E40" s="311"/>
      <c r="F40" s="311"/>
      <c r="G40" s="311"/>
      <c r="H40" s="311"/>
      <c r="I40" s="311"/>
      <c r="J40" s="34"/>
      <c r="K40" s="34"/>
    </row>
    <row r="41" spans="2:11" ht="36.4" customHeight="1" x14ac:dyDescent="0.25">
      <c r="B41" s="311"/>
      <c r="C41" s="311"/>
      <c r="D41" s="311"/>
      <c r="E41" s="311"/>
      <c r="F41" s="311"/>
      <c r="G41" s="311"/>
      <c r="H41" s="311"/>
      <c r="I41" s="311"/>
      <c r="J41" s="72"/>
      <c r="K41" s="72"/>
    </row>
    <row r="42" spans="2:11" ht="36.4" customHeight="1" x14ac:dyDescent="0.25">
      <c r="B42" s="311"/>
      <c r="C42" s="311"/>
      <c r="D42" s="311"/>
      <c r="E42" s="311"/>
      <c r="F42" s="311"/>
      <c r="G42" s="311"/>
      <c r="H42" s="311"/>
      <c r="I42" s="311"/>
      <c r="J42" s="72"/>
      <c r="K42" s="72"/>
    </row>
    <row r="43" spans="2:11" ht="36.4" customHeight="1" x14ac:dyDescent="0.25">
      <c r="B43" s="311"/>
      <c r="C43" s="311"/>
      <c r="D43" s="311"/>
      <c r="E43" s="311"/>
      <c r="F43" s="311"/>
      <c r="G43" s="311"/>
      <c r="H43" s="311"/>
      <c r="I43" s="311"/>
      <c r="J43" s="72"/>
      <c r="K43" s="72"/>
    </row>
    <row r="44" spans="2:11" ht="36.4" customHeight="1" x14ac:dyDescent="0.25">
      <c r="B44" s="311"/>
      <c r="C44" s="311"/>
      <c r="D44" s="311"/>
      <c r="E44" s="311"/>
      <c r="F44" s="311"/>
      <c r="G44" s="311"/>
      <c r="H44" s="311"/>
      <c r="I44" s="311"/>
      <c r="J44" s="73"/>
      <c r="K44" s="73"/>
    </row>
    <row r="45" spans="2:11" ht="96.75" customHeight="1" x14ac:dyDescent="0.25">
      <c r="B45" s="124" t="s">
        <v>271</v>
      </c>
      <c r="C45" s="310" t="s">
        <v>382</v>
      </c>
      <c r="D45" s="310"/>
      <c r="E45" s="310"/>
      <c r="F45" s="310"/>
      <c r="G45" s="310"/>
      <c r="H45" s="310"/>
      <c r="I45" s="310"/>
      <c r="J45" s="74"/>
      <c r="K45" s="72"/>
    </row>
    <row r="46" spans="2:11" ht="48" customHeight="1" x14ac:dyDescent="0.25">
      <c r="B46" s="124" t="s">
        <v>272</v>
      </c>
      <c r="C46" s="310" t="s">
        <v>273</v>
      </c>
      <c r="D46" s="310"/>
      <c r="E46" s="310"/>
      <c r="F46" s="310"/>
      <c r="G46" s="310"/>
      <c r="H46" s="310"/>
      <c r="I46" s="310"/>
      <c r="J46" s="74"/>
      <c r="K46" s="74"/>
    </row>
    <row r="47" spans="2:11" ht="66" customHeight="1" x14ac:dyDescent="0.25">
      <c r="B47" s="143" t="s">
        <v>274</v>
      </c>
      <c r="C47" s="315" t="s">
        <v>337</v>
      </c>
      <c r="D47" s="315"/>
      <c r="E47" s="315"/>
      <c r="F47" s="315"/>
      <c r="G47" s="315"/>
      <c r="H47" s="315"/>
      <c r="I47" s="315"/>
      <c r="J47" s="74"/>
      <c r="K47" s="74"/>
    </row>
    <row r="48" spans="2:11" ht="22.5" customHeight="1" x14ac:dyDescent="0.25">
      <c r="B48" s="316" t="s">
        <v>276</v>
      </c>
      <c r="C48" s="316"/>
      <c r="D48" s="316"/>
      <c r="E48" s="316"/>
      <c r="F48" s="316"/>
      <c r="G48" s="316"/>
      <c r="H48" s="316"/>
      <c r="I48" s="316"/>
      <c r="J48" s="74"/>
      <c r="K48" s="74"/>
    </row>
    <row r="49" spans="2:11" ht="22.5" customHeight="1" x14ac:dyDescent="0.25">
      <c r="B49" s="301" t="s">
        <v>277</v>
      </c>
      <c r="C49" s="144" t="s">
        <v>278</v>
      </c>
      <c r="D49" s="317" t="s">
        <v>279</v>
      </c>
      <c r="E49" s="317"/>
      <c r="F49" s="317"/>
      <c r="G49" s="317" t="s">
        <v>280</v>
      </c>
      <c r="H49" s="317"/>
      <c r="I49" s="317"/>
      <c r="J49" s="77"/>
      <c r="K49" s="77"/>
    </row>
    <row r="50" spans="2:11" ht="30.75" customHeight="1" x14ac:dyDescent="0.25">
      <c r="B50" s="301"/>
      <c r="C50" s="145"/>
      <c r="D50" s="314"/>
      <c r="E50" s="314"/>
      <c r="F50" s="314"/>
      <c r="G50" s="314"/>
      <c r="H50" s="314"/>
      <c r="I50" s="314"/>
      <c r="J50" s="77"/>
      <c r="K50" s="77"/>
    </row>
    <row r="51" spans="2:11" ht="32.25" customHeight="1" x14ac:dyDescent="0.25">
      <c r="B51" s="146" t="s">
        <v>281</v>
      </c>
      <c r="C51" s="312" t="s">
        <v>282</v>
      </c>
      <c r="D51" s="312"/>
      <c r="E51" s="312"/>
      <c r="F51" s="312"/>
      <c r="G51" s="312"/>
      <c r="H51" s="312"/>
      <c r="I51" s="312"/>
      <c r="J51" s="80"/>
      <c r="K51" s="80"/>
    </row>
    <row r="52" spans="2:11" ht="28.5" customHeight="1" x14ac:dyDescent="0.25">
      <c r="B52" s="127" t="s">
        <v>283</v>
      </c>
      <c r="C52" s="313" t="s">
        <v>284</v>
      </c>
      <c r="D52" s="313"/>
      <c r="E52" s="313"/>
      <c r="F52" s="313"/>
      <c r="G52" s="313"/>
      <c r="H52" s="313"/>
      <c r="I52" s="313"/>
      <c r="J52" s="80"/>
      <c r="K52" s="80"/>
    </row>
    <row r="53" spans="2:11" ht="30" customHeight="1" x14ac:dyDescent="0.25">
      <c r="B53" s="143" t="s">
        <v>285</v>
      </c>
      <c r="C53" s="314" t="s">
        <v>286</v>
      </c>
      <c r="D53" s="314"/>
      <c r="E53" s="314"/>
      <c r="F53" s="314"/>
      <c r="G53" s="314"/>
      <c r="H53" s="314"/>
      <c r="I53" s="314"/>
      <c r="J53" s="85"/>
      <c r="K53" s="85"/>
    </row>
    <row r="54" spans="2:11" ht="31.5" customHeight="1" x14ac:dyDescent="0.25">
      <c r="B54" s="143" t="s">
        <v>287</v>
      </c>
      <c r="C54" s="314" t="s">
        <v>288</v>
      </c>
      <c r="D54" s="314"/>
      <c r="E54" s="314"/>
      <c r="F54" s="314"/>
      <c r="G54" s="314"/>
      <c r="H54" s="314"/>
      <c r="I54" s="314"/>
      <c r="J54" s="91"/>
      <c r="K54" s="91"/>
    </row>
    <row r="55" spans="2:11" x14ac:dyDescent="0.25">
      <c r="B55" s="147"/>
      <c r="C55" s="148"/>
      <c r="D55" s="148"/>
      <c r="E55" s="149"/>
      <c r="F55" s="149"/>
      <c r="G55" s="150"/>
      <c r="H55" s="151"/>
      <c r="I55" s="148"/>
      <c r="J55" s="91"/>
      <c r="K55" s="91"/>
    </row>
    <row r="56" spans="2:11" x14ac:dyDescent="0.25">
      <c r="B56" s="147"/>
      <c r="C56" s="148"/>
      <c r="D56" s="148"/>
      <c r="E56" s="149"/>
      <c r="F56" s="149"/>
      <c r="G56" s="150"/>
      <c r="H56" s="151"/>
      <c r="I56" s="148"/>
      <c r="J56" s="91"/>
      <c r="K56" s="91"/>
    </row>
    <row r="57" spans="2:11" x14ac:dyDescent="0.25">
      <c r="B57" s="147"/>
      <c r="C57" s="148"/>
      <c r="D57" s="148"/>
      <c r="E57" s="149"/>
      <c r="F57" s="149"/>
      <c r="G57" s="150"/>
      <c r="H57" s="151"/>
      <c r="I57" s="148"/>
      <c r="J57" s="91"/>
      <c r="K57" s="91"/>
    </row>
    <row r="58" spans="2:11" x14ac:dyDescent="0.25">
      <c r="B58" s="147"/>
      <c r="C58" s="148"/>
      <c r="D58" s="148"/>
      <c r="E58" s="149"/>
      <c r="F58" s="149"/>
      <c r="G58" s="150"/>
      <c r="H58" s="151"/>
      <c r="I58" s="148"/>
      <c r="J58" s="91"/>
      <c r="K58" s="91"/>
    </row>
    <row r="59" spans="2:11" x14ac:dyDescent="0.25">
      <c r="B59" s="147"/>
      <c r="C59" s="148"/>
      <c r="D59" s="148"/>
      <c r="E59" s="149"/>
      <c r="F59" s="149"/>
      <c r="G59" s="150"/>
      <c r="H59" s="151"/>
      <c r="I59" s="148"/>
      <c r="J59" s="91"/>
      <c r="K59" s="91"/>
    </row>
    <row r="60" spans="2:11" ht="25.5" customHeight="1" x14ac:dyDescent="0.25">
      <c r="B60" s="147"/>
      <c r="C60" s="148"/>
      <c r="D60" s="148"/>
      <c r="E60" s="149"/>
      <c r="F60" s="149"/>
      <c r="G60" s="150"/>
      <c r="H60" s="151"/>
      <c r="I60" s="148"/>
      <c r="J60" s="91"/>
      <c r="K60" s="91"/>
    </row>
  </sheetData>
  <sheetProtection algorithmName="SHA-512" hashValue="M6qC7eg0VixbJUXPYTRgdcGYdJSOvsV3eMhk8u5pF/Gc/3D6pAmaF71RiEKNVke4cUDBcGms+fAJZ+Tpd1SQ8w==" saltValue="iaZIxBe6uSbXS05yciMWMg=="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700-000000000000}">
      <formula1>O17:O19</formula1>
      <formula2>0</formula2>
    </dataValidation>
    <dataValidation type="list" allowBlank="1" showInputMessage="1" showErrorMessage="1" sqref="H12:I12" xr:uid="{00000000-0002-0000-0700-000001000000}">
      <formula1>M17:M19</formula1>
      <formula2>0</formula2>
    </dataValidation>
    <dataValidation type="list" allowBlank="1" showInputMessage="1" showErrorMessage="1" sqref="C24:E24" xr:uid="{00000000-0002-0000-0700-000002000000}">
      <formula1>$M$12:$M$15</formula1>
      <formula2>0</formula2>
    </dataValidation>
    <dataValidation type="list" allowBlank="1" showInputMessage="1" showErrorMessage="1" sqref="C9:F9" xr:uid="{00000000-0002-0000-0700-000003000000}">
      <formula1>$M$6:$M$9</formula1>
      <formula2>0</formula2>
    </dataValidation>
    <dataValidation type="list" allowBlank="1" showInputMessage="1" showErrorMessage="1" sqref="J10:K10" xr:uid="{00000000-0002-0000-0700-000004000000}">
      <formula1>$M$21:$M$28</formula1>
      <formula2>0</formula2>
    </dataValidation>
    <dataValidation type="list" allowBlank="1" showInputMessage="1" showErrorMessage="1" sqref="H13:I13" xr:uid="{00000000-0002-0000-0700-000005000000}">
      <formula1>$N$5:$N$8</formula1>
      <formula2>0</formula2>
    </dataValidation>
    <dataValidation type="list" allowBlank="1" showInputMessage="1" showErrorMessage="1" sqref="C7 I7" xr:uid="{00000000-0002-0000-0700-000006000000}">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6D9F1"/>
  </sheetPr>
  <dimension ref="A1:AMJ60"/>
  <sheetViews>
    <sheetView topLeftCell="A25" zoomScale="85" zoomScaleNormal="85" workbookViewId="0">
      <selection activeCell="C39" sqref="C39:I39"/>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8"/>
      <c r="C1" s="234" t="s">
        <v>1</v>
      </c>
      <c r="D1" s="234"/>
      <c r="E1" s="234"/>
      <c r="F1" s="234"/>
      <c r="G1" s="234"/>
      <c r="H1" s="234"/>
      <c r="I1" s="289"/>
      <c r="J1" s="30"/>
      <c r="K1" s="30"/>
      <c r="M1" s="31" t="s">
        <v>61</v>
      </c>
    </row>
    <row r="2" spans="2:14" ht="37.5" customHeight="1" x14ac:dyDescent="0.25">
      <c r="B2" s="288"/>
      <c r="C2" s="234" t="s">
        <v>210</v>
      </c>
      <c r="D2" s="234"/>
      <c r="E2" s="234"/>
      <c r="F2" s="234"/>
      <c r="G2" s="234"/>
      <c r="H2" s="234"/>
      <c r="I2" s="289"/>
      <c r="J2" s="30"/>
      <c r="K2" s="30"/>
      <c r="M2" s="31" t="s">
        <v>62</v>
      </c>
    </row>
    <row r="3" spans="2:14" ht="37.5" customHeight="1" x14ac:dyDescent="0.25">
      <c r="B3" s="288"/>
      <c r="C3" s="234" t="s">
        <v>211</v>
      </c>
      <c r="D3" s="234"/>
      <c r="E3" s="234"/>
      <c r="F3" s="234" t="s">
        <v>212</v>
      </c>
      <c r="G3" s="234"/>
      <c r="H3" s="234"/>
      <c r="I3" s="289"/>
      <c r="J3" s="30"/>
      <c r="K3" s="30"/>
      <c r="M3" s="31" t="s">
        <v>64</v>
      </c>
    </row>
    <row r="4" spans="2:14" ht="23.25" customHeight="1" x14ac:dyDescent="0.25">
      <c r="B4" s="290"/>
      <c r="C4" s="290"/>
      <c r="D4" s="290"/>
      <c r="E4" s="290"/>
      <c r="F4" s="290"/>
      <c r="G4" s="290"/>
      <c r="H4" s="290"/>
      <c r="I4" s="290"/>
      <c r="J4" s="32"/>
      <c r="K4" s="32"/>
    </row>
    <row r="5" spans="2:14" ht="24" customHeight="1" x14ac:dyDescent="0.25">
      <c r="B5" s="291" t="s">
        <v>213</v>
      </c>
      <c r="C5" s="291"/>
      <c r="D5" s="291"/>
      <c r="E5" s="291"/>
      <c r="F5" s="291"/>
      <c r="G5" s="291"/>
      <c r="H5" s="291"/>
      <c r="I5" s="291"/>
      <c r="J5" s="34"/>
      <c r="K5" s="34"/>
      <c r="N5" s="35" t="s">
        <v>71</v>
      </c>
    </row>
    <row r="6" spans="2:14" ht="30.75" customHeight="1" x14ac:dyDescent="0.25">
      <c r="B6" s="124" t="s">
        <v>214</v>
      </c>
      <c r="C6" s="125">
        <v>5</v>
      </c>
      <c r="D6" s="292" t="s">
        <v>215</v>
      </c>
      <c r="E6" s="292"/>
      <c r="F6" s="293" t="s">
        <v>338</v>
      </c>
      <c r="G6" s="293"/>
      <c r="H6" s="293"/>
      <c r="I6" s="293"/>
      <c r="J6" s="38"/>
      <c r="K6" s="38"/>
      <c r="M6" s="31" t="s">
        <v>75</v>
      </c>
      <c r="N6" s="35" t="s">
        <v>76</v>
      </c>
    </row>
    <row r="7" spans="2:14" ht="30.75" customHeight="1" x14ac:dyDescent="0.25">
      <c r="B7" s="124" t="s">
        <v>217</v>
      </c>
      <c r="C7" s="125" t="s">
        <v>78</v>
      </c>
      <c r="D7" s="292" t="s">
        <v>218</v>
      </c>
      <c r="E7" s="292"/>
      <c r="F7" s="293" t="s">
        <v>219</v>
      </c>
      <c r="G7" s="293"/>
      <c r="H7" s="127" t="s">
        <v>220</v>
      </c>
      <c r="I7" s="125" t="s">
        <v>78</v>
      </c>
      <c r="J7" s="44"/>
      <c r="K7" s="44"/>
      <c r="M7" s="31" t="s">
        <v>82</v>
      </c>
      <c r="N7" s="35" t="s">
        <v>83</v>
      </c>
    </row>
    <row r="8" spans="2:14" ht="30.75" customHeight="1" x14ac:dyDescent="0.25">
      <c r="B8" s="124" t="s">
        <v>221</v>
      </c>
      <c r="C8" s="293" t="s">
        <v>222</v>
      </c>
      <c r="D8" s="293"/>
      <c r="E8" s="293"/>
      <c r="F8" s="293"/>
      <c r="G8" s="127" t="s">
        <v>223</v>
      </c>
      <c r="H8" s="294">
        <v>7555</v>
      </c>
      <c r="I8" s="294"/>
      <c r="J8" s="45"/>
      <c r="K8" s="45"/>
      <c r="M8" s="31" t="s">
        <v>87</v>
      </c>
      <c r="N8" s="35" t="s">
        <v>42</v>
      </c>
    </row>
    <row r="9" spans="2:14" ht="30.75" customHeight="1" x14ac:dyDescent="0.25">
      <c r="B9" s="124" t="s">
        <v>62</v>
      </c>
      <c r="C9" s="295" t="s">
        <v>82</v>
      </c>
      <c r="D9" s="295"/>
      <c r="E9" s="295"/>
      <c r="F9" s="295"/>
      <c r="G9" s="127" t="s">
        <v>224</v>
      </c>
      <c r="H9" s="296" t="s">
        <v>90</v>
      </c>
      <c r="I9" s="296"/>
      <c r="J9" s="46"/>
      <c r="K9" s="46"/>
      <c r="M9" s="47" t="s">
        <v>91</v>
      </c>
    </row>
    <row r="10" spans="2:14" ht="30.75" customHeight="1" x14ac:dyDescent="0.25">
      <c r="B10" s="124" t="s">
        <v>225</v>
      </c>
      <c r="C10" s="297" t="s">
        <v>226</v>
      </c>
      <c r="D10" s="297"/>
      <c r="E10" s="297"/>
      <c r="F10" s="297"/>
      <c r="G10" s="297"/>
      <c r="H10" s="297"/>
      <c r="I10" s="297"/>
      <c r="J10" s="48"/>
      <c r="K10" s="48"/>
      <c r="M10" s="47"/>
    </row>
    <row r="11" spans="2:14" ht="30.75" customHeight="1" x14ac:dyDescent="0.25">
      <c r="B11" s="124" t="s">
        <v>227</v>
      </c>
      <c r="C11" s="298" t="s">
        <v>228</v>
      </c>
      <c r="D11" s="298"/>
      <c r="E11" s="298"/>
      <c r="F11" s="298"/>
      <c r="G11" s="298"/>
      <c r="H11" s="298"/>
      <c r="I11" s="298"/>
      <c r="J11" s="44"/>
      <c r="K11" s="44"/>
      <c r="M11" s="47"/>
      <c r="N11" s="35" t="s">
        <v>96</v>
      </c>
    </row>
    <row r="12" spans="2:14" ht="30.75" customHeight="1" x14ac:dyDescent="0.25">
      <c r="B12" s="124" t="s">
        <v>229</v>
      </c>
      <c r="C12" s="249" t="s">
        <v>339</v>
      </c>
      <c r="D12" s="249"/>
      <c r="E12" s="249"/>
      <c r="F12" s="249"/>
      <c r="G12" s="127" t="s">
        <v>231</v>
      </c>
      <c r="H12" s="255" t="s">
        <v>100</v>
      </c>
      <c r="I12" s="255"/>
      <c r="J12" s="44"/>
      <c r="K12" s="44"/>
      <c r="M12" s="47" t="s">
        <v>101</v>
      </c>
      <c r="N12" s="35" t="s">
        <v>78</v>
      </c>
    </row>
    <row r="13" spans="2:14" ht="30.75" customHeight="1" x14ac:dyDescent="0.25">
      <c r="B13" s="124" t="s">
        <v>232</v>
      </c>
      <c r="C13" s="299" t="s">
        <v>233</v>
      </c>
      <c r="D13" s="299"/>
      <c r="E13" s="299"/>
      <c r="F13" s="299"/>
      <c r="G13" s="127" t="s">
        <v>234</v>
      </c>
      <c r="H13" s="298" t="s">
        <v>71</v>
      </c>
      <c r="I13" s="298"/>
      <c r="J13" s="44"/>
      <c r="K13" s="44"/>
      <c r="M13" s="47" t="s">
        <v>105</v>
      </c>
    </row>
    <row r="14" spans="2:14" ht="64.5" customHeight="1" x14ac:dyDescent="0.25">
      <c r="B14" s="124" t="s">
        <v>235</v>
      </c>
      <c r="C14" s="300" t="s">
        <v>340</v>
      </c>
      <c r="D14" s="300"/>
      <c r="E14" s="300"/>
      <c r="F14" s="300"/>
      <c r="G14" s="300"/>
      <c r="H14" s="300"/>
      <c r="I14" s="300"/>
      <c r="J14" s="48"/>
      <c r="K14" s="48"/>
      <c r="M14" s="47" t="s">
        <v>108</v>
      </c>
      <c r="N14" s="35"/>
    </row>
    <row r="15" spans="2:14" ht="30.75" customHeight="1" x14ac:dyDescent="0.25">
      <c r="B15" s="124" t="s">
        <v>237</v>
      </c>
      <c r="C15" s="249" t="s">
        <v>304</v>
      </c>
      <c r="D15" s="249"/>
      <c r="E15" s="249"/>
      <c r="F15" s="249"/>
      <c r="G15" s="249"/>
      <c r="H15" s="249"/>
      <c r="I15" s="249"/>
      <c r="J15" s="49"/>
      <c r="K15" s="49"/>
      <c r="M15" s="47" t="s">
        <v>112</v>
      </c>
      <c r="N15" s="35"/>
    </row>
    <row r="16" spans="2:14" ht="30.75" customHeight="1" x14ac:dyDescent="0.25">
      <c r="B16" s="124" t="s">
        <v>239</v>
      </c>
      <c r="C16" s="293" t="s">
        <v>341</v>
      </c>
      <c r="D16" s="293"/>
      <c r="E16" s="293"/>
      <c r="F16" s="293"/>
      <c r="G16" s="293"/>
      <c r="H16" s="293"/>
      <c r="I16" s="293"/>
      <c r="J16" s="50"/>
      <c r="K16" s="50"/>
      <c r="M16" s="47"/>
      <c r="N16" s="35"/>
    </row>
    <row r="17" spans="2:14" ht="30.75" customHeight="1" x14ac:dyDescent="0.25">
      <c r="B17" s="124" t="s">
        <v>241</v>
      </c>
      <c r="C17" s="298" t="s">
        <v>342</v>
      </c>
      <c r="D17" s="298"/>
      <c r="E17" s="298"/>
      <c r="F17" s="298"/>
      <c r="G17" s="298"/>
      <c r="H17" s="298"/>
      <c r="I17" s="298"/>
      <c r="J17" s="51"/>
      <c r="K17" s="51"/>
      <c r="M17" s="47" t="s">
        <v>100</v>
      </c>
      <c r="N17" s="35"/>
    </row>
    <row r="18" spans="2:14" ht="18" customHeight="1" x14ac:dyDescent="0.25">
      <c r="B18" s="301" t="s">
        <v>243</v>
      </c>
      <c r="C18" s="302" t="s">
        <v>244</v>
      </c>
      <c r="D18" s="302"/>
      <c r="E18" s="302"/>
      <c r="F18" s="303" t="s">
        <v>245</v>
      </c>
      <c r="G18" s="303"/>
      <c r="H18" s="303"/>
      <c r="I18" s="303"/>
      <c r="J18" s="52"/>
      <c r="K18" s="52"/>
      <c r="M18" s="47" t="s">
        <v>122</v>
      </c>
      <c r="N18" s="35"/>
    </row>
    <row r="19" spans="2:14" ht="39.75" customHeight="1" x14ac:dyDescent="0.25">
      <c r="B19" s="301"/>
      <c r="C19" s="293" t="s">
        <v>343</v>
      </c>
      <c r="D19" s="293"/>
      <c r="E19" s="293"/>
      <c r="F19" s="293" t="s">
        <v>344</v>
      </c>
      <c r="G19" s="293"/>
      <c r="H19" s="293"/>
      <c r="I19" s="293"/>
      <c r="J19" s="50"/>
      <c r="K19" s="50"/>
      <c r="M19" s="47" t="s">
        <v>126</v>
      </c>
      <c r="N19" s="35"/>
    </row>
    <row r="20" spans="2:14" ht="39.75" customHeight="1" x14ac:dyDescent="0.25">
      <c r="B20" s="128" t="s">
        <v>248</v>
      </c>
      <c r="C20" s="293" t="s">
        <v>345</v>
      </c>
      <c r="D20" s="293"/>
      <c r="E20" s="293"/>
      <c r="F20" s="248" t="s">
        <v>346</v>
      </c>
      <c r="G20" s="248"/>
      <c r="H20" s="248"/>
      <c r="I20" s="248"/>
      <c r="J20" s="44"/>
      <c r="K20" s="44"/>
      <c r="M20" s="47"/>
      <c r="N20" s="35"/>
    </row>
    <row r="21" spans="2:14" ht="42" customHeight="1" x14ac:dyDescent="0.25">
      <c r="B21" s="128" t="s">
        <v>251</v>
      </c>
      <c r="C21" s="304" t="s">
        <v>347</v>
      </c>
      <c r="D21" s="304"/>
      <c r="E21" s="304"/>
      <c r="F21" s="305" t="s">
        <v>348</v>
      </c>
      <c r="G21" s="305"/>
      <c r="H21" s="305"/>
      <c r="I21" s="305"/>
      <c r="J21" s="49"/>
      <c r="K21" s="49"/>
      <c r="M21" s="53"/>
      <c r="N21" s="35"/>
    </row>
    <row r="22" spans="2:14" ht="23.25" customHeight="1" x14ac:dyDescent="0.25">
      <c r="B22" s="128" t="s">
        <v>254</v>
      </c>
      <c r="C22" s="306">
        <v>44562</v>
      </c>
      <c r="D22" s="306"/>
      <c r="E22" s="306"/>
      <c r="F22" s="127" t="s">
        <v>255</v>
      </c>
      <c r="G22" s="129">
        <v>3</v>
      </c>
      <c r="H22" s="127" t="s">
        <v>256</v>
      </c>
      <c r="I22" s="130">
        <v>3</v>
      </c>
      <c r="J22" s="54"/>
      <c r="K22" s="54"/>
      <c r="M22" s="53"/>
    </row>
    <row r="23" spans="2:14" ht="27" customHeight="1" x14ac:dyDescent="0.25">
      <c r="B23" s="128" t="s">
        <v>257</v>
      </c>
      <c r="C23" s="306">
        <v>44926</v>
      </c>
      <c r="D23" s="306"/>
      <c r="E23" s="306"/>
      <c r="F23" s="127" t="s">
        <v>258</v>
      </c>
      <c r="G23" s="307">
        <v>3</v>
      </c>
      <c r="H23" s="307"/>
      <c r="I23" s="307"/>
      <c r="J23" s="55"/>
      <c r="K23" s="55"/>
      <c r="M23" s="53"/>
    </row>
    <row r="24" spans="2:14" ht="30.75" customHeight="1" x14ac:dyDescent="0.25">
      <c r="B24" s="131" t="s">
        <v>259</v>
      </c>
      <c r="C24" s="260" t="s">
        <v>112</v>
      </c>
      <c r="D24" s="260"/>
      <c r="E24" s="260"/>
      <c r="F24" s="132" t="s">
        <v>260</v>
      </c>
      <c r="G24" s="293" t="s">
        <v>261</v>
      </c>
      <c r="H24" s="293"/>
      <c r="I24" s="293"/>
      <c r="J24" s="52"/>
      <c r="K24" s="52"/>
      <c r="M24" s="53"/>
    </row>
    <row r="25" spans="2:14" ht="22.5" customHeight="1" x14ac:dyDescent="0.25">
      <c r="B25" s="308" t="s">
        <v>262</v>
      </c>
      <c r="C25" s="308"/>
      <c r="D25" s="308"/>
      <c r="E25" s="308"/>
      <c r="F25" s="308"/>
      <c r="G25" s="308"/>
      <c r="H25" s="308"/>
      <c r="I25" s="308"/>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5">
        <v>0</v>
      </c>
      <c r="D27" s="160">
        <v>0</v>
      </c>
      <c r="E27" s="139">
        <f t="shared" ref="E27:E38" si="0">IF(OR(C27=0,C27=""),0,D27/C27)</f>
        <v>0</v>
      </c>
      <c r="F27" s="309">
        <v>3</v>
      </c>
      <c r="G27" s="309">
        <v>3</v>
      </c>
      <c r="H27" s="140">
        <f>+(D27*100%)/$G$23</f>
        <v>0</v>
      </c>
      <c r="I27" s="309">
        <v>3</v>
      </c>
      <c r="J27" s="70"/>
      <c r="K27" s="70"/>
      <c r="M27" s="53"/>
    </row>
    <row r="28" spans="2:14" ht="19.5" customHeight="1" x14ac:dyDescent="0.25">
      <c r="B28" s="136" t="s">
        <v>152</v>
      </c>
      <c r="C28" s="155">
        <v>0</v>
      </c>
      <c r="D28" s="160">
        <v>0</v>
      </c>
      <c r="E28" s="139">
        <f t="shared" si="0"/>
        <v>0</v>
      </c>
      <c r="F28" s="309"/>
      <c r="G28" s="309"/>
      <c r="H28" s="140">
        <f>+IF(D28="","",((D28*100%)/$G$23)+H27)</f>
        <v>0</v>
      </c>
      <c r="I28" s="309"/>
      <c r="J28" s="70"/>
      <c r="K28" s="70"/>
      <c r="M28" s="53"/>
    </row>
    <row r="29" spans="2:14" ht="19.5" customHeight="1" x14ac:dyDescent="0.25">
      <c r="B29" s="136" t="s">
        <v>153</v>
      </c>
      <c r="C29" s="155">
        <v>0</v>
      </c>
      <c r="D29" s="160">
        <v>0</v>
      </c>
      <c r="E29" s="139">
        <f t="shared" si="0"/>
        <v>0</v>
      </c>
      <c r="F29" s="309"/>
      <c r="G29" s="309"/>
      <c r="H29" s="140">
        <f>+IF(D29="","",((D29*100%)/$G$23)+H28)</f>
        <v>0</v>
      </c>
      <c r="I29" s="309"/>
      <c r="J29" s="70"/>
      <c r="K29" s="70"/>
      <c r="M29" s="53"/>
    </row>
    <row r="30" spans="2:14" ht="19.5" customHeight="1" x14ac:dyDescent="0.25">
      <c r="B30" s="136" t="s">
        <v>154</v>
      </c>
      <c r="C30" s="155">
        <v>3</v>
      </c>
      <c r="D30" s="160">
        <v>3</v>
      </c>
      <c r="E30" s="139">
        <f t="shared" si="0"/>
        <v>1</v>
      </c>
      <c r="F30" s="309"/>
      <c r="G30" s="309"/>
      <c r="H30" s="140">
        <f t="shared" ref="H30:H38" si="1">+IF(D30="","",((D30*100%)/$G$23))</f>
        <v>1</v>
      </c>
      <c r="I30" s="309"/>
      <c r="J30" s="70"/>
      <c r="K30" s="70"/>
    </row>
    <row r="31" spans="2:14" ht="19.5" customHeight="1" x14ac:dyDescent="0.25">
      <c r="B31" s="136" t="s">
        <v>155</v>
      </c>
      <c r="C31" s="155">
        <v>3</v>
      </c>
      <c r="D31" s="160">
        <v>3</v>
      </c>
      <c r="E31" s="139">
        <f t="shared" si="0"/>
        <v>1</v>
      </c>
      <c r="F31" s="309"/>
      <c r="G31" s="309"/>
      <c r="H31" s="140">
        <f t="shared" si="1"/>
        <v>1</v>
      </c>
      <c r="I31" s="309"/>
      <c r="J31" s="70"/>
      <c r="K31" s="70"/>
    </row>
    <row r="32" spans="2:14" ht="19.5" customHeight="1" x14ac:dyDescent="0.25">
      <c r="B32" s="136" t="s">
        <v>156</v>
      </c>
      <c r="C32" s="155">
        <v>3</v>
      </c>
      <c r="D32" s="160">
        <v>3</v>
      </c>
      <c r="E32" s="139">
        <f t="shared" si="0"/>
        <v>1</v>
      </c>
      <c r="F32" s="309"/>
      <c r="G32" s="309"/>
      <c r="H32" s="140">
        <f t="shared" si="1"/>
        <v>1</v>
      </c>
      <c r="I32" s="309"/>
      <c r="J32" s="70"/>
      <c r="K32" s="70"/>
    </row>
    <row r="33" spans="2:11" ht="19.5" customHeight="1" x14ac:dyDescent="0.25">
      <c r="B33" s="136" t="s">
        <v>157</v>
      </c>
      <c r="C33" s="155">
        <v>3</v>
      </c>
      <c r="D33" s="161">
        <v>3</v>
      </c>
      <c r="E33" s="139">
        <f t="shared" si="0"/>
        <v>1</v>
      </c>
      <c r="F33" s="309"/>
      <c r="G33" s="309"/>
      <c r="H33" s="140">
        <f t="shared" si="1"/>
        <v>1</v>
      </c>
      <c r="I33" s="309"/>
      <c r="J33" s="70"/>
      <c r="K33" s="70"/>
    </row>
    <row r="34" spans="2:11" ht="19.5" customHeight="1" x14ac:dyDescent="0.25">
      <c r="B34" s="136" t="s">
        <v>158</v>
      </c>
      <c r="C34" s="155">
        <v>3</v>
      </c>
      <c r="D34" s="160"/>
      <c r="E34" s="139">
        <f t="shared" si="0"/>
        <v>0</v>
      </c>
      <c r="F34" s="309"/>
      <c r="G34" s="309"/>
      <c r="H34" s="140" t="str">
        <f t="shared" si="1"/>
        <v/>
      </c>
      <c r="I34" s="309"/>
      <c r="J34" s="70"/>
      <c r="K34" s="70"/>
    </row>
    <row r="35" spans="2:11" ht="19.5" customHeight="1" x14ac:dyDescent="0.25">
      <c r="B35" s="136" t="s">
        <v>159</v>
      </c>
      <c r="C35" s="155">
        <v>3</v>
      </c>
      <c r="D35" s="160"/>
      <c r="E35" s="139">
        <f t="shared" si="0"/>
        <v>0</v>
      </c>
      <c r="F35" s="309"/>
      <c r="G35" s="309"/>
      <c r="H35" s="140" t="str">
        <f t="shared" si="1"/>
        <v/>
      </c>
      <c r="I35" s="309"/>
      <c r="J35" s="70"/>
      <c r="K35" s="70"/>
    </row>
    <row r="36" spans="2:11" ht="19.5" customHeight="1" x14ac:dyDescent="0.25">
      <c r="B36" s="136" t="s">
        <v>160</v>
      </c>
      <c r="C36" s="155">
        <v>3</v>
      </c>
      <c r="D36" s="160"/>
      <c r="E36" s="139">
        <f t="shared" si="0"/>
        <v>0</v>
      </c>
      <c r="F36" s="309"/>
      <c r="G36" s="309"/>
      <c r="H36" s="140" t="str">
        <f t="shared" si="1"/>
        <v/>
      </c>
      <c r="I36" s="309"/>
      <c r="J36" s="70"/>
      <c r="K36" s="70"/>
    </row>
    <row r="37" spans="2:11" ht="19.5" customHeight="1" x14ac:dyDescent="0.25">
      <c r="B37" s="136" t="s">
        <v>161</v>
      </c>
      <c r="C37" s="155">
        <v>3</v>
      </c>
      <c r="D37" s="160"/>
      <c r="E37" s="139">
        <f t="shared" si="0"/>
        <v>0</v>
      </c>
      <c r="F37" s="309"/>
      <c r="G37" s="309"/>
      <c r="H37" s="140" t="str">
        <f t="shared" si="1"/>
        <v/>
      </c>
      <c r="I37" s="309"/>
      <c r="J37" s="70"/>
      <c r="K37" s="70"/>
    </row>
    <row r="38" spans="2:11" ht="19.5" customHeight="1" x14ac:dyDescent="0.25">
      <c r="B38" s="136" t="s">
        <v>162</v>
      </c>
      <c r="C38" s="155">
        <v>3</v>
      </c>
      <c r="D38" s="160"/>
      <c r="E38" s="139">
        <f t="shared" si="0"/>
        <v>0</v>
      </c>
      <c r="F38" s="309"/>
      <c r="G38" s="309"/>
      <c r="H38" s="140" t="str">
        <f t="shared" si="1"/>
        <v/>
      </c>
      <c r="I38" s="309"/>
      <c r="J38" s="70"/>
      <c r="K38" s="70"/>
    </row>
    <row r="39" spans="2:11" ht="87.75" customHeight="1" x14ac:dyDescent="0.25">
      <c r="B39" s="142" t="s">
        <v>270</v>
      </c>
      <c r="C39" s="310" t="s">
        <v>383</v>
      </c>
      <c r="D39" s="310"/>
      <c r="E39" s="310"/>
      <c r="F39" s="310"/>
      <c r="G39" s="310"/>
      <c r="H39" s="310"/>
      <c r="I39" s="310"/>
      <c r="J39" s="72"/>
      <c r="K39" s="72"/>
    </row>
    <row r="40" spans="2:11" ht="37.35" customHeight="1" x14ac:dyDescent="0.25">
      <c r="B40" s="311"/>
      <c r="C40" s="311"/>
      <c r="D40" s="311"/>
      <c r="E40" s="311"/>
      <c r="F40" s="311"/>
      <c r="G40" s="311"/>
      <c r="H40" s="311"/>
      <c r="I40" s="311"/>
      <c r="J40" s="34"/>
      <c r="K40" s="34"/>
    </row>
    <row r="41" spans="2:11" ht="37.35" customHeight="1" x14ac:dyDescent="0.25">
      <c r="B41" s="311"/>
      <c r="C41" s="311"/>
      <c r="D41" s="311"/>
      <c r="E41" s="311"/>
      <c r="F41" s="311"/>
      <c r="G41" s="311"/>
      <c r="H41" s="311"/>
      <c r="I41" s="311"/>
      <c r="J41" s="72"/>
      <c r="K41" s="72"/>
    </row>
    <row r="42" spans="2:11" ht="37.35" customHeight="1" x14ac:dyDescent="0.25">
      <c r="B42" s="311"/>
      <c r="C42" s="311"/>
      <c r="D42" s="311"/>
      <c r="E42" s="311"/>
      <c r="F42" s="311"/>
      <c r="G42" s="311"/>
      <c r="H42" s="311"/>
      <c r="I42" s="311"/>
      <c r="J42" s="72"/>
      <c r="K42" s="72"/>
    </row>
    <row r="43" spans="2:11" ht="37.35" customHeight="1" x14ac:dyDescent="0.25">
      <c r="B43" s="311"/>
      <c r="C43" s="311"/>
      <c r="D43" s="311"/>
      <c r="E43" s="311"/>
      <c r="F43" s="311"/>
      <c r="G43" s="311"/>
      <c r="H43" s="311"/>
      <c r="I43" s="311"/>
      <c r="J43" s="72"/>
      <c r="K43" s="72"/>
    </row>
    <row r="44" spans="2:11" ht="37.35" customHeight="1" x14ac:dyDescent="0.25">
      <c r="B44" s="311"/>
      <c r="C44" s="311"/>
      <c r="D44" s="311"/>
      <c r="E44" s="311"/>
      <c r="F44" s="311"/>
      <c r="G44" s="311"/>
      <c r="H44" s="311"/>
      <c r="I44" s="311"/>
      <c r="J44" s="73"/>
      <c r="K44" s="73"/>
    </row>
    <row r="45" spans="2:11" ht="96.75" customHeight="1" x14ac:dyDescent="0.25">
      <c r="B45" s="124" t="s">
        <v>271</v>
      </c>
      <c r="C45" s="310" t="s">
        <v>384</v>
      </c>
      <c r="D45" s="318"/>
      <c r="E45" s="318"/>
      <c r="F45" s="318"/>
      <c r="G45" s="318"/>
      <c r="H45" s="318"/>
      <c r="I45" s="318"/>
      <c r="J45" s="74"/>
      <c r="K45" s="74"/>
    </row>
    <row r="46" spans="2:11" ht="32.25" customHeight="1" x14ac:dyDescent="0.25">
      <c r="B46" s="124" t="s">
        <v>272</v>
      </c>
      <c r="C46" s="310" t="s">
        <v>273</v>
      </c>
      <c r="D46" s="310"/>
      <c r="E46" s="310"/>
      <c r="F46" s="310"/>
      <c r="G46" s="310"/>
      <c r="H46" s="310"/>
      <c r="I46" s="310"/>
      <c r="J46" s="74"/>
      <c r="K46" s="74"/>
    </row>
    <row r="47" spans="2:11" ht="66" customHeight="1" x14ac:dyDescent="0.25">
      <c r="B47" s="143" t="s">
        <v>274</v>
      </c>
      <c r="C47" s="315" t="s">
        <v>349</v>
      </c>
      <c r="D47" s="315"/>
      <c r="E47" s="315"/>
      <c r="F47" s="315"/>
      <c r="G47" s="315"/>
      <c r="H47" s="315"/>
      <c r="I47" s="315"/>
      <c r="J47" s="74"/>
      <c r="K47" s="74"/>
    </row>
    <row r="48" spans="2:11" ht="22.5" customHeight="1" x14ac:dyDescent="0.25">
      <c r="B48" s="316" t="s">
        <v>276</v>
      </c>
      <c r="C48" s="316"/>
      <c r="D48" s="316"/>
      <c r="E48" s="316"/>
      <c r="F48" s="316"/>
      <c r="G48" s="316"/>
      <c r="H48" s="316"/>
      <c r="I48" s="316"/>
      <c r="J48" s="74"/>
      <c r="K48" s="74"/>
    </row>
    <row r="49" spans="2:11" ht="22.5" customHeight="1" x14ac:dyDescent="0.25">
      <c r="B49" s="301" t="s">
        <v>277</v>
      </c>
      <c r="C49" s="144" t="s">
        <v>278</v>
      </c>
      <c r="D49" s="317" t="s">
        <v>279</v>
      </c>
      <c r="E49" s="317"/>
      <c r="F49" s="317"/>
      <c r="G49" s="317" t="s">
        <v>280</v>
      </c>
      <c r="H49" s="317"/>
      <c r="I49" s="317"/>
      <c r="J49" s="77"/>
      <c r="K49" s="77"/>
    </row>
    <row r="50" spans="2:11" ht="30.75" customHeight="1" x14ac:dyDescent="0.25">
      <c r="B50" s="301"/>
      <c r="C50" s="145"/>
      <c r="D50" s="314"/>
      <c r="E50" s="314"/>
      <c r="F50" s="314"/>
      <c r="G50" s="314"/>
      <c r="H50" s="314"/>
      <c r="I50" s="314"/>
      <c r="J50" s="77"/>
      <c r="K50" s="77"/>
    </row>
    <row r="51" spans="2:11" ht="32.25" customHeight="1" x14ac:dyDescent="0.25">
      <c r="B51" s="146" t="s">
        <v>281</v>
      </c>
      <c r="C51" s="312" t="s">
        <v>282</v>
      </c>
      <c r="D51" s="312"/>
      <c r="E51" s="312"/>
      <c r="F51" s="312"/>
      <c r="G51" s="312"/>
      <c r="H51" s="312"/>
      <c r="I51" s="312"/>
      <c r="J51" s="80"/>
      <c r="K51" s="80"/>
    </row>
    <row r="52" spans="2:11" ht="28.5" customHeight="1" x14ac:dyDescent="0.25">
      <c r="B52" s="127" t="s">
        <v>283</v>
      </c>
      <c r="C52" s="313" t="s">
        <v>284</v>
      </c>
      <c r="D52" s="313"/>
      <c r="E52" s="313"/>
      <c r="F52" s="313"/>
      <c r="G52" s="313"/>
      <c r="H52" s="313"/>
      <c r="I52" s="313"/>
      <c r="J52" s="80"/>
      <c r="K52" s="80"/>
    </row>
    <row r="53" spans="2:11" ht="30" customHeight="1" x14ac:dyDescent="0.25">
      <c r="B53" s="143" t="s">
        <v>285</v>
      </c>
      <c r="C53" s="314" t="s">
        <v>286</v>
      </c>
      <c r="D53" s="314"/>
      <c r="E53" s="314"/>
      <c r="F53" s="314"/>
      <c r="G53" s="314"/>
      <c r="H53" s="314"/>
      <c r="I53" s="314"/>
      <c r="J53" s="85"/>
      <c r="K53" s="85"/>
    </row>
    <row r="54" spans="2:11" ht="31.5" customHeight="1" x14ac:dyDescent="0.25">
      <c r="B54" s="143" t="s">
        <v>287</v>
      </c>
      <c r="C54" s="314" t="s">
        <v>288</v>
      </c>
      <c r="D54" s="314"/>
      <c r="E54" s="314"/>
      <c r="F54" s="314"/>
      <c r="G54" s="314"/>
      <c r="H54" s="314"/>
      <c r="I54" s="314"/>
      <c r="J54" s="91"/>
      <c r="K54" s="91"/>
    </row>
    <row r="55" spans="2:11" x14ac:dyDescent="0.25">
      <c r="B55" s="147"/>
      <c r="C55" s="148"/>
      <c r="D55" s="148"/>
      <c r="E55" s="149"/>
      <c r="F55" s="149"/>
      <c r="G55" s="150"/>
      <c r="H55" s="151"/>
      <c r="I55" s="148"/>
      <c r="J55" s="91"/>
      <c r="K55" s="91"/>
    </row>
    <row r="56" spans="2:11" x14ac:dyDescent="0.25">
      <c r="B56" s="147"/>
      <c r="C56" s="148"/>
      <c r="D56" s="148"/>
      <c r="E56" s="149"/>
      <c r="F56" s="149"/>
      <c r="G56" s="150"/>
      <c r="H56" s="151"/>
      <c r="I56" s="148"/>
      <c r="J56" s="91"/>
      <c r="K56" s="91"/>
    </row>
    <row r="57" spans="2:11" x14ac:dyDescent="0.25">
      <c r="B57" s="147"/>
      <c r="C57" s="148"/>
      <c r="D57" s="148"/>
      <c r="E57" s="149"/>
      <c r="F57" s="149"/>
      <c r="G57" s="150"/>
      <c r="H57" s="151"/>
      <c r="I57" s="148"/>
      <c r="J57" s="91"/>
      <c r="K57" s="91"/>
    </row>
    <row r="58" spans="2:11" x14ac:dyDescent="0.25">
      <c r="B58" s="147"/>
      <c r="C58" s="148"/>
      <c r="D58" s="148"/>
      <c r="E58" s="149"/>
      <c r="F58" s="149"/>
      <c r="G58" s="150"/>
      <c r="H58" s="151"/>
      <c r="I58" s="148"/>
      <c r="J58" s="91"/>
      <c r="K58" s="91"/>
    </row>
    <row r="59" spans="2:11" x14ac:dyDescent="0.25">
      <c r="B59" s="147"/>
      <c r="C59" s="148"/>
      <c r="D59" s="148"/>
      <c r="E59" s="149"/>
      <c r="F59" s="149"/>
      <c r="G59" s="150"/>
      <c r="H59" s="151"/>
      <c r="I59" s="148"/>
      <c r="J59" s="91"/>
      <c r="K59" s="91"/>
    </row>
    <row r="60" spans="2:11" ht="25.5" customHeight="1" x14ac:dyDescent="0.25">
      <c r="B60" s="147"/>
      <c r="C60" s="148"/>
      <c r="D60" s="148"/>
      <c r="E60" s="149"/>
      <c r="F60" s="149"/>
      <c r="G60" s="150"/>
      <c r="H60" s="151"/>
      <c r="I60" s="148"/>
      <c r="J60" s="91"/>
      <c r="K60" s="91"/>
    </row>
  </sheetData>
  <sheetProtection algorithmName="SHA-512" hashValue="FnOzm3VTcBqpfu6wPCKELcvv0a3cef493S6yVEONXiIywE7ZuJ6KEl5Nc56/KMBYLGPlE2rSpOCuGg1eienFSA==" saltValue="8/tr45wmR8HA5FYjwwO1KA=="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800-000000000000}">
      <formula1>$N$11:$N$12</formula1>
      <formula2>0</formula2>
    </dataValidation>
    <dataValidation type="list" allowBlank="1" showInputMessage="1" showErrorMessage="1" sqref="H13:I13" xr:uid="{00000000-0002-0000-0800-000001000000}">
      <formula1>$N$5:$N$8</formula1>
      <formula2>0</formula2>
    </dataValidation>
    <dataValidation type="list" allowBlank="1" showInputMessage="1" showErrorMessage="1" sqref="J10:K10" xr:uid="{00000000-0002-0000-0800-000002000000}">
      <formula1>$M$21:$M$28</formula1>
      <formula2>0</formula2>
    </dataValidation>
    <dataValidation type="list" allowBlank="1" showInputMessage="1" showErrorMessage="1" sqref="C9:F9" xr:uid="{00000000-0002-0000-0800-000003000000}">
      <formula1>$M$6:$M$9</formula1>
      <formula2>0</formula2>
    </dataValidation>
    <dataValidation type="list" allowBlank="1" showInputMessage="1" showErrorMessage="1" sqref="C24:E24" xr:uid="{00000000-0002-0000-0800-000004000000}">
      <formula1>$M$12:$M$15</formula1>
      <formula2>0</formula2>
    </dataValidation>
    <dataValidation type="list" allowBlank="1" showInputMessage="1" showErrorMessage="1" sqref="H12:I12" xr:uid="{00000000-0002-0000-0800-000005000000}">
      <formula1>M17:M19</formula1>
      <formula2>0</formula2>
    </dataValidation>
    <dataValidation type="list" showDropDown="1" showInputMessage="1" showErrorMessage="1" sqref="K12" xr:uid="{00000000-0002-0000-08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docProps/app.xml><?xml version="1.0" encoding="utf-8"?>
<Properties xmlns="http://schemas.openxmlformats.org/officeDocument/2006/extended-properties" xmlns:vt="http://schemas.openxmlformats.org/officeDocument/2006/docPropsVTypes">
  <Template/>
  <TotalTime>80</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6</vt:lpstr>
      <vt:lpstr>META No. 3</vt:lpstr>
      <vt:lpstr>META No. 4</vt:lpstr>
      <vt:lpstr>META No.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William Andrés  Guerrero Caballero</cp:lastModifiedBy>
  <cp:revision>6</cp:revision>
  <cp:lastPrinted>2018-04-10T15:28:46Z</cp:lastPrinted>
  <dcterms:created xsi:type="dcterms:W3CDTF">2010-03-25T16:40:43Z</dcterms:created>
  <dcterms:modified xsi:type="dcterms:W3CDTF">2022-08-09T14:51:02Z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