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monica.garzon\Desktop\Control Interno\"/>
    </mc:Choice>
  </mc:AlternateContent>
  <xr:revisionPtr revIDLastSave="0" documentId="8_{9016596A-E533-496E-8658-67BD6A2C683E}" xr6:coauthVersionLast="36" xr6:coauthVersionMax="36" xr10:uidLastSave="{00000000-0000-0000-0000-000000000000}"/>
  <bookViews>
    <workbookView xWindow="0" yWindow="0" windowWidth="25200" windowHeight="13170" firstSheet="2" activeTab="2"/>
  </bookViews>
  <sheets>
    <sheet name="CONTEXTO ESTRATÉGICO" sheetId="21" r:id="rId1"/>
    <sheet name="CONTROL DE CAMBIOS" sheetId="23" r:id="rId2"/>
    <sheet name="MAPA DE RIESGOS" sheetId="20" r:id="rId3"/>
    <sheet name="Hoja1" sheetId="24" r:id="rId4"/>
    <sheet name="Hoja2" sheetId="25" r:id="rId5"/>
    <sheet name="CLASIFICACIÓN DEL RIESGO " sheetId="8" r:id="rId6"/>
    <sheet name="CALIFICACIÓN DEL RIESGO" sheetId="9" r:id="rId7"/>
    <sheet name="OPCIONES DE MANEJO DEL RIESGO" sheetId="7" r:id="rId8"/>
    <sheet name="MATRIZ CALIFICACIÓN" sheetId="4" r:id="rId9"/>
    <sheet name="EVALUACIÓN DE CONTROLES" sheetId="22" r:id="rId10"/>
  </sheets>
  <definedNames>
    <definedName name="_xlnm._FilterDatabase" localSheetId="2" hidden="1">'MAPA DE RIESGOS'!$A$111:$A$146</definedName>
    <definedName name="_xlnm.Print_Area" localSheetId="0">'CONTEXTO ESTRATÉGICO'!$A$1:$D$16</definedName>
    <definedName name="_xlnm.Print_Area" localSheetId="2">'MAPA DE RIESGOS'!$A:$S</definedName>
    <definedName name="_xlnm.Print_Area" localSheetId="8">'MATRIZ CALIFICACIÓN'!$B$1:$J$83</definedName>
  </definedNames>
  <calcPr calcId="191029" fullCalcOn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3" i="22" l="1"/>
  <c r="M12" i="22"/>
  <c r="M11" i="22"/>
  <c r="M14"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Q111" i="20"/>
  <c r="R111" i="20"/>
  <c r="P111" i="20"/>
  <c r="AE111" i="20"/>
  <c r="AG111" i="20"/>
  <c r="AI111" i="20"/>
  <c r="AK111" i="20"/>
  <c r="AM111" i="20"/>
  <c r="AF111" i="20"/>
  <c r="AE112" i="20"/>
  <c r="AF112" i="20"/>
  <c r="AH111" i="20"/>
  <c r="AJ111" i="20"/>
  <c r="AL111" i="20"/>
  <c r="AE113" i="20"/>
  <c r="AF113" i="20"/>
  <c r="AE116" i="20"/>
  <c r="AF116" i="20"/>
  <c r="O117" i="20"/>
  <c r="P117" i="20"/>
  <c r="AE117" i="20"/>
  <c r="AG117" i="20"/>
  <c r="AI117" i="20"/>
  <c r="AK117" i="20"/>
  <c r="AM117" i="20"/>
  <c r="AF117" i="20"/>
  <c r="AH117" i="20"/>
  <c r="AJ117" i="20"/>
  <c r="AL117" i="20"/>
  <c r="AE118" i="20"/>
  <c r="AF118" i="20"/>
  <c r="AE119" i="20"/>
  <c r="AF119" i="20"/>
  <c r="AE121" i="20"/>
  <c r="AF121" i="20"/>
  <c r="O122" i="20"/>
  <c r="P122" i="20"/>
  <c r="Q122" i="20"/>
  <c r="R122" i="20"/>
  <c r="AE122" i="20"/>
  <c r="AF122" i="20"/>
  <c r="AE123" i="20"/>
  <c r="AF123" i="20"/>
  <c r="AH122" i="20"/>
  <c r="AJ122" i="20"/>
  <c r="AL122" i="20"/>
  <c r="AE124" i="20"/>
  <c r="AG122" i="20"/>
  <c r="AI122" i="20"/>
  <c r="AK122" i="20"/>
  <c r="AM122" i="20"/>
  <c r="AF124" i="20"/>
  <c r="AE126" i="20"/>
  <c r="AF126" i="20"/>
  <c r="O127" i="20"/>
  <c r="Q127" i="20"/>
  <c r="R127" i="20"/>
  <c r="P127" i="20"/>
  <c r="AE127" i="20"/>
  <c r="AG127" i="20"/>
  <c r="AI127" i="20"/>
  <c r="AK127" i="20"/>
  <c r="AF127" i="20"/>
  <c r="AH127" i="20"/>
  <c r="AJ127" i="20"/>
  <c r="AL127" i="20"/>
  <c r="AE128" i="20"/>
  <c r="AF128" i="20"/>
  <c r="AE129" i="20"/>
  <c r="AF129" i="20"/>
  <c r="AE131" i="20"/>
  <c r="AF131" i="20"/>
  <c r="O132" i="20"/>
  <c r="Q132" i="20"/>
  <c r="R132" i="20"/>
  <c r="P132" i="20"/>
  <c r="AE132" i="20"/>
  <c r="AG132" i="20"/>
  <c r="AI132" i="20"/>
  <c r="AK132" i="20"/>
  <c r="AF132" i="20"/>
  <c r="AH132" i="20"/>
  <c r="AJ132" i="20"/>
  <c r="AL132" i="20"/>
  <c r="AE133" i="20"/>
  <c r="AF133" i="20"/>
  <c r="AE134" i="20"/>
  <c r="AF134" i="20"/>
  <c r="AE136" i="20"/>
  <c r="AF136" i="20"/>
  <c r="O137" i="20"/>
  <c r="P137" i="20"/>
  <c r="Q137" i="20"/>
  <c r="R137" i="20"/>
  <c r="AE137" i="20"/>
  <c r="AF137" i="20"/>
  <c r="AE138" i="20"/>
  <c r="AG137" i="20"/>
  <c r="AI137" i="20"/>
  <c r="AK137" i="20"/>
  <c r="AF138" i="20"/>
  <c r="AH137" i="20"/>
  <c r="AJ137" i="20"/>
  <c r="AL137" i="20"/>
  <c r="AE139" i="20"/>
  <c r="AF139" i="20"/>
  <c r="AE141" i="20"/>
  <c r="AF141" i="20"/>
  <c r="O142" i="20"/>
  <c r="Q142" i="20"/>
  <c r="R142" i="20"/>
  <c r="P142" i="20"/>
  <c r="AE142" i="20"/>
  <c r="AG142" i="20"/>
  <c r="AI142" i="20"/>
  <c r="AK142" i="20"/>
  <c r="AF142" i="20"/>
  <c r="AE143" i="20"/>
  <c r="AF143" i="20"/>
  <c r="AE144" i="20"/>
  <c r="AF144" i="20"/>
  <c r="AH142" i="20"/>
  <c r="AJ142" i="20"/>
  <c r="AL142" i="20"/>
  <c r="AE146" i="20"/>
  <c r="AF146" i="20"/>
  <c r="Q117" i="20"/>
  <c r="R117" i="20"/>
  <c r="AM137" i="20"/>
  <c r="AM142" i="20"/>
  <c r="AM132" i="20"/>
  <c r="AM127" i="20"/>
</calcChain>
</file>

<file path=xl/comments1.xml><?xml version="1.0" encoding="utf-8"?>
<comments xmlns="http://schemas.openxmlformats.org/spreadsheetml/2006/main">
  <authors>
    <author>Julio Roberto Fuentes Vidal</author>
  </authors>
  <commentList>
    <comment ref="F6" authorId="0" shapeId="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authors>
    <author>Viviana Poveda</author>
    <author>Julio Roberto Fuentes Vidal</author>
    <author>Blanca Ofir Murillo Solarte</author>
    <author>Wilson  Avila</author>
    <author>Willson</author>
  </authors>
  <commentList>
    <comment ref="AN61" authorId="0" shapeId="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text>
        <r>
          <rPr>
            <sz val="9"/>
            <color indexed="81"/>
            <rFont val="Tahoma"/>
            <family val="2"/>
          </rPr>
          <t>Seleccione una de las opciones de la lista desplegable.</t>
        </r>
      </text>
    </comment>
    <comment ref="AN62" authorId="0" shapeId="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text>
        <r>
          <rPr>
            <b/>
            <sz val="9"/>
            <color indexed="81"/>
            <rFont val="Tahoma"/>
            <family val="2"/>
          </rPr>
          <t>comentarioi</t>
        </r>
        <r>
          <rPr>
            <sz val="9"/>
            <color indexed="81"/>
            <rFont val="Tahoma"/>
            <family val="2"/>
          </rPr>
          <t xml:space="preserve">
</t>
        </r>
      </text>
    </comment>
    <comment ref="A107" authorId="3" shapeId="0">
      <text>
        <r>
          <rPr>
            <sz val="11"/>
            <color indexed="81"/>
            <rFont val="Tahoma"/>
            <family val="2"/>
          </rPr>
          <t xml:space="preserve">
Elija de la lista desplegable  el nombre del proceso.</t>
        </r>
      </text>
    </comment>
    <comment ref="D107" authorId="3" shapeId="0">
      <text>
        <r>
          <rPr>
            <sz val="11"/>
            <color indexed="81"/>
            <rFont val="Tahoma"/>
            <family val="2"/>
          </rPr>
          <t xml:space="preserve">Este número consecutivo se utiliza para cada riesgo, empezando desde 1.
</t>
        </r>
      </text>
    </comment>
    <comment ref="E107" authorId="3" shapeId="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text>
        <r>
          <rPr>
            <sz val="11"/>
            <color indexed="81"/>
            <rFont val="Tahoma"/>
            <family val="2"/>
          </rPr>
          <t>En caso que sea SI, escriba el código del proyecto a que corresponde</t>
        </r>
      </text>
    </comment>
    <comment ref="J108" authorId="0" shapeId="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text>
        <r>
          <rPr>
            <sz val="11"/>
            <color indexed="81"/>
            <rFont val="Tahoma"/>
            <family val="2"/>
          </rPr>
          <t>Seleccione una de las opciones de la lista desplegable.</t>
        </r>
        <r>
          <rPr>
            <sz val="12"/>
            <color indexed="81"/>
            <rFont val="Tahoma"/>
            <family val="2"/>
          </rPr>
          <t xml:space="preserve">
</t>
        </r>
      </text>
    </comment>
    <comment ref="BB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text>
        <r>
          <rPr>
            <sz val="11"/>
            <color indexed="81"/>
            <rFont val="Tahoma"/>
            <family val="2"/>
          </rPr>
          <t>Seleccione una de las opciones de la lista desplegable.</t>
        </r>
        <r>
          <rPr>
            <sz val="12"/>
            <color indexed="81"/>
            <rFont val="Tahoma"/>
            <family val="2"/>
          </rPr>
          <t xml:space="preserve">
</t>
        </r>
      </text>
    </comment>
    <comment ref="BH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text>
        <r>
          <rPr>
            <sz val="11"/>
            <color indexed="81"/>
            <rFont val="Tahoma"/>
            <family val="2"/>
          </rPr>
          <t>Seleccione una de las opciones de la lista desplegable.</t>
        </r>
        <r>
          <rPr>
            <sz val="12"/>
            <color indexed="81"/>
            <rFont val="Tahoma"/>
            <family val="2"/>
          </rPr>
          <t xml:space="preserve">
</t>
        </r>
      </text>
    </comment>
    <comment ref="BN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text>
        <r>
          <rPr>
            <sz val="11"/>
            <color indexed="81"/>
            <rFont val="Tahoma"/>
            <family val="2"/>
          </rPr>
          <t>Se entiende como la posibilidad de ocurrencia del riesgo, esta puede ser medida con criterios de frecuencia o factibilidad</t>
        </r>
      </text>
    </comment>
    <comment ref="AO110" authorId="1" shapeId="0">
      <text>
        <r>
          <rPr>
            <sz val="11"/>
            <color indexed="81"/>
            <rFont val="Tahoma"/>
            <family val="2"/>
          </rPr>
          <t>Se entiende como la consecuancia que puede ocacionar a la organización la materialización del riesgo</t>
        </r>
      </text>
    </comment>
    <comment ref="AP110" authorId="4" shapeId="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authors>
    <author>Julio Roberto Fuentes Vidal</author>
    <author>Blanca Ofir Murillo Solarte</author>
  </authors>
  <commentList>
    <comment ref="R3" authorId="0" shapeId="0">
      <text>
        <r>
          <rPr>
            <sz val="14"/>
            <color indexed="81"/>
            <rFont val="Tahoma"/>
            <family val="2"/>
          </rPr>
          <t xml:space="preserve">Si el control es preventivo, afecta  la probabilidad y si el control es correctivo afecta el impacto
</t>
        </r>
      </text>
    </comment>
    <comment ref="C9" authorId="1" shapeId="0">
      <text>
        <r>
          <rPr>
            <b/>
            <sz val="11"/>
            <color indexed="81"/>
            <rFont val="Tahoma"/>
            <family val="2"/>
          </rPr>
          <t>Si el control es preventivo, afecta  la probabilidad y si el control es correctivo afecta el impacto</t>
        </r>
      </text>
    </comment>
    <comment ref="G10" authorId="0" shapeId="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text>
        <r>
          <rPr>
            <sz val="11"/>
            <color indexed="81"/>
            <rFont val="Tahoma"/>
            <family val="2"/>
          </rPr>
          <t xml:space="preserve">
Relacionar el numero de consecutivo del riesgo identificado en el mapa</t>
        </r>
      </text>
    </comment>
    <comment ref="C23" authorId="1" shapeId="0">
      <text>
        <r>
          <rPr>
            <b/>
            <sz val="11"/>
            <color indexed="81"/>
            <rFont val="Tahoma"/>
            <family val="2"/>
          </rPr>
          <t>Si el control es preventivo, afecta  la probabilidad y si el control es correctivo afecta el impacto</t>
        </r>
      </text>
    </comment>
    <comment ref="G24"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text>
        <r>
          <rPr>
            <b/>
            <sz val="11"/>
            <color indexed="81"/>
            <rFont val="Tahoma"/>
            <family val="2"/>
          </rPr>
          <t>Si el control es preventivo, afecta  la probabilidad y si el control es correctivo afecta el impacto</t>
        </r>
      </text>
    </comment>
    <comment ref="G38"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text>
        <r>
          <rPr>
            <b/>
            <sz val="11"/>
            <color indexed="81"/>
            <rFont val="Tahoma"/>
            <family val="2"/>
          </rPr>
          <t>Si el control es preventivo, afecta  la probabilidad y si el control es correctivo afecta el impacto</t>
        </r>
      </text>
    </comment>
    <comment ref="G53"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text>
        <r>
          <rPr>
            <b/>
            <sz val="11"/>
            <color indexed="81"/>
            <rFont val="Tahoma"/>
            <family val="2"/>
          </rPr>
          <t>Si el control es preventivo, afecta  la probabilidad y si el control es correctivo afecta el impacto</t>
        </r>
      </text>
    </comment>
    <comment ref="G67"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text>
        <r>
          <rPr>
            <b/>
            <sz val="11"/>
            <color indexed="81"/>
            <rFont val="Tahoma"/>
            <family val="2"/>
          </rPr>
          <t>Si el control es preventivo, afecta  la probabilidad y si el control es correctivo afecta el impacto</t>
        </r>
      </text>
    </comment>
    <comment ref="G81"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text>
        <r>
          <rPr>
            <b/>
            <sz val="11"/>
            <color indexed="81"/>
            <rFont val="Tahoma"/>
            <family val="2"/>
          </rPr>
          <t>Si el control es preventivo, afecta  la probabilidad y si el control es correctivo afecta el impacto</t>
        </r>
      </text>
    </comment>
    <comment ref="G95"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text>
        <r>
          <rPr>
            <b/>
            <sz val="11"/>
            <color indexed="81"/>
            <rFont val="Tahoma"/>
            <family val="2"/>
          </rPr>
          <t>Si el control es preventivo, afecta  la probabilidad y si el control es correctivo afecta el impacto</t>
        </r>
      </text>
    </comment>
    <comment ref="G109"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text>
        <r>
          <rPr>
            <b/>
            <sz val="11"/>
            <color indexed="81"/>
            <rFont val="Tahoma"/>
            <family val="2"/>
          </rPr>
          <t>Si el control es preventivo, afecta  la probabilidad y si el control es correctivo afecta el impacto</t>
        </r>
      </text>
    </comment>
    <comment ref="G123"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text>
        <r>
          <rPr>
            <b/>
            <sz val="11"/>
            <color indexed="81"/>
            <rFont val="Tahoma"/>
            <family val="2"/>
          </rPr>
          <t>Si el control es preventivo, afecta  la probabilidad y si el control es correctivo afecta el impacto</t>
        </r>
      </text>
    </comment>
    <comment ref="G137"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text>
        <r>
          <rPr>
            <b/>
            <sz val="11"/>
            <color indexed="81"/>
            <rFont val="Tahoma"/>
            <family val="2"/>
          </rPr>
          <t>Si el control es preventivo, afecta  la probabilidad y si el control es correctivo afecta el impacto</t>
        </r>
      </text>
    </comment>
    <comment ref="G151"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text>
        <r>
          <rPr>
            <b/>
            <sz val="11"/>
            <color indexed="81"/>
            <rFont val="Tahoma"/>
            <family val="2"/>
          </rPr>
          <t>Si el control es preventivo, afecta  la probabilidad y si el control es correctivo afecta el impacto</t>
        </r>
      </text>
    </comment>
    <comment ref="G166"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<sst xmlns="http://schemas.openxmlformats.org/spreadsheetml/2006/main" count="828" uniqueCount="370">
  <si>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</si>
  <si>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</si>
  <si>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</si>
  <si>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</si>
  <si>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</si>
  <si>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</si>
  <si>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</si>
  <si>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</si>
  <si>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</si>
  <si>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</si>
  <si>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</si>
  <si>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</si>
  <si>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</si>
  <si>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</si>
  <si>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</si>
  <si>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</si>
  <si>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</si>
  <si>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</si>
  <si>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</si>
  <si>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</si>
  <si>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</si>
  <si>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</si>
  <si>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</si>
  <si>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</si>
  <si>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</si>
  <si>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</si>
  <si>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</si>
  <si>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</si>
  <si>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</si>
  <si>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</si>
  <si>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</si>
  <si>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</si>
  <si>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</si>
  <si>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</si>
  <si>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</si>
  <si>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</si>
  <si>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</si>
  <si>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</si>
  <si>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</si>
  <si>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</si>
  <si>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</si>
  <si>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</si>
  <si>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</si>
  <si>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</si>
  <si>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</si>
  <si>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</si>
  <si>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</si>
  <si>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</si>
  <si>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</si>
  <si>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</si>
  <si>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</si>
  <si>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</si>
  <si>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</si>
  <si>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</si>
  <si>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</si>
  <si>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</si>
  <si>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</si>
  <si>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</si>
  <si>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</si>
  <si>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</si>
  <si>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</si>
  <si>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</si>
  <si>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</si>
  <si>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</si>
  <si>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</si>
  <si>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</si>
  <si>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</si>
  <si>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</si>
  <si>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</si>
  <si>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</si>
  <si>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</si>
  <si>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</si>
  <si>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</si>
  <si>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</si>
  <si>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</si>
  <si>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</si>
  <si>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</si>
  <si>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</si>
  <si>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</si>
  <si>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</si>
  <si>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</si>
  <si>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</si>
  <si>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</si>
  <si>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</si>
  <si>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</si>
  <si>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</si>
  <si>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</si>
  <si>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</si>
  <si>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</si>
  <si>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</si>
  <si>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</si>
  <si>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</si>
  <si>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</si>
  <si>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</si>
  <si>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</si>
  <si>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</si>
  <si>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</si>
  <si>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</si>
  <si>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</si>
  <si>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</si>
  <si>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</si>
  <si>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</si>
  <si>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</si>
  <si>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</si>
  <si>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</si>
  <si>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</si>
  <si>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</si>
  <si>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</si>
  <si>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</si>
  <si>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</si>
  <si>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</si>
  <si>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</si>
  <si>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</si>
  <si>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</si>
  <si>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</si>
  <si>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</si>
  <si>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</si>
  <si>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</si>
  <si>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</si>
  <si>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</si>
  <si>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</si>
  <si>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</si>
  <si>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</si>
  <si>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</si>
  <si>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</si>
  <si>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</si>
  <si>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</si>
  <si>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</si>
  <si>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</si>
  <si>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</si>
  <si>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</si>
  <si>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</si>
  <si>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</si>
  <si>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</si>
  <si>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</si>
  <si>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</si>
  <si>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</si>
  <si>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</si>
  <si>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</si>
  <si>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</si>
  <si>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</si>
  <si>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</si>
  <si>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</si>
  <si>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</si>
  <si>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</si>
  <si>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</si>
  <si>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</si>
  <si>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</si>
  <si>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</si>
  <si>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</si>
  <si>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</si>
  <si>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</si>
  <si>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</si>
  <si>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</si>
  <si>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</si>
  <si>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</si>
  <si>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</si>
  <si>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</si>
  <si>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</si>
  <si>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</si>
  <si>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</si>
  <si>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</si>
  <si>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</si>
  <si>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</si>
  <si>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</si>
  <si>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</si>
  <si>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</si>
  <si>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</si>
  <si>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</si>
  <si>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</si>
  <si>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</si>
  <si>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</si>
  <si>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</si>
  <si>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</si>
  <si>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</si>
  <si>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</si>
  <si>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</si>
  <si>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</si>
  <si>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</si>
  <si>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</si>
  <si>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</si>
  <si>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</si>
  <si>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</si>
  <si>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</si>
  <si>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</si>
  <si>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</si>
  <si>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</si>
  <si>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</si>
  <si>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</si>
  <si>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</si>
  <si>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</si>
  <si>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</si>
  <si>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</si>
  <si>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</si>
  <si>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</si>
  <si>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</si>
  <si>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</si>
  <si>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</si>
  <si>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</si>
  <si>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</si>
  <si>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</si>
  <si>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</si>
  <si>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</si>
  <si>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</si>
  <si>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</si>
  <si>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</si>
  <si>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</si>
  <si>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</si>
  <si>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</si>
  <si>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</si>
  <si>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</si>
  <si>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</si>
  <si>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</si>
  <si>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</si>
  <si>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</si>
  <si>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</si>
  <si>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</si>
  <si>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</si>
  <si>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</si>
  <si>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</si>
  <si>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</si>
  <si>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</si>
  <si>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</si>
  <si>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</si>
  <si>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</si>
  <si>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</si>
  <si>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</si>
  <si>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</si>
  <si>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</si>
  <si>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</si>
  <si>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</si>
  <si>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</si>
  <si>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</si>
  <si>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</si>
  <si>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</si>
  <si>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</si>
  <si>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</si>
  <si>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</si>
  <si>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</si>
  <si>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</si>
  <si>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</si>
  <si>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</si>
  <si>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</si>
  <si>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</si>
  <si>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</si>
  <si>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</si>
  <si>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</si>
  <si>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</si>
  <si>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</si>
  <si>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</si>
  <si>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</si>
  <si>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</si>
  <si>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</si>
  <si>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</si>
  <si>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</si>
  <si>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</si>
  <si>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</si>
  <si>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</si>
  <si>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</si>
  <si>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</si>
  <si>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</si>
  <si>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</si>
  <si>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</si>
  <si>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</si>
  <si>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</si>
  <si>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</si>
  <si>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</si>
  <si>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</si>
  <si>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</si>
  <si>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</si>
  <si>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</si>
  <si>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</si>
  <si>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</si>
  <si>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</si>
  <si>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</si>
  <si>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</si>
  <si>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</si>
  <si>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</si>
  <si>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</si>
  <si>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</si>
  <si>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</si>
  <si>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</si>
  <si>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</si>
  <si>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</si>
  <si>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</si>
  <si>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</si>
  <si>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</si>
  <si>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</si>
  <si>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</si>
  <si>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</si>
  <si>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</si>
  <si>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</si>
  <si>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</si>
  <si>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</si>
  <si>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</si>
  <si>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</si>
  <si>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</si>
  <si>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</si>
  <si>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</si>
  <si>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</si>
  <si>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</si>
  <si>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</si>
  <si>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</si>
  <si>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</si>
  <si>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</si>
  <si>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</si>
  <si>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</si>
  <si>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</si>
  <si>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</si>
  <si>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</si>
  <si>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</si>
  <si>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</si>
  <si>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</si>
  <si>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</si>
  <si>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</si>
  <si>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</si>
  <si>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</si>
  <si>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</si>
  <si>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</si>
  <si>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</si>
  <si>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Reprocesos</t>
  </si>
  <si>
    <t>No contar con un sistema de información adecuado a las necesidades misionales de manejo de información dentro del instituto</t>
  </si>
  <si>
    <t>Cambios en normatividad legal interna y externa</t>
  </si>
  <si>
    <t>Ausencia parcial de disponbilidad en recursos de hardware (equipos de escritorio- servidores de aplicación)</t>
  </si>
  <si>
    <t xml:space="preserve">falta de claridad en cuanto a las especificaciones de los requerimientos por parte de las areas </t>
  </si>
  <si>
    <t>Falta de control de cambios y pruebas de software</t>
  </si>
  <si>
    <t xml:space="preserve">Falta de capacitación a los usuarios finales </t>
  </si>
  <si>
    <t>Posibles investigaciones por incumplimiento a la normatividad en materia de gobierno en linea, en lo que refiere a politicas de seguridad y protección de datos personales.</t>
  </si>
  <si>
    <t>Reprocesos por falta de información ordenada y clasificada que repercute en la planeación y ejecución de actividades misionales</t>
  </si>
  <si>
    <t xml:space="preserve">Perdida de imagen institucional </t>
  </si>
  <si>
    <t xml:space="preserve">Realizar mensualmente recordatorios a traves de comunicación,sobre la importancia de que las areas informen a sistemas de información sobre los posibles cambios de tipo normativo que requeiran actualización en el sistema de información. </t>
  </si>
  <si>
    <t>Comunicaciones enviadas</t>
  </si>
  <si>
    <t>Dar cumplimiento a lo establecido en el procedimiento PM04-PR04 Diseño e implementación de sistema de información</t>
  </si>
  <si>
    <t>Establecimiento de segunda instancia en ambiente de pruebas</t>
  </si>
  <si>
    <t>Buscar otros mecanismos de comunicación que permitan socializar los conogramas de socialización de los usuarios</t>
  </si>
  <si>
    <t xml:space="preserve">Realizar las solicitudes pertinentes de aprovisionamiento de los recursos al area correspondiente </t>
  </si>
  <si>
    <t>Solicitudes</t>
  </si>
  <si>
    <t xml:space="preserve">Evaluar la causa y cuantificar la catidad de datos compormetidos </t>
  </si>
  <si>
    <t>No contar con una metodologia de investigación adecuada para los propositos institucionales</t>
  </si>
  <si>
    <t>No contar con una metodologia definida para el proceso de investigación</t>
  </si>
  <si>
    <t>Incumplimiento de los tiempos de reporte de la información por patte de las areas</t>
  </si>
  <si>
    <t>Debilidad en la calidad de la información reportada</t>
  </si>
  <si>
    <t>Desconocimiento de los metodos investigación</t>
  </si>
  <si>
    <t xml:space="preserve">No contar con información real sobre el analisis con metodologias cientificas  de los resultados de los distintos proyectos </t>
  </si>
  <si>
    <t>Estructutación de la metodologia de investigación en su primera  versión</t>
  </si>
  <si>
    <t>generar el procedimiento para el suministro de información sujeta de anailisis por el equipo investigador</t>
  </si>
  <si>
    <t xml:space="preserve">Emitir concepto sobre la información reportada y realizar en dado caso el acompañamiento por parte del area de investigación </t>
  </si>
  <si>
    <t xml:space="preserve">Realizar la referenciación con expertos en materia de investigación </t>
  </si>
  <si>
    <t>versión inicial metodologia</t>
  </si>
  <si>
    <t>Procedimiento y anexos</t>
  </si>
  <si>
    <t>Conceptos y actas de acompañamiento</t>
  </si>
  <si>
    <t>Actas y mejoras adquiridas</t>
  </si>
  <si>
    <t>Socializar al interior de los procesos misionales  la metodologia y el procedimiento de investigación</t>
  </si>
  <si>
    <t>17 de dicembre</t>
  </si>
  <si>
    <t>Coordinadora area de investigación</t>
  </si>
  <si>
    <t>Definir la metodolgia adecuada para el proceso de investigación</t>
  </si>
  <si>
    <t>Subdireccion de cultura ciudadana y gestión del conocimiento</t>
  </si>
  <si>
    <t>GESTIÓN DEL CONOCIMIENTO ASOCIADO A LA PYBA</t>
  </si>
  <si>
    <t>La metodologia se encuentra estructurada, sin embargo esta se encuentra en proceso de mejora con la oficina de planeación</t>
  </si>
  <si>
    <t>No se ha realizado a la fecha</t>
  </si>
  <si>
    <t>Se realiza por medio de reuniones y por medio de mesas de trabajo con el fin de realizar acompañamiento requerido por el area</t>
  </si>
  <si>
    <t>Se adelantan reuniones con la secretaria de salud, ambiente, de la mujer , planeación en temas referentes con la gestión del conocimiento</t>
  </si>
  <si>
    <t xml:space="preserve">Al interior del Instituto se realiza la socialización de la metodologia de investigación, las cuales permiten avanzar en la mejora metodologica (COMITÉ ESTRATEGICO) </t>
  </si>
  <si>
    <t xml:space="preserve">Se realizo con la areas de identificación y esterilización todo el trabajo preventivo de posibles cambios normativos </t>
  </si>
  <si>
    <t>dentro de la plnaecion del plan de acción se contemploaron y solicitaron a la subdirección los recursos de operación</t>
  </si>
  <si>
    <t>Se dio cumplimiento a lo estabvlecido en el procedimiento</t>
  </si>
  <si>
    <t>Se encuentra el proceso de contratación del profesional para realizar la labor de segunda instancia</t>
  </si>
  <si>
    <t>se realizaron  mesas tecnicas con la subdirección de fauna y reuniones internas con el equipo de la SCCGC con el fin de manifestar alternativas de comunicación</t>
  </si>
  <si>
    <t>Realizar las actividades pendientes para mantener controlado el riesgo .</t>
  </si>
  <si>
    <t>El riesgo se encuentra controlado,, por la aplicación de los controles.Se recomienda hacer seguimiento a los controles y a las acciones pendientes por ejecutar para mantener controlado el riesgo.(recurso humano- recursos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</si>
</sst>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_ &quot;$&quot;\ * #,##0.00_ ;_ &quot;$&quot;\ * \-#,##0.00_ ;_ &quot;$&quot;\ * &quot;-&quot;??_ ;_ @_ "/>
  </numFmts>
  <fonts count="86"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sz val="11"/>
      <color indexed="8"/>
      <name val="Calibri"/>
      <family val="2"/>
    </font>
    <font>
      <b/>
      <u/>
      <sz val="10"/>
      <name val="Arial"/>
      <family val="2"/>
    </font>
    <font>
      <b/>
      <sz val="13"/>
      <name val="Arial"/>
      <family val="2"/>
    </font>
    <font>
      <b/>
      <sz val="11"/>
      <color indexed="8"/>
      <name val="Calibri"/>
      <family val="2"/>
    </font>
    <font>
      <b/>
      <sz val="11"/>
      <color indexed="8"/>
      <name val="Calibri"/>
      <family val="2"/>
    </font>
    <font>
      <b/>
      <u/>
      <sz val="11"/>
      <color indexed="8"/>
      <name val="Calibri"/>
      <family val="2"/>
    </font>
    <font>
      <b/>
      <u/>
      <sz val="14"/>
      <color indexed="8"/>
      <name val="Calibri"/>
      <family val="2"/>
    </font>
    <font>
      <sz val="11"/>
      <color indexed="8"/>
      <name val="Calibri"/>
      <family val="2"/>
    </font>
    <font>
      <sz val="12"/>
      <name val="Calibri"/>
      <family val="2"/>
    </font>
    <font>
      <b/>
      <sz val="14"/>
      <color indexed="8"/>
      <name val="Calibri"/>
      <family val="2"/>
    </font>
    <font>
      <b/>
      <u/>
      <sz val="12"/>
      <name val="Calibri"/>
      <family val="2"/>
    </font>
    <font>
      <sz val="9"/>
      <color indexed="81"/>
      <name val="Tahoma"/>
      <family val="2"/>
    </font>
    <font>
      <sz val="14"/>
      <color indexed="8"/>
      <name val="Calibri"/>
      <family val="2"/>
    </font>
    <font>
      <b/>
      <sz val="14"/>
      <color indexed="10"/>
      <name val="Calibri"/>
      <family val="2"/>
    </font>
    <font>
      <sz val="14"/>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sz val="9"/>
      <color theme="1"/>
      <name val="Arial"/>
      <family val="2"/>
    </font>
    <font>
      <b/>
      <u/>
      <sz val="10"/>
      <color theme="1"/>
      <name val="Arial"/>
      <family val="2"/>
    </font>
    <font>
      <u/>
      <sz val="11"/>
      <color theme="10"/>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1195A7"/>
        <bgColor indexed="64"/>
      </patternFill>
    </fill>
    <fill>
      <patternFill patternType="solid">
        <fgColor rgb="FF27D2E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6" fillId="0" borderId="0" applyNumberForma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cellStyleXfs>
  <cellXfs count="577">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8" fillId="17" borderId="5" xfId="0" applyFont="1" applyFill="1" applyBorder="1" applyAlignment="1">
      <alignment horizontal="center" vertical="center"/>
    </xf>
    <xf numFmtId="0" fontId="58" fillId="18" borderId="5" xfId="0" applyFont="1" applyFill="1" applyBorder="1" applyAlignment="1">
      <alignment horizontal="center" vertical="center"/>
    </xf>
    <xf numFmtId="0" fontId="59" fillId="0" borderId="6" xfId="0" applyFont="1" applyBorder="1"/>
    <xf numFmtId="0" fontId="59" fillId="0" borderId="0" xfId="0" applyFont="1"/>
    <xf numFmtId="0" fontId="59" fillId="0" borderId="0" xfId="0" applyFont="1" applyProtection="1">
      <protection hidden="1"/>
    </xf>
    <xf numFmtId="0" fontId="59" fillId="12" borderId="0" xfId="0" applyFont="1" applyFill="1"/>
    <xf numFmtId="0" fontId="59" fillId="0" borderId="0" xfId="0" applyFont="1" applyAlignment="1">
      <alignment wrapText="1"/>
    </xf>
    <xf numFmtId="0" fontId="59" fillId="13" borderId="0" xfId="0" applyFont="1" applyFill="1"/>
    <xf numFmtId="0" fontId="59" fillId="15" borderId="0" xfId="0" applyFont="1" applyFill="1"/>
    <xf numFmtId="0" fontId="59" fillId="16" borderId="0" xfId="0" applyFont="1" applyFill="1"/>
    <xf numFmtId="0" fontId="59" fillId="14" borderId="0" xfId="0" applyFont="1" applyFill="1"/>
    <xf numFmtId="0" fontId="59" fillId="0" borderId="5" xfId="0" applyFont="1" applyBorder="1" applyAlignment="1" applyProtection="1">
      <alignment horizontal="justify" vertical="center" wrapText="1"/>
      <protection locked="0"/>
    </xf>
    <xf numFmtId="0" fontId="59" fillId="0" borderId="6" xfId="0" applyFont="1" applyBorder="1" applyAlignment="1" applyProtection="1">
      <alignment horizontal="center" vertical="center" wrapText="1"/>
      <protection hidden="1"/>
    </xf>
    <xf numFmtId="3" fontId="59" fillId="0" borderId="5" xfId="0" applyNumberFormat="1" applyFont="1" applyBorder="1" applyAlignment="1" applyProtection="1">
      <alignment horizontal="center" vertical="center" wrapText="1"/>
      <protection hidden="1"/>
    </xf>
    <xf numFmtId="0" fontId="59" fillId="14" borderId="0" xfId="0" applyFont="1" applyFill="1"/>
    <xf numFmtId="0" fontId="59" fillId="14" borderId="7" xfId="0" applyFont="1" applyFill="1" applyBorder="1"/>
    <xf numFmtId="0" fontId="59" fillId="14" borderId="1" xfId="0" applyFont="1" applyFill="1" applyBorder="1"/>
    <xf numFmtId="0" fontId="59" fillId="0" borderId="1" xfId="0" applyFont="1" applyBorder="1"/>
    <xf numFmtId="0" fontId="59" fillId="0" borderId="8" xfId="0" applyFont="1" applyBorder="1" applyAlignment="1" applyProtection="1">
      <alignment horizontal="justify" vertical="center" wrapText="1"/>
      <protection locked="0"/>
    </xf>
    <xf numFmtId="0" fontId="59" fillId="0" borderId="9" xfId="0" applyFont="1" applyBorder="1" applyAlignment="1" applyProtection="1">
      <alignment horizontal="justify" vertical="center" wrapText="1"/>
      <protection locked="0"/>
    </xf>
    <xf numFmtId="0" fontId="60" fillId="14" borderId="10" xfId="0" applyFont="1" applyFill="1" applyBorder="1" applyAlignment="1">
      <alignment horizontal="justify" vertical="center" wrapText="1"/>
    </xf>
    <xf numFmtId="0" fontId="61"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62" fillId="14" borderId="0" xfId="0" applyFont="1" applyFill="1"/>
    <xf numFmtId="3" fontId="59"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63" fillId="14" borderId="11" xfId="0" applyFont="1" applyFill="1" applyBorder="1" applyAlignment="1">
      <alignment vertical="center"/>
    </xf>
    <xf numFmtId="0" fontId="63" fillId="14" borderId="12" xfId="0" applyFont="1" applyFill="1" applyBorder="1" applyAlignment="1">
      <alignment vertical="center"/>
    </xf>
    <xf numFmtId="0" fontId="63" fillId="14" borderId="13" xfId="0" applyFont="1" applyFill="1" applyBorder="1" applyAlignment="1">
      <alignment vertical="center"/>
    </xf>
    <xf numFmtId="0" fontId="63" fillId="14" borderId="17" xfId="0" applyFont="1" applyFill="1" applyBorder="1" applyAlignment="1">
      <alignment vertical="center"/>
    </xf>
    <xf numFmtId="0" fontId="63" fillId="14" borderId="1" xfId="0" applyFont="1" applyFill="1" applyBorder="1" applyAlignment="1">
      <alignment vertical="center"/>
    </xf>
    <xf numFmtId="0" fontId="63" fillId="14" borderId="18" xfId="0" applyFont="1" applyFill="1" applyBorder="1" applyAlignment="1">
      <alignment vertical="center"/>
    </xf>
    <xf numFmtId="0" fontId="64" fillId="14" borderId="3" xfId="0" applyFont="1" applyFill="1" applyBorder="1" applyAlignment="1">
      <alignment horizontal="center" vertical="center" wrapText="1"/>
    </xf>
    <xf numFmtId="0" fontId="65" fillId="0" borderId="16" xfId="0" applyFont="1" applyBorder="1" applyAlignment="1">
      <alignment horizontal="justify" vertical="center" wrapText="1"/>
    </xf>
    <xf numFmtId="0" fontId="65" fillId="0" borderId="15" xfId="0" applyFont="1" applyBorder="1" applyAlignment="1">
      <alignment horizontal="justify" vertical="center" wrapText="1"/>
    </xf>
    <xf numFmtId="0" fontId="65" fillId="0" borderId="6" xfId="0" applyFont="1" applyBorder="1" applyAlignment="1">
      <alignment horizontal="justify" vertical="center" wrapText="1"/>
    </xf>
    <xf numFmtId="0" fontId="66" fillId="20" borderId="6" xfId="0" applyFont="1" applyFill="1" applyBorder="1" applyAlignment="1">
      <alignment horizontal="center" vertical="center" wrapText="1"/>
    </xf>
    <xf numFmtId="0" fontId="66" fillId="20" borderId="12" xfId="0" applyFont="1" applyFill="1" applyBorder="1" applyAlignment="1">
      <alignment horizontal="center" vertical="center" wrapText="1"/>
    </xf>
    <xf numFmtId="0" fontId="66" fillId="20" borderId="11" xfId="0" applyFont="1" applyFill="1" applyBorder="1" applyAlignment="1">
      <alignment horizontal="center" vertical="center" wrapText="1"/>
    </xf>
    <xf numFmtId="0" fontId="66" fillId="20" borderId="13" xfId="0" applyFont="1" applyFill="1" applyBorder="1" applyAlignment="1">
      <alignment horizontal="center" vertical="center" wrapText="1"/>
    </xf>
    <xf numFmtId="0" fontId="67" fillId="21" borderId="19" xfId="0" applyFont="1" applyFill="1" applyBorder="1"/>
    <xf numFmtId="0" fontId="59" fillId="0" borderId="5" xfId="0" applyFont="1" applyBorder="1" applyAlignment="1" applyProtection="1">
      <alignment horizontal="justify" vertical="center" wrapText="1"/>
      <protection locked="0"/>
    </xf>
    <xf numFmtId="0" fontId="59" fillId="0" borderId="8" xfId="0" applyFont="1" applyBorder="1" applyAlignment="1" applyProtection="1">
      <alignment horizontal="justify" vertical="center" wrapText="1"/>
      <protection locked="0"/>
    </xf>
    <xf numFmtId="0" fontId="59" fillId="0" borderId="9" xfId="0" applyFont="1" applyBorder="1" applyAlignment="1" applyProtection="1">
      <alignment horizontal="justify" vertical="center" wrapText="1"/>
      <protection locked="0"/>
    </xf>
    <xf numFmtId="0" fontId="64" fillId="14" borderId="2" xfId="0" applyFont="1" applyFill="1" applyBorder="1" applyAlignment="1">
      <alignment horizontal="center" vertical="center" wrapText="1"/>
    </xf>
    <xf numFmtId="0" fontId="68"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9" fillId="0" borderId="0" xfId="0" applyFont="1"/>
    <xf numFmtId="0" fontId="69" fillId="0" borderId="0" xfId="0" applyFont="1" applyProtection="1">
      <protection hidden="1"/>
    </xf>
    <xf numFmtId="0" fontId="38" fillId="0" borderId="0" xfId="0" applyFont="1"/>
    <xf numFmtId="0" fontId="70" fillId="0" borderId="0" xfId="0" applyFont="1" applyAlignment="1" applyProtection="1">
      <alignment horizontal="center" vertical="center" wrapText="1"/>
      <protection hidden="1"/>
    </xf>
    <xf numFmtId="0" fontId="70" fillId="0" borderId="0" xfId="0" applyFont="1" applyProtection="1">
      <protection hidden="1"/>
    </xf>
    <xf numFmtId="0" fontId="69" fillId="0" borderId="0" xfId="0" applyFont="1"/>
    <xf numFmtId="0" fontId="38" fillId="0" borderId="0" xfId="0" applyFont="1" applyAlignment="1">
      <alignment wrapText="1"/>
    </xf>
    <xf numFmtId="3" fontId="59" fillId="0" borderId="5" xfId="0" applyNumberFormat="1" applyFont="1" applyBorder="1" applyAlignment="1" applyProtection="1">
      <alignment horizontal="center" vertical="center" wrapText="1"/>
      <protection hidden="1"/>
    </xf>
    <xf numFmtId="0" fontId="68" fillId="0" borderId="1" xfId="0" applyFont="1" applyBorder="1" applyAlignment="1">
      <alignment horizontal="center"/>
    </xf>
    <xf numFmtId="0" fontId="68" fillId="0" borderId="20" xfId="0" applyFont="1" applyBorder="1" applyAlignment="1">
      <alignment horizontal="center"/>
    </xf>
    <xf numFmtId="0" fontId="68" fillId="0" borderId="0" xfId="0" applyFont="1" applyAlignment="1">
      <alignment horizontal="center"/>
    </xf>
    <xf numFmtId="0" fontId="68" fillId="0" borderId="21" xfId="0" applyFont="1" applyBorder="1" applyAlignment="1">
      <alignment horizontal="center"/>
    </xf>
    <xf numFmtId="0" fontId="71" fillId="14" borderId="2" xfId="0" applyFont="1" applyFill="1" applyBorder="1" applyAlignment="1" applyProtection="1">
      <alignment horizontal="center" vertical="center" textRotation="90" wrapText="1"/>
      <protection locked="0"/>
    </xf>
    <xf numFmtId="0" fontId="71" fillId="14" borderId="17" xfId="0" applyFont="1" applyFill="1" applyBorder="1" applyAlignment="1" applyProtection="1">
      <alignment horizontal="center" vertical="center" textRotation="90" wrapText="1"/>
      <protection locked="0"/>
    </xf>
    <xf numFmtId="0" fontId="71" fillId="14" borderId="22" xfId="0" applyFont="1" applyFill="1" applyBorder="1" applyAlignment="1" applyProtection="1">
      <alignment horizontal="center" vertical="center" textRotation="90" wrapText="1"/>
      <protection locked="0"/>
    </xf>
    <xf numFmtId="0" fontId="71" fillId="14" borderId="10" xfId="0" applyFont="1" applyFill="1" applyBorder="1" applyAlignment="1" applyProtection="1">
      <alignment horizontal="center" vertical="center" textRotation="90" wrapText="1"/>
      <protection locked="0"/>
    </xf>
    <xf numFmtId="0" fontId="71" fillId="14" borderId="23" xfId="0" applyFont="1" applyFill="1" applyBorder="1" applyAlignment="1" applyProtection="1">
      <alignment horizontal="center" vertical="center" textRotation="90" wrapText="1"/>
      <protection locked="0"/>
    </xf>
    <xf numFmtId="0" fontId="59" fillId="0" borderId="11" xfId="0" applyFont="1" applyBorder="1" applyAlignment="1" applyProtection="1">
      <alignment horizontal="justify" vertical="center" wrapText="1"/>
      <protection locked="0"/>
    </xf>
    <xf numFmtId="0" fontId="59" fillId="0" borderId="12" xfId="0" applyFont="1" applyBorder="1" applyAlignment="1" applyProtection="1">
      <alignment horizontal="justify" vertical="center" wrapText="1"/>
      <protection locked="0"/>
    </xf>
    <xf numFmtId="0" fontId="59" fillId="0" borderId="12" xfId="0" applyFont="1" applyBorder="1" applyAlignment="1" applyProtection="1">
      <alignment vertical="center" wrapText="1"/>
      <protection locked="0"/>
    </xf>
    <xf numFmtId="0" fontId="59" fillId="0" borderId="13" xfId="0" applyFont="1" applyBorder="1" applyAlignment="1" applyProtection="1">
      <alignment vertical="center" wrapText="1"/>
      <protection locked="0"/>
    </xf>
    <xf numFmtId="0" fontId="65" fillId="0" borderId="0" xfId="0" applyFont="1"/>
    <xf numFmtId="0" fontId="25" fillId="0" borderId="0" xfId="0" applyFont="1" applyAlignment="1">
      <alignment horizontal="center"/>
    </xf>
    <xf numFmtId="0" fontId="25" fillId="0" borderId="0" xfId="0" applyFont="1"/>
    <xf numFmtId="0" fontId="65" fillId="0" borderId="1" xfId="0" applyFont="1" applyBorder="1"/>
    <xf numFmtId="0" fontId="25" fillId="0" borderId="1" xfId="0" applyFont="1" applyBorder="1"/>
    <xf numFmtId="0" fontId="72" fillId="0" borderId="20" xfId="0" applyFont="1" applyBorder="1" applyAlignment="1">
      <alignment horizontal="center"/>
    </xf>
    <xf numFmtId="0" fontId="72" fillId="0" borderId="0" xfId="0" applyFont="1" applyAlignment="1">
      <alignment horizontal="center"/>
    </xf>
    <xf numFmtId="0" fontId="72" fillId="0" borderId="0" xfId="0" applyFont="1"/>
    <xf numFmtId="0" fontId="73" fillId="22" borderId="24" xfId="0" applyFont="1" applyFill="1" applyBorder="1"/>
    <xf numFmtId="0" fontId="73" fillId="22" borderId="24" xfId="0" applyFont="1" applyFill="1" applyBorder="1" applyAlignment="1">
      <alignment vertical="center" wrapText="1"/>
    </xf>
    <xf numFmtId="0" fontId="73" fillId="22" borderId="24" xfId="0" applyFont="1" applyFill="1" applyBorder="1" applyAlignment="1">
      <alignment horizontal="center" vertical="center" wrapText="1"/>
    </xf>
    <xf numFmtId="0" fontId="73"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73" fillId="22" borderId="5" xfId="0" applyFont="1" applyFill="1" applyBorder="1" applyAlignment="1">
      <alignment horizontal="center" vertical="center" wrapText="1"/>
    </xf>
    <xf numFmtId="0" fontId="74" fillId="23" borderId="5" xfId="0" applyFont="1" applyFill="1" applyBorder="1" applyAlignment="1">
      <alignment horizontal="center" vertical="center" wrapText="1"/>
    </xf>
    <xf numFmtId="0" fontId="73" fillId="25" borderId="6" xfId="0" applyFont="1" applyFill="1" applyBorder="1" applyAlignment="1">
      <alignment horizontal="center" vertical="center" wrapText="1"/>
    </xf>
    <xf numFmtId="0" fontId="40"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73" fillId="22" borderId="9" xfId="0" applyFont="1" applyFill="1" applyBorder="1" applyAlignment="1">
      <alignment horizontal="center" vertical="center" wrapText="1"/>
    </xf>
    <xf numFmtId="0" fontId="73" fillId="23" borderId="9" xfId="0" applyFont="1" applyFill="1" applyBorder="1" applyAlignment="1">
      <alignment horizontal="center" vertical="center" wrapText="1"/>
    </xf>
    <xf numFmtId="0" fontId="72" fillId="0" borderId="1" xfId="0" applyFont="1" applyBorder="1" applyAlignment="1">
      <alignment horizontal="center"/>
    </xf>
    <xf numFmtId="0" fontId="0" fillId="14" borderId="0" xfId="0" applyFill="1" applyAlignment="1">
      <alignment vertical="top" wrapText="1"/>
    </xf>
    <xf numFmtId="0" fontId="58"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72" fillId="0" borderId="26" xfId="0" applyFont="1" applyBorder="1" applyAlignment="1">
      <alignment horizontal="center"/>
    </xf>
    <xf numFmtId="0" fontId="59"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5" fillId="0" borderId="1" xfId="0" applyFont="1" applyBorder="1" applyAlignment="1">
      <alignment wrapText="1"/>
    </xf>
    <xf numFmtId="0" fontId="0" fillId="0" borderId="0" xfId="0"/>
    <xf numFmtId="0" fontId="73"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72" fillId="0" borderId="30" xfId="0" applyFont="1" applyBorder="1"/>
    <xf numFmtId="0" fontId="72" fillId="0" borderId="33" xfId="0" applyFont="1" applyBorder="1"/>
    <xf numFmtId="0" fontId="72" fillId="0" borderId="30" xfId="0" applyFont="1" applyBorder="1" applyAlignment="1">
      <alignment horizontal="center"/>
    </xf>
    <xf numFmtId="0" fontId="72"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5"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1" fillId="27" borderId="37" xfId="0" applyFont="1" applyFill="1" applyBorder="1" applyAlignment="1">
      <alignment horizontal="center" vertical="center"/>
    </xf>
    <xf numFmtId="0" fontId="41" fillId="27" borderId="21" xfId="0" applyFont="1" applyFill="1" applyBorder="1" applyAlignment="1">
      <alignment horizontal="center" vertical="center"/>
    </xf>
    <xf numFmtId="0" fontId="73" fillId="27" borderId="8" xfId="0" applyFont="1" applyFill="1" applyBorder="1" applyAlignment="1">
      <alignment horizontal="center" vertical="center" wrapText="1"/>
    </xf>
    <xf numFmtId="0" fontId="73" fillId="27" borderId="9" xfId="0" applyFont="1" applyFill="1" applyBorder="1" applyAlignment="1">
      <alignment horizontal="center" vertical="center" wrapText="1"/>
    </xf>
    <xf numFmtId="0" fontId="61" fillId="27" borderId="14" xfId="0" applyFont="1" applyFill="1" applyBorder="1" applyAlignment="1" applyProtection="1">
      <alignment vertical="center" wrapText="1"/>
      <protection locked="0"/>
    </xf>
    <xf numFmtId="0" fontId="61" fillId="27" borderId="15" xfId="0" applyFont="1" applyFill="1" applyBorder="1" applyAlignment="1" applyProtection="1">
      <alignment vertical="center" wrapText="1"/>
      <protection locked="0"/>
    </xf>
    <xf numFmtId="0" fontId="61" fillId="27" borderId="16" xfId="0" applyFont="1" applyFill="1" applyBorder="1" applyAlignment="1" applyProtection="1">
      <alignment vertical="center" wrapText="1"/>
      <protection locked="0"/>
    </xf>
    <xf numFmtId="0" fontId="73" fillId="28" borderId="6" xfId="0" applyFont="1" applyFill="1" applyBorder="1" applyAlignment="1">
      <alignment horizontal="center" vertical="center" wrapText="1"/>
    </xf>
    <xf numFmtId="0" fontId="73" fillId="28" borderId="38" xfId="0" applyFont="1" applyFill="1" applyBorder="1" applyAlignment="1" applyProtection="1">
      <alignment horizontal="center" vertical="center" wrapText="1"/>
      <protection hidden="1"/>
    </xf>
    <xf numFmtId="0" fontId="73" fillId="28" borderId="18" xfId="0" applyFont="1" applyFill="1" applyBorder="1" applyAlignment="1" applyProtection="1">
      <alignment horizontal="center" vertical="center" wrapText="1"/>
      <protection hidden="1"/>
    </xf>
    <xf numFmtId="0" fontId="73" fillId="28" borderId="39" xfId="0" applyFont="1" applyFill="1" applyBorder="1" applyAlignment="1" applyProtection="1">
      <alignment horizontal="center" vertical="center" wrapText="1"/>
      <protection hidden="1"/>
    </xf>
    <xf numFmtId="0" fontId="73" fillId="28" borderId="6" xfId="0" applyFont="1" applyFill="1" applyBorder="1" applyAlignment="1" applyProtection="1">
      <alignment horizontal="center" vertical="center" wrapText="1"/>
      <protection hidden="1"/>
    </xf>
    <xf numFmtId="0" fontId="40" fillId="28" borderId="6" xfId="10" applyFont="1" applyFill="1" applyBorder="1" applyAlignment="1">
      <alignment horizontal="center" vertical="center" wrapText="1"/>
    </xf>
    <xf numFmtId="0" fontId="58" fillId="18" borderId="8" xfId="0" applyFont="1" applyFill="1" applyBorder="1" applyAlignment="1">
      <alignment horizontal="center" vertical="center"/>
    </xf>
    <xf numFmtId="0" fontId="0" fillId="0" borderId="1" xfId="0" applyBorder="1" applyAlignment="1">
      <alignment vertical="top" wrapText="1"/>
    </xf>
    <xf numFmtId="0" fontId="64" fillId="14" borderId="40" xfId="0" applyFont="1" applyFill="1" applyBorder="1" applyAlignment="1">
      <alignment horizontal="center" vertical="center" wrapText="1"/>
    </xf>
    <xf numFmtId="0" fontId="60"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9" fillId="0" borderId="6" xfId="0" applyFont="1" applyBorder="1" applyAlignment="1" applyProtection="1">
      <alignment horizontal="justify" vertical="center" wrapText="1"/>
      <protection locked="0"/>
    </xf>
    <xf numFmtId="0" fontId="59"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6" fillId="29" borderId="1" xfId="0" applyFont="1" applyFill="1" applyBorder="1" applyAlignment="1">
      <alignment vertical="top" wrapText="1"/>
    </xf>
    <xf numFmtId="0" fontId="77" fillId="29" borderId="1" xfId="0" applyFont="1" applyFill="1" applyBorder="1" applyAlignment="1">
      <alignment horizontal="center" vertical="center" wrapText="1"/>
    </xf>
    <xf numFmtId="0" fontId="54" fillId="0" borderId="0" xfId="0" applyFont="1"/>
    <xf numFmtId="0" fontId="78" fillId="14" borderId="0" xfId="0" applyFont="1" applyFill="1" applyAlignment="1">
      <alignment horizontal="center" vertical="center"/>
    </xf>
    <xf numFmtId="0" fontId="55" fillId="14" borderId="0" xfId="0" applyFont="1" applyFill="1" applyAlignment="1">
      <alignment horizontal="center" vertical="center" wrapText="1"/>
    </xf>
    <xf numFmtId="0" fontId="67" fillId="30" borderId="1" xfId="0" applyFont="1" applyFill="1" applyBorder="1" applyAlignment="1">
      <alignment horizontal="center" vertical="center"/>
    </xf>
    <xf numFmtId="0" fontId="67" fillId="31" borderId="1" xfId="0" applyFont="1" applyFill="1" applyBorder="1" applyAlignment="1">
      <alignment horizontal="center" vertical="center"/>
    </xf>
    <xf numFmtId="0" fontId="67" fillId="32" borderId="1" xfId="0" applyFont="1" applyFill="1" applyBorder="1" applyAlignment="1">
      <alignment horizontal="center" vertical="center"/>
    </xf>
    <xf numFmtId="0" fontId="58" fillId="33" borderId="1" xfId="0" applyFont="1" applyFill="1" applyBorder="1" applyAlignment="1">
      <alignment horizontal="center" vertical="center" wrapText="1"/>
    </xf>
    <xf numFmtId="0" fontId="58" fillId="0" borderId="1" xfId="0" applyFont="1" applyBorder="1" applyAlignment="1">
      <alignment horizontal="center" vertical="center"/>
    </xf>
    <xf numFmtId="0" fontId="59" fillId="0" borderId="14" xfId="0" applyFont="1" applyBorder="1" applyAlignment="1" applyProtection="1">
      <alignment horizontal="justify" vertical="center" wrapText="1"/>
      <protection locked="0"/>
    </xf>
    <xf numFmtId="0" fontId="59" fillId="0" borderId="15" xfId="0" applyFont="1" applyBorder="1" applyAlignment="1" applyProtection="1">
      <alignment horizontal="justify" vertical="center" wrapText="1"/>
      <protection locked="0"/>
    </xf>
    <xf numFmtId="0" fontId="59" fillId="0" borderId="15" xfId="0" applyFont="1" applyBorder="1" applyAlignment="1" applyProtection="1">
      <alignment vertical="center" wrapText="1"/>
      <protection locked="0"/>
    </xf>
    <xf numFmtId="0" fontId="59" fillId="0" borderId="16" xfId="0" applyFont="1" applyBorder="1" applyAlignment="1" applyProtection="1">
      <alignment vertical="center" wrapText="1"/>
      <protection locked="0"/>
    </xf>
    <xf numFmtId="0" fontId="59" fillId="0" borderId="42" xfId="0" applyFont="1" applyBorder="1" applyAlignment="1" applyProtection="1">
      <alignment horizontal="justify" vertical="center" wrapText="1"/>
      <protection locked="0"/>
    </xf>
    <xf numFmtId="0" fontId="59" fillId="0" borderId="1" xfId="0" applyFont="1" applyBorder="1" applyAlignment="1" applyProtection="1">
      <alignment vertical="center" wrapText="1"/>
      <protection locked="0"/>
    </xf>
    <xf numFmtId="0" fontId="67" fillId="14" borderId="1" xfId="0" applyFont="1" applyFill="1" applyBorder="1" applyAlignment="1">
      <alignment vertical="center"/>
    </xf>
    <xf numFmtId="0" fontId="67" fillId="14" borderId="1" xfId="0" applyFont="1" applyFill="1" applyBorder="1" applyAlignment="1">
      <alignment horizontal="center" vertical="center"/>
    </xf>
    <xf numFmtId="0" fontId="59" fillId="0" borderId="9" xfId="0" applyFont="1" applyBorder="1" applyAlignment="1" applyProtection="1">
      <alignment horizontal="center" vertical="center" wrapText="1"/>
      <protection hidden="1"/>
    </xf>
    <xf numFmtId="3" fontId="59" fillId="0" borderId="9" xfId="0" applyNumberFormat="1" applyFont="1" applyBorder="1" applyAlignment="1" applyProtection="1">
      <alignment horizontal="center" vertical="center" wrapText="1"/>
      <protection hidden="1"/>
    </xf>
    <xf numFmtId="0" fontId="59" fillId="0" borderId="43" xfId="0" applyFont="1" applyBorder="1" applyAlignment="1" applyProtection="1">
      <alignment horizontal="justify" vertical="center" wrapText="1"/>
      <protection locked="0"/>
    </xf>
    <xf numFmtId="0" fontId="59" fillId="0" borderId="26" xfId="0" applyFont="1" applyBorder="1" applyAlignment="1" applyProtection="1">
      <alignment horizontal="justify" vertical="center" wrapText="1"/>
      <protection locked="0"/>
    </xf>
    <xf numFmtId="0" fontId="59" fillId="0" borderId="26" xfId="0" applyFont="1" applyBorder="1" applyAlignment="1" applyProtection="1">
      <alignment vertical="center" wrapText="1"/>
      <protection locked="0"/>
    </xf>
    <xf numFmtId="0" fontId="71" fillId="14" borderId="44" xfId="0" applyFont="1" applyFill="1" applyBorder="1" applyAlignment="1" applyProtection="1">
      <alignment horizontal="center" vertical="center" textRotation="90" wrapText="1"/>
      <protection locked="0"/>
    </xf>
    <xf numFmtId="0" fontId="59" fillId="0" borderId="0" xfId="0" applyFont="1" applyAlignment="1" applyProtection="1">
      <alignment vertical="center" wrapText="1"/>
      <protection locked="0"/>
    </xf>
    <xf numFmtId="0" fontId="59" fillId="0" borderId="45" xfId="0" applyFont="1" applyBorder="1" applyAlignment="1" applyProtection="1">
      <alignment vertical="center" wrapText="1"/>
      <protection locked="0"/>
    </xf>
    <xf numFmtId="0" fontId="59" fillId="0" borderId="46" xfId="0" applyFont="1" applyBorder="1" applyAlignment="1" applyProtection="1">
      <alignment vertical="center" wrapText="1"/>
      <protection locked="0"/>
    </xf>
    <xf numFmtId="0" fontId="63" fillId="14" borderId="45" xfId="0" applyFont="1" applyFill="1" applyBorder="1" applyAlignment="1">
      <alignment vertical="center"/>
    </xf>
    <xf numFmtId="0" fontId="63" fillId="14" borderId="47" xfId="0" applyFont="1" applyFill="1" applyBorder="1" applyAlignment="1">
      <alignment vertical="center"/>
    </xf>
    <xf numFmtId="0" fontId="0" fillId="13" borderId="48" xfId="0" applyFill="1" applyBorder="1" applyAlignment="1">
      <alignment vertical="center" wrapText="1"/>
    </xf>
    <xf numFmtId="0" fontId="0" fillId="13" borderId="0" xfId="0" applyFill="1" applyAlignment="1">
      <alignment vertical="center" wrapText="1"/>
    </xf>
    <xf numFmtId="0" fontId="0" fillId="13" borderId="49" xfId="0" applyFill="1" applyBorder="1" applyAlignment="1">
      <alignment vertical="center" wrapText="1"/>
    </xf>
    <xf numFmtId="0" fontId="0" fillId="16" borderId="0" xfId="0" applyFill="1" applyAlignment="1">
      <alignment vertical="center" wrapText="1"/>
    </xf>
    <xf numFmtId="0" fontId="59" fillId="0" borderId="50" xfId="0" applyFont="1" applyBorder="1" applyAlignment="1" applyProtection="1">
      <alignment horizontal="justify" vertical="center" wrapText="1"/>
      <protection locked="0"/>
    </xf>
    <xf numFmtId="0" fontId="59" fillId="0" borderId="7" xfId="0" applyFont="1" applyBorder="1" applyAlignment="1" applyProtection="1">
      <alignment horizontal="justify" vertical="center" wrapText="1"/>
      <protection locked="0"/>
    </xf>
    <xf numFmtId="0" fontId="59" fillId="0" borderId="5" xfId="0" applyFont="1" applyBorder="1" applyAlignment="1" applyProtection="1">
      <alignment vertical="center" wrapText="1"/>
      <protection locked="0"/>
    </xf>
    <xf numFmtId="0" fontId="59" fillId="0" borderId="1" xfId="0" applyFont="1" applyBorder="1" applyAlignment="1" applyProtection="1">
      <alignment horizontal="justify" vertical="center" wrapText="1"/>
      <protection locked="0"/>
    </xf>
    <xf numFmtId="0" fontId="59" fillId="0" borderId="9" xfId="0" applyFont="1" applyBorder="1" applyAlignment="1" applyProtection="1">
      <alignment vertical="center" wrapText="1"/>
      <protection locked="0"/>
    </xf>
    <xf numFmtId="17" fontId="59" fillId="0" borderId="42" xfId="0" applyNumberFormat="1" applyFont="1" applyBorder="1" applyAlignment="1" applyProtection="1">
      <alignment horizontal="justify" vertical="center" wrapText="1"/>
      <protection locked="0"/>
    </xf>
    <xf numFmtId="17" fontId="59" fillId="0" borderId="11" xfId="0" applyNumberFormat="1" applyFont="1" applyBorder="1" applyAlignment="1" applyProtection="1">
      <alignment horizontal="justify" vertical="center" wrapText="1"/>
      <protection locked="0"/>
    </xf>
    <xf numFmtId="0" fontId="59" fillId="0" borderId="33" xfId="0" applyFont="1" applyBorder="1" applyAlignment="1" applyProtection="1">
      <alignment vertical="center" wrapText="1"/>
      <protection locked="0"/>
    </xf>
    <xf numFmtId="0" fontId="59" fillId="0" borderId="51" xfId="0" applyFont="1" applyBorder="1" applyAlignment="1" applyProtection="1">
      <alignment horizontal="justify" vertical="center" wrapText="1"/>
      <protection locked="0"/>
    </xf>
    <xf numFmtId="0" fontId="59" fillId="0" borderId="42" xfId="0" applyFont="1" applyBorder="1" applyAlignment="1">
      <alignment vertical="center"/>
    </xf>
    <xf numFmtId="0" fontId="59" fillId="0" borderId="13" xfId="0" applyFont="1" applyBorder="1" applyAlignment="1" applyProtection="1">
      <alignment horizontal="justify" vertical="center" wrapText="1"/>
      <protection locked="0"/>
    </xf>
    <xf numFmtId="0" fontId="59" fillId="0" borderId="9" xfId="0" applyFont="1" applyBorder="1" applyAlignment="1" applyProtection="1">
      <alignment horizontal="justify" vertical="center" wrapText="1"/>
      <protection locked="0"/>
    </xf>
    <xf numFmtId="0" fontId="1" fillId="14" borderId="47"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7" xfId="0" applyFill="1" applyBorder="1" applyAlignment="1">
      <alignment horizontal="justify" vertical="top" wrapText="1"/>
    </xf>
    <xf numFmtId="0" fontId="58" fillId="19" borderId="32" xfId="0" applyFont="1" applyFill="1" applyBorder="1" applyAlignment="1">
      <alignment horizontal="center"/>
    </xf>
    <xf numFmtId="0" fontId="58" fillId="19" borderId="33" xfId="0" applyFont="1" applyFill="1" applyBorder="1" applyAlignment="1">
      <alignment horizontal="center"/>
    </xf>
    <xf numFmtId="0" fontId="0" fillId="0" borderId="1" xfId="0" applyBorder="1" applyAlignment="1">
      <alignment horizontal="center"/>
    </xf>
    <xf numFmtId="0" fontId="0" fillId="33" borderId="1" xfId="0" applyFill="1" applyBorder="1" applyAlignment="1">
      <alignment horizontal="center"/>
    </xf>
    <xf numFmtId="0" fontId="0" fillId="0" borderId="1" xfId="0" applyBorder="1" applyAlignment="1">
      <alignment horizontal="center" wrapText="1"/>
    </xf>
    <xf numFmtId="0" fontId="68" fillId="0" borderId="1" xfId="0" applyFont="1" applyBorder="1" applyAlignment="1">
      <alignment horizontal="center"/>
    </xf>
    <xf numFmtId="0" fontId="25" fillId="0" borderId="26" xfId="0" applyFont="1" applyBorder="1" applyAlignment="1">
      <alignment horizontal="center" vertical="center"/>
    </xf>
    <xf numFmtId="0" fontId="25" fillId="0" borderId="51"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5"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72" fillId="0" borderId="1" xfId="0" applyFont="1" applyBorder="1" applyAlignment="1">
      <alignment horizontal="center"/>
    </xf>
    <xf numFmtId="0" fontId="59" fillId="0" borderId="5"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9" xfId="0" applyFont="1" applyBorder="1" applyAlignment="1" applyProtection="1">
      <alignment horizontal="center" vertical="center" wrapText="1"/>
      <protection locked="0"/>
    </xf>
    <xf numFmtId="0" fontId="59" fillId="0" borderId="11" xfId="0" applyFont="1" applyBorder="1" applyAlignment="1" applyProtection="1">
      <alignment horizontal="center" vertical="center"/>
      <protection hidden="1"/>
    </xf>
    <xf numFmtId="0" fontId="59" fillId="0" borderId="12" xfId="0" applyFont="1" applyBorder="1" applyAlignment="1" applyProtection="1">
      <alignment horizontal="center" vertical="center"/>
      <protection hidden="1"/>
    </xf>
    <xf numFmtId="0" fontId="59" fillId="0" borderId="45" xfId="0" applyFont="1" applyBorder="1" applyAlignment="1" applyProtection="1">
      <alignment horizontal="center" vertical="center"/>
      <protection hidden="1"/>
    </xf>
    <xf numFmtId="0" fontId="59" fillId="0" borderId="13" xfId="0" applyFont="1" applyBorder="1" applyAlignment="1" applyProtection="1">
      <alignment horizontal="center" vertical="center"/>
      <protection hidden="1"/>
    </xf>
    <xf numFmtId="0" fontId="61" fillId="0" borderId="52" xfId="0" applyFont="1" applyBorder="1" applyAlignment="1" applyProtection="1">
      <alignment horizontal="center" vertical="center" wrapText="1"/>
      <protection locked="0"/>
    </xf>
    <xf numFmtId="0" fontId="61" fillId="0" borderId="51" xfId="0" applyFont="1" applyBorder="1" applyAlignment="1" applyProtection="1">
      <alignment horizontal="center" vertical="center" wrapText="1"/>
      <protection locked="0"/>
    </xf>
    <xf numFmtId="0" fontId="61" fillId="0" borderId="15" xfId="0" applyFont="1" applyBorder="1" applyAlignment="1" applyProtection="1">
      <alignment horizontal="center" vertical="center" wrapText="1"/>
      <protection locked="0"/>
    </xf>
    <xf numFmtId="0" fontId="59" fillId="0" borderId="27" xfId="0" applyFont="1" applyBorder="1" applyAlignment="1" applyProtection="1">
      <alignment horizontal="center" vertical="center" wrapText="1"/>
      <protection hidden="1"/>
    </xf>
    <xf numFmtId="0" fontId="59" fillId="0" borderId="52" xfId="0" applyFont="1" applyBorder="1" applyAlignment="1" applyProtection="1">
      <alignment horizontal="center" vertical="center" wrapText="1"/>
      <protection hidden="1"/>
    </xf>
    <xf numFmtId="0" fontId="59" fillId="0" borderId="58" xfId="0" applyFont="1" applyBorder="1" applyAlignment="1" applyProtection="1">
      <alignment horizontal="center" vertical="center" wrapText="1"/>
      <protection hidden="1"/>
    </xf>
    <xf numFmtId="0" fontId="59" fillId="0" borderId="59" xfId="0" applyFont="1" applyBorder="1" applyAlignment="1" applyProtection="1">
      <alignment horizontal="center" vertical="center" wrapText="1"/>
      <protection hidden="1"/>
    </xf>
    <xf numFmtId="0" fontId="59" fillId="0" borderId="5" xfId="0" applyFont="1" applyBorder="1" applyAlignment="1" applyProtection="1">
      <alignment horizontal="center" vertical="center" wrapText="1"/>
      <protection hidden="1"/>
    </xf>
    <xf numFmtId="0" fontId="59" fillId="0" borderId="9" xfId="0" applyFont="1" applyBorder="1" applyAlignment="1" applyProtection="1">
      <alignment horizontal="center" vertical="center" wrapText="1"/>
      <protection hidden="1"/>
    </xf>
    <xf numFmtId="3" fontId="59" fillId="0" borderId="5" xfId="0" applyNumberFormat="1" applyFont="1" applyBorder="1" applyAlignment="1" applyProtection="1">
      <alignment horizontal="center" vertical="center" wrapText="1"/>
      <protection hidden="1"/>
    </xf>
    <xf numFmtId="3" fontId="59" fillId="0" borderId="9" xfId="0" applyNumberFormat="1" applyFont="1" applyBorder="1" applyAlignment="1" applyProtection="1">
      <alignment horizontal="center" vertical="center" wrapText="1"/>
      <protection hidden="1"/>
    </xf>
    <xf numFmtId="0" fontId="59" fillId="0" borderId="8" xfId="0" applyFont="1" applyBorder="1" applyAlignment="1" applyProtection="1">
      <alignment horizontal="center" vertical="center" wrapText="1"/>
      <protection hidden="1"/>
    </xf>
    <xf numFmtId="0" fontId="61" fillId="0" borderId="59" xfId="0" applyFont="1" applyBorder="1" applyAlignment="1" applyProtection="1">
      <alignment horizontal="center" vertical="center" wrapText="1"/>
      <protection locked="0"/>
    </xf>
    <xf numFmtId="0" fontId="61" fillId="0" borderId="61" xfId="0" applyFont="1" applyBorder="1" applyAlignment="1" applyProtection="1">
      <alignment horizontal="center" vertical="center" wrapText="1"/>
      <protection locked="0"/>
    </xf>
    <xf numFmtId="0" fontId="61" fillId="0" borderId="16" xfId="0" applyFont="1" applyBorder="1" applyAlignment="1" applyProtection="1">
      <alignment horizontal="center" vertical="center" wrapText="1"/>
      <protection locked="0"/>
    </xf>
    <xf numFmtId="0" fontId="59" fillId="0" borderId="11" xfId="0" applyFont="1" applyBorder="1" applyAlignment="1" applyProtection="1">
      <alignment horizontal="center" vertical="center"/>
      <protection locked="0"/>
    </xf>
    <xf numFmtId="0" fontId="59" fillId="0" borderId="12" xfId="0" applyFont="1" applyBorder="1" applyAlignment="1" applyProtection="1">
      <alignment horizontal="center" vertical="center"/>
      <protection locked="0"/>
    </xf>
    <xf numFmtId="0" fontId="59" fillId="0" borderId="45" xfId="0" applyFont="1" applyBorder="1" applyAlignment="1" applyProtection="1">
      <alignment horizontal="center" vertical="center"/>
      <protection locked="0"/>
    </xf>
    <xf numFmtId="0" fontId="59" fillId="0" borderId="13" xfId="0" applyFont="1" applyBorder="1" applyAlignment="1" applyProtection="1">
      <alignment horizontal="center" vertical="center"/>
      <protection locked="0"/>
    </xf>
    <xf numFmtId="1" fontId="59" fillId="0" borderId="65" xfId="0" applyNumberFormat="1" applyFont="1" applyBorder="1" applyAlignment="1" applyProtection="1">
      <alignment horizontal="center" vertical="center"/>
      <protection hidden="1"/>
    </xf>
    <xf numFmtId="1" fontId="59" fillId="0" borderId="60" xfId="0" applyNumberFormat="1" applyFont="1" applyBorder="1" applyAlignment="1" applyProtection="1">
      <alignment horizontal="center" vertical="center"/>
      <protection hidden="1"/>
    </xf>
    <xf numFmtId="1" fontId="59" fillId="0" borderId="66" xfId="0" applyNumberFormat="1" applyFont="1" applyBorder="1" applyAlignment="1" applyProtection="1">
      <alignment horizontal="center" vertical="center"/>
      <protection hidden="1"/>
    </xf>
    <xf numFmtId="0" fontId="59" fillId="0" borderId="65" xfId="0" applyFont="1" applyBorder="1" applyAlignment="1" applyProtection="1">
      <alignment horizontal="center" vertical="center"/>
      <protection hidden="1"/>
    </xf>
    <xf numFmtId="0" fontId="59" fillId="0" borderId="60" xfId="0" applyFont="1" applyBorder="1" applyAlignment="1" applyProtection="1">
      <alignment horizontal="center" vertical="center"/>
      <protection hidden="1"/>
    </xf>
    <xf numFmtId="0" fontId="59" fillId="0" borderId="66" xfId="0" applyFont="1" applyBorder="1" applyAlignment="1" applyProtection="1">
      <alignment horizontal="center" vertical="center"/>
      <protection hidden="1"/>
    </xf>
    <xf numFmtId="0" fontId="59" fillId="0" borderId="56" xfId="0" applyFont="1" applyBorder="1" applyAlignment="1" applyProtection="1">
      <alignment horizontal="center" vertical="center"/>
      <protection hidden="1"/>
    </xf>
    <xf numFmtId="0" fontId="59" fillId="0" borderId="41" xfId="0" applyFont="1" applyBorder="1" applyAlignment="1" applyProtection="1">
      <alignment horizontal="center" vertical="center"/>
      <protection hidden="1"/>
    </xf>
    <xf numFmtId="0" fontId="59" fillId="0" borderId="57" xfId="0" applyFont="1" applyBorder="1" applyAlignment="1" applyProtection="1">
      <alignment horizontal="center" vertical="center"/>
      <protection hidden="1"/>
    </xf>
    <xf numFmtId="0" fontId="59" fillId="0" borderId="11" xfId="0" applyFont="1" applyBorder="1" applyAlignment="1" applyProtection="1">
      <alignment horizontal="center" vertical="center" wrapText="1"/>
      <protection hidden="1"/>
    </xf>
    <xf numFmtId="0" fontId="59" fillId="0" borderId="12" xfId="0" applyFont="1" applyBorder="1" applyAlignment="1" applyProtection="1">
      <alignment horizontal="center" vertical="center" wrapText="1"/>
      <protection hidden="1"/>
    </xf>
    <xf numFmtId="0" fontId="59" fillId="0" borderId="45" xfId="0" applyFont="1" applyBorder="1" applyAlignment="1" applyProtection="1">
      <alignment horizontal="center" vertical="center" wrapText="1"/>
      <protection hidden="1"/>
    </xf>
    <xf numFmtId="0" fontId="59" fillId="0" borderId="13" xfId="0" applyFont="1" applyBorder="1" applyAlignment="1" applyProtection="1">
      <alignment horizontal="center" vertical="center" wrapText="1"/>
      <protection hidden="1"/>
    </xf>
    <xf numFmtId="0" fontId="61" fillId="0" borderId="27" xfId="0" applyFont="1" applyBorder="1" applyAlignment="1" applyProtection="1">
      <alignment horizontal="center" vertical="center" wrapText="1"/>
      <protection locked="0"/>
    </xf>
    <xf numFmtId="0" fontId="61" fillId="0" borderId="67" xfId="0" applyFont="1" applyBorder="1" applyAlignment="1" applyProtection="1">
      <alignment horizontal="center" vertical="center" wrapText="1"/>
      <protection locked="0"/>
    </xf>
    <xf numFmtId="0" fontId="61" fillId="0" borderId="14" xfId="0" applyFont="1" applyBorder="1" applyAlignment="1" applyProtection="1">
      <alignment horizontal="center" vertical="center" wrapText="1"/>
      <protection locked="0"/>
    </xf>
    <xf numFmtId="0" fontId="70" fillId="0" borderId="5" xfId="0" applyFont="1" applyBorder="1" applyAlignment="1" applyProtection="1">
      <alignment horizontal="center" vertical="center" textRotation="90" wrapText="1"/>
      <protection locked="0"/>
    </xf>
    <xf numFmtId="0" fontId="70" fillId="0" borderId="8" xfId="0" applyFont="1" applyBorder="1" applyAlignment="1" applyProtection="1">
      <alignment horizontal="center" vertical="center" textRotation="90" wrapText="1"/>
      <protection locked="0"/>
    </xf>
    <xf numFmtId="0" fontId="70" fillId="0" borderId="9" xfId="0" applyFont="1" applyBorder="1" applyAlignment="1" applyProtection="1">
      <alignment horizontal="center" vertical="center" textRotation="90" wrapText="1"/>
      <protection locked="0"/>
    </xf>
    <xf numFmtId="0" fontId="61" fillId="0" borderId="53" xfId="0" applyFont="1" applyBorder="1" applyAlignment="1" applyProtection="1">
      <alignment horizontal="center" vertical="center"/>
      <protection locked="0"/>
    </xf>
    <xf numFmtId="0" fontId="61" fillId="0" borderId="20" xfId="0" applyFont="1" applyBorder="1" applyAlignment="1" applyProtection="1">
      <alignment horizontal="center" vertical="center"/>
      <protection locked="0"/>
    </xf>
    <xf numFmtId="0" fontId="61" fillId="0" borderId="54" xfId="0" applyFont="1" applyBorder="1" applyAlignment="1" applyProtection="1">
      <alignment horizontal="center" vertical="center"/>
      <protection locked="0"/>
    </xf>
    <xf numFmtId="0" fontId="61" fillId="14" borderId="5" xfId="0" applyFont="1" applyFill="1" applyBorder="1" applyAlignment="1" applyProtection="1">
      <alignment horizontal="center" vertical="center" wrapText="1"/>
      <protection locked="0"/>
    </xf>
    <xf numFmtId="0" fontId="61" fillId="14" borderId="8" xfId="0" applyFont="1" applyFill="1" applyBorder="1" applyAlignment="1" applyProtection="1">
      <alignment horizontal="center" vertical="center" wrapText="1"/>
      <protection locked="0"/>
    </xf>
    <xf numFmtId="0" fontId="61" fillId="14" borderId="9" xfId="0" applyFont="1" applyFill="1" applyBorder="1" applyAlignment="1" applyProtection="1">
      <alignment horizontal="center" vertical="center" wrapText="1"/>
      <protection locked="0"/>
    </xf>
    <xf numFmtId="0" fontId="61" fillId="14" borderId="53" xfId="0" applyFont="1" applyFill="1" applyBorder="1" applyAlignment="1" applyProtection="1">
      <alignment horizontal="center" vertical="center" wrapText="1"/>
      <protection locked="0"/>
    </xf>
    <xf numFmtId="0" fontId="61" fillId="14" borderId="20" xfId="0" applyFont="1" applyFill="1" applyBorder="1" applyAlignment="1" applyProtection="1">
      <alignment horizontal="center" vertical="center" wrapText="1"/>
      <protection locked="0"/>
    </xf>
    <xf numFmtId="0" fontId="61" fillId="14" borderId="54" xfId="0" applyFont="1" applyFill="1" applyBorder="1" applyAlignment="1" applyProtection="1">
      <alignment horizontal="center" vertical="center" wrapText="1"/>
      <protection locked="0"/>
    </xf>
    <xf numFmtId="0" fontId="61" fillId="14" borderId="37" xfId="0" applyFont="1" applyFill="1" applyBorder="1" applyAlignment="1" applyProtection="1">
      <alignment horizontal="center" vertical="center" wrapText="1"/>
      <protection locked="0"/>
    </xf>
    <xf numFmtId="0" fontId="61" fillId="14" borderId="21" xfId="0" applyFont="1" applyFill="1" applyBorder="1" applyAlignment="1" applyProtection="1">
      <alignment horizontal="center" vertical="center" wrapText="1"/>
      <protection locked="0"/>
    </xf>
    <xf numFmtId="0" fontId="61" fillId="14" borderId="28" xfId="0" applyFont="1" applyFill="1" applyBorder="1" applyAlignment="1" applyProtection="1">
      <alignment horizontal="center" vertical="center" wrapText="1"/>
      <protection locked="0"/>
    </xf>
    <xf numFmtId="0" fontId="56" fillId="27" borderId="53" xfId="10" applyFill="1" applyBorder="1" applyAlignment="1">
      <alignment horizontal="center" vertical="center"/>
    </xf>
    <xf numFmtId="0" fontId="56" fillId="27" borderId="35" xfId="10" applyFill="1" applyBorder="1" applyAlignment="1">
      <alignment horizontal="center" vertical="center"/>
    </xf>
    <xf numFmtId="0" fontId="56" fillId="27" borderId="37" xfId="10" applyFill="1" applyBorder="1" applyAlignment="1">
      <alignment horizontal="center" vertical="center"/>
    </xf>
    <xf numFmtId="0" fontId="56" fillId="27" borderId="20" xfId="10" applyFill="1" applyBorder="1" applyAlignment="1">
      <alignment horizontal="center" vertical="center"/>
    </xf>
    <xf numFmtId="0" fontId="56" fillId="27" borderId="0" xfId="10" applyFill="1" applyAlignment="1">
      <alignment horizontal="center" vertical="center"/>
    </xf>
    <xf numFmtId="0" fontId="56" fillId="27" borderId="21" xfId="10" applyFill="1" applyBorder="1" applyAlignment="1">
      <alignment horizontal="center" vertical="center"/>
    </xf>
    <xf numFmtId="0" fontId="56" fillId="27" borderId="54" xfId="10" applyFill="1" applyBorder="1" applyAlignment="1">
      <alignment horizontal="center" vertical="center"/>
    </xf>
    <xf numFmtId="0" fontId="56" fillId="27" borderId="55" xfId="10" applyFill="1" applyBorder="1" applyAlignment="1">
      <alignment horizontal="center" vertical="center"/>
    </xf>
    <xf numFmtId="0" fontId="56" fillId="27" borderId="28" xfId="10" applyFill="1" applyBorder="1" applyAlignment="1">
      <alignment horizontal="center" vertical="center"/>
    </xf>
    <xf numFmtId="0" fontId="73" fillId="22" borderId="5" xfId="0" applyFont="1" applyFill="1" applyBorder="1" applyAlignment="1">
      <alignment horizontal="center" vertical="center" wrapText="1"/>
    </xf>
    <xf numFmtId="0" fontId="73" fillId="22" borderId="9" xfId="0" applyFont="1" applyFill="1" applyBorder="1" applyAlignment="1">
      <alignment horizontal="center" vertical="center" wrapText="1"/>
    </xf>
    <xf numFmtId="0" fontId="76" fillId="11" borderId="19" xfId="0" applyFont="1" applyFill="1" applyBorder="1" applyAlignment="1">
      <alignment horizontal="center"/>
    </xf>
    <xf numFmtId="0" fontId="76"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7" fillId="24" borderId="62" xfId="0" applyFont="1" applyFill="1" applyBorder="1" applyAlignment="1">
      <alignment horizontal="center" vertical="center" wrapText="1"/>
    </xf>
    <xf numFmtId="0" fontId="76" fillId="24" borderId="63" xfId="0" applyFont="1" applyFill="1" applyBorder="1" applyAlignment="1">
      <alignment horizontal="center" vertical="center" wrapText="1"/>
    </xf>
    <xf numFmtId="0" fontId="76" fillId="24" borderId="64" xfId="0" applyFont="1" applyFill="1" applyBorder="1" applyAlignment="1">
      <alignment horizontal="center" vertical="center" wrapText="1"/>
    </xf>
    <xf numFmtId="0" fontId="22" fillId="36" borderId="5" xfId="0" applyFont="1" applyFill="1" applyBorder="1" applyAlignment="1">
      <alignment horizontal="center" vertical="center" textRotation="90" wrapText="1"/>
    </xf>
    <xf numFmtId="0" fontId="22" fillId="36" borderId="8" xfId="0" applyFont="1" applyFill="1" applyBorder="1" applyAlignment="1">
      <alignment horizontal="center" vertical="center" textRotation="90" wrapText="1"/>
    </xf>
    <xf numFmtId="0" fontId="22" fillId="36" borderId="9" xfId="0" applyFont="1" applyFill="1" applyBorder="1" applyAlignment="1">
      <alignment horizontal="center" vertical="center" textRotation="90" wrapText="1"/>
    </xf>
    <xf numFmtId="0" fontId="79" fillId="28" borderId="53" xfId="0" applyFont="1" applyFill="1" applyBorder="1" applyAlignment="1">
      <alignment horizontal="center" vertical="center" wrapText="1"/>
    </xf>
    <xf numFmtId="0" fontId="79" fillId="28" borderId="35" xfId="0" applyFont="1" applyFill="1" applyBorder="1" applyAlignment="1">
      <alignment horizontal="center" vertical="center" wrapText="1"/>
    </xf>
    <xf numFmtId="0" fontId="79" fillId="28" borderId="37" xfId="0" applyFont="1" applyFill="1" applyBorder="1" applyAlignment="1">
      <alignment horizontal="center" vertical="center" wrapText="1"/>
    </xf>
    <xf numFmtId="0" fontId="79" fillId="28" borderId="54" xfId="0" applyFont="1" applyFill="1" applyBorder="1" applyAlignment="1">
      <alignment horizontal="center" vertical="center" wrapText="1"/>
    </xf>
    <xf numFmtId="0" fontId="79" fillId="28" borderId="55" xfId="0" applyFont="1" applyFill="1" applyBorder="1" applyAlignment="1">
      <alignment horizontal="center" vertical="center" wrapText="1"/>
    </xf>
    <xf numFmtId="0" fontId="79" fillId="28" borderId="28" xfId="0" applyFont="1" applyFill="1" applyBorder="1" applyAlignment="1">
      <alignment horizontal="center" vertical="center" wrapText="1"/>
    </xf>
    <xf numFmtId="0" fontId="22" fillId="26" borderId="53"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4" xfId="0" applyFont="1" applyFill="1" applyBorder="1" applyAlignment="1">
      <alignment horizontal="center" vertical="center" textRotation="90" wrapText="1"/>
    </xf>
    <xf numFmtId="0" fontId="40" fillId="26" borderId="37" xfId="10" applyFont="1" applyFill="1" applyBorder="1" applyAlignment="1">
      <alignment horizontal="center" vertical="center" textRotation="90" wrapText="1"/>
    </xf>
    <xf numFmtId="0" fontId="40" fillId="26" borderId="21" xfId="10" applyFont="1" applyFill="1" applyBorder="1" applyAlignment="1">
      <alignment horizontal="center" vertical="center" textRotation="90" wrapText="1"/>
    </xf>
    <xf numFmtId="0" fontId="40" fillId="26" borderId="28" xfId="10" applyFont="1" applyFill="1" applyBorder="1" applyAlignment="1">
      <alignment horizontal="center" vertical="center" textRotation="90" wrapText="1"/>
    </xf>
    <xf numFmtId="0" fontId="81" fillId="28" borderId="19" xfId="10" applyFont="1" applyFill="1" applyBorder="1" applyAlignment="1">
      <alignment horizontal="center" vertical="center" wrapText="1"/>
    </xf>
    <xf numFmtId="0" fontId="81" fillId="28" borderId="36" xfId="10" applyFont="1" applyFill="1" applyBorder="1" applyAlignment="1">
      <alignment horizontal="center" vertical="center" wrapText="1"/>
    </xf>
    <xf numFmtId="0" fontId="73" fillId="28" borderId="34" xfId="0" applyFont="1" applyFill="1" applyBorder="1" applyAlignment="1">
      <alignment horizontal="center" vertical="center" wrapText="1"/>
    </xf>
    <xf numFmtId="0" fontId="73" fillId="28" borderId="25" xfId="0" applyFont="1" applyFill="1" applyBorder="1" applyAlignment="1">
      <alignment horizontal="center" vertical="center" wrapText="1"/>
    </xf>
    <xf numFmtId="0" fontId="73" fillId="28" borderId="60" xfId="0" applyFont="1" applyFill="1" applyBorder="1" applyAlignment="1">
      <alignment horizontal="center" vertical="center" wrapText="1"/>
    </xf>
    <xf numFmtId="0" fontId="73" fillId="28" borderId="41"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82" fillId="26" borderId="2" xfId="10" applyFont="1" applyFill="1" applyBorder="1" applyAlignment="1">
      <alignment horizontal="center" vertical="center" wrapText="1"/>
    </xf>
    <xf numFmtId="0" fontId="82" fillId="26" borderId="17" xfId="10" applyFont="1" applyFill="1" applyBorder="1" applyAlignment="1">
      <alignment horizontal="center" vertical="center" wrapText="1"/>
    </xf>
    <xf numFmtId="0" fontId="82" fillId="26" borderId="22" xfId="10" applyFont="1" applyFill="1" applyBorder="1" applyAlignment="1">
      <alignment horizontal="center" vertical="center" wrapText="1"/>
    </xf>
    <xf numFmtId="0" fontId="82" fillId="26" borderId="3" xfId="10" applyFont="1" applyFill="1" applyBorder="1" applyAlignment="1">
      <alignment horizontal="center" vertical="center" wrapText="1"/>
    </xf>
    <xf numFmtId="0" fontId="82" fillId="26" borderId="1" xfId="10" applyFont="1" applyFill="1" applyBorder="1" applyAlignment="1">
      <alignment horizontal="center" vertical="center" wrapText="1"/>
    </xf>
    <xf numFmtId="0" fontId="82" fillId="26" borderId="10" xfId="10" applyFont="1" applyFill="1" applyBorder="1" applyAlignment="1">
      <alignment horizontal="center" vertical="center" wrapText="1"/>
    </xf>
    <xf numFmtId="0" fontId="40" fillId="25" borderId="19" xfId="10" applyFont="1" applyFill="1" applyBorder="1" applyAlignment="1">
      <alignment horizontal="center" vertical="center" wrapText="1"/>
    </xf>
    <xf numFmtId="0" fontId="40" fillId="25" borderId="36" xfId="10" applyFont="1" applyFill="1" applyBorder="1" applyAlignment="1">
      <alignment horizontal="center" vertical="center" wrapText="1"/>
    </xf>
    <xf numFmtId="0" fontId="79" fillId="11" borderId="19" xfId="0" applyFont="1" applyFill="1" applyBorder="1" applyAlignment="1">
      <alignment horizontal="center"/>
    </xf>
    <xf numFmtId="0" fontId="79" fillId="11" borderId="24" xfId="0" applyFont="1" applyFill="1" applyBorder="1" applyAlignment="1">
      <alignment horizontal="center"/>
    </xf>
    <xf numFmtId="0" fontId="79" fillId="11" borderId="36" xfId="0" applyFont="1" applyFill="1" applyBorder="1" applyAlignment="1">
      <alignment horizontal="center"/>
    </xf>
    <xf numFmtId="0" fontId="80" fillId="26" borderId="3" xfId="0" applyFont="1" applyFill="1" applyBorder="1" applyAlignment="1">
      <alignment horizontal="center" vertical="center" textRotation="90" wrapText="1"/>
    </xf>
    <xf numFmtId="0" fontId="80" fillId="26" borderId="4" xfId="0" applyFont="1" applyFill="1" applyBorder="1" applyAlignment="1">
      <alignment horizontal="center" vertical="center" textRotation="90" wrapText="1"/>
    </xf>
    <xf numFmtId="0" fontId="80" fillId="26" borderId="1" xfId="0" applyFont="1" applyFill="1" applyBorder="1" applyAlignment="1">
      <alignment horizontal="center" vertical="center" textRotation="90" wrapText="1"/>
    </xf>
    <xf numFmtId="0" fontId="80" fillId="26" borderId="18" xfId="0" applyFont="1" applyFill="1" applyBorder="1" applyAlignment="1">
      <alignment horizontal="center" vertical="center" textRotation="90" wrapText="1"/>
    </xf>
    <xf numFmtId="0" fontId="8" fillId="0" borderId="1" xfId="0" applyFont="1" applyBorder="1" applyAlignment="1">
      <alignment horizontal="center"/>
    </xf>
    <xf numFmtId="0" fontId="80" fillId="26" borderId="10" xfId="0" applyFont="1" applyFill="1" applyBorder="1" applyAlignment="1">
      <alignment horizontal="center" vertical="center" textRotation="90" wrapText="1"/>
    </xf>
    <xf numFmtId="0" fontId="80" fillId="26" borderId="23" xfId="0" applyFont="1" applyFill="1" applyBorder="1" applyAlignment="1">
      <alignment horizontal="center" vertical="center" textRotation="90" wrapText="1"/>
    </xf>
    <xf numFmtId="0" fontId="79" fillId="26" borderId="19" xfId="0" applyFont="1" applyFill="1" applyBorder="1" applyAlignment="1">
      <alignment horizontal="center"/>
    </xf>
    <xf numFmtId="0" fontId="79" fillId="26" borderId="24" xfId="0" applyFont="1" applyFill="1" applyBorder="1" applyAlignment="1">
      <alignment horizontal="center"/>
    </xf>
    <xf numFmtId="0" fontId="79" fillId="26" borderId="36" xfId="0" applyFont="1" applyFill="1" applyBorder="1" applyAlignment="1">
      <alignment horizontal="center"/>
    </xf>
    <xf numFmtId="0" fontId="73" fillId="22" borderId="19" xfId="0" applyFont="1" applyFill="1" applyBorder="1" applyAlignment="1">
      <alignment horizontal="center" vertical="center" wrapText="1"/>
    </xf>
    <xf numFmtId="0" fontId="73" fillId="22" borderId="36" xfId="0" applyFont="1" applyFill="1" applyBorder="1" applyAlignment="1">
      <alignment horizontal="center" vertical="center" wrapText="1"/>
    </xf>
    <xf numFmtId="0" fontId="67" fillId="24" borderId="53" xfId="0" applyFont="1" applyFill="1" applyBorder="1" applyAlignment="1">
      <alignment horizontal="center" vertical="center"/>
    </xf>
    <xf numFmtId="0" fontId="76" fillId="24" borderId="35" xfId="0" applyFont="1" applyFill="1" applyBorder="1" applyAlignment="1">
      <alignment horizontal="center" vertical="center"/>
    </xf>
    <xf numFmtId="0" fontId="76" fillId="24" borderId="37" xfId="0" applyFont="1" applyFill="1" applyBorder="1" applyAlignment="1">
      <alignment horizontal="center" vertical="center"/>
    </xf>
    <xf numFmtId="0" fontId="73" fillId="25" borderId="60" xfId="0" applyFont="1" applyFill="1" applyBorder="1" applyAlignment="1">
      <alignment horizontal="center" vertical="center" wrapText="1"/>
    </xf>
    <xf numFmtId="0" fontId="73" fillId="25" borderId="41" xfId="0" applyFont="1" applyFill="1" applyBorder="1" applyAlignment="1">
      <alignment horizontal="center" vertical="center" wrapText="1"/>
    </xf>
    <xf numFmtId="0" fontId="70"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41" fillId="35" borderId="53" xfId="0" applyFont="1" applyFill="1" applyBorder="1" applyAlignment="1">
      <alignment horizontal="center" vertical="center"/>
    </xf>
    <xf numFmtId="0" fontId="41" fillId="35" borderId="35" xfId="0" applyFont="1" applyFill="1" applyBorder="1" applyAlignment="1">
      <alignment horizontal="center" vertical="center"/>
    </xf>
    <xf numFmtId="0" fontId="41" fillId="35" borderId="37" xfId="0" applyFont="1" applyFill="1" applyBorder="1" applyAlignment="1">
      <alignment horizontal="center" vertical="center"/>
    </xf>
    <xf numFmtId="0" fontId="41" fillId="35" borderId="54" xfId="0" applyFont="1" applyFill="1" applyBorder="1" applyAlignment="1">
      <alignment horizontal="center" vertical="center"/>
    </xf>
    <xf numFmtId="0" fontId="41" fillId="35" borderId="55" xfId="0" applyFont="1" applyFill="1" applyBorder="1" applyAlignment="1">
      <alignment horizontal="center" vertical="center"/>
    </xf>
    <xf numFmtId="0" fontId="41"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8" xfId="12" applyFont="1" applyFill="1" applyBorder="1" applyAlignment="1">
      <alignment horizontal="center" vertical="center" wrapText="1"/>
    </xf>
    <xf numFmtId="0" fontId="22" fillId="34" borderId="5" xfId="0" applyFont="1" applyFill="1" applyBorder="1" applyAlignment="1">
      <alignment horizontal="center" vertical="center" wrapText="1"/>
    </xf>
    <xf numFmtId="0" fontId="22" fillId="34" borderId="9" xfId="0"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5" xfId="12" applyFont="1" applyFill="1" applyBorder="1" applyAlignment="1">
      <alignment horizontal="center" vertical="center" wrapText="1"/>
    </xf>
    <xf numFmtId="0" fontId="73" fillId="27" borderId="5" xfId="0" applyFont="1" applyFill="1" applyBorder="1" applyAlignment="1">
      <alignment horizontal="center" vertical="center" wrapText="1"/>
    </xf>
    <xf numFmtId="0" fontId="73" fillId="27" borderId="9" xfId="0" applyFont="1" applyFill="1" applyBorder="1" applyAlignment="1">
      <alignment horizontal="center" vertical="center" wrapText="1"/>
    </xf>
    <xf numFmtId="0" fontId="73" fillId="27" borderId="11" xfId="0" applyFont="1" applyFill="1" applyBorder="1" applyAlignment="1">
      <alignment horizontal="center" vertical="center" wrapText="1"/>
    </xf>
    <xf numFmtId="0" fontId="73" fillId="27" borderId="13" xfId="0" applyFont="1" applyFill="1" applyBorder="1" applyAlignment="1">
      <alignment horizontal="center" vertical="center" wrapText="1"/>
    </xf>
    <xf numFmtId="0" fontId="41" fillId="27" borderId="53" xfId="0" applyFont="1" applyFill="1" applyBorder="1" applyAlignment="1">
      <alignment horizontal="center" vertical="center"/>
    </xf>
    <xf numFmtId="0" fontId="41" fillId="27" borderId="35" xfId="0" applyFont="1" applyFill="1" applyBorder="1" applyAlignment="1">
      <alignment horizontal="center" vertical="center"/>
    </xf>
    <xf numFmtId="0" fontId="41" fillId="27" borderId="37" xfId="0" applyFont="1" applyFill="1" applyBorder="1" applyAlignment="1">
      <alignment horizontal="center" vertical="center"/>
    </xf>
    <xf numFmtId="0" fontId="41" fillId="27" borderId="54" xfId="0" applyFont="1" applyFill="1" applyBorder="1" applyAlignment="1">
      <alignment horizontal="center" vertical="center"/>
    </xf>
    <xf numFmtId="0" fontId="41" fillId="27" borderId="55" xfId="0" applyFont="1" applyFill="1" applyBorder="1" applyAlignment="1">
      <alignment horizontal="center" vertical="center"/>
    </xf>
    <xf numFmtId="0" fontId="41" fillId="27" borderId="28" xfId="0" applyFont="1" applyFill="1" applyBorder="1" applyAlignment="1">
      <alignment horizontal="center" vertical="center"/>
    </xf>
    <xf numFmtId="0" fontId="79" fillId="25" borderId="53" xfId="0" applyFont="1" applyFill="1" applyBorder="1" applyAlignment="1">
      <alignment horizontal="center" vertical="center" wrapText="1"/>
    </xf>
    <xf numFmtId="0" fontId="79" fillId="25" borderId="35" xfId="0" applyFont="1" applyFill="1" applyBorder="1" applyAlignment="1">
      <alignment horizontal="center" vertical="center" wrapText="1"/>
    </xf>
    <xf numFmtId="0" fontId="79" fillId="25" borderId="37" xfId="0" applyFont="1" applyFill="1" applyBorder="1" applyAlignment="1">
      <alignment horizontal="center" vertical="center" wrapText="1"/>
    </xf>
    <xf numFmtId="0" fontId="79" fillId="25" borderId="54" xfId="0" applyFont="1" applyFill="1" applyBorder="1" applyAlignment="1">
      <alignment horizontal="center" vertical="center" wrapText="1"/>
    </xf>
    <xf numFmtId="0" fontId="79" fillId="25" borderId="55" xfId="0" applyFont="1" applyFill="1" applyBorder="1" applyAlignment="1">
      <alignment horizontal="center" vertical="center" wrapText="1"/>
    </xf>
    <xf numFmtId="0" fontId="79" fillId="25" borderId="28" xfId="0" applyFont="1" applyFill="1" applyBorder="1" applyAlignment="1">
      <alignment horizontal="center" vertical="center" wrapText="1"/>
    </xf>
    <xf numFmtId="0" fontId="41" fillId="34" borderId="53" xfId="0" applyFont="1" applyFill="1" applyBorder="1" applyAlignment="1">
      <alignment horizontal="center" vertical="center" wrapText="1"/>
    </xf>
    <xf numFmtId="0" fontId="41" fillId="34" borderId="37" xfId="0" applyFont="1" applyFill="1" applyBorder="1" applyAlignment="1">
      <alignment horizontal="center" vertical="center" wrapText="1"/>
    </xf>
    <xf numFmtId="0" fontId="41" fillId="34" borderId="54" xfId="0" applyFont="1" applyFill="1" applyBorder="1" applyAlignment="1">
      <alignment horizontal="center" vertical="center" wrapText="1"/>
    </xf>
    <xf numFmtId="0" fontId="41" fillId="34" borderId="28" xfId="0" applyFont="1" applyFill="1" applyBorder="1" applyAlignment="1">
      <alignment horizontal="center" vertical="center" wrapText="1"/>
    </xf>
    <xf numFmtId="0" fontId="68" fillId="0" borderId="26" xfId="0" applyFont="1" applyBorder="1" applyAlignment="1">
      <alignment horizontal="center"/>
    </xf>
    <xf numFmtId="0" fontId="68" fillId="0" borderId="51" xfId="0" applyFont="1" applyBorder="1" applyAlignment="1">
      <alignment horizontal="center"/>
    </xf>
    <xf numFmtId="0" fontId="68" fillId="0" borderId="7" xfId="0" applyFont="1" applyBorder="1" applyAlignment="1">
      <alignment horizontal="center"/>
    </xf>
    <xf numFmtId="0" fontId="56" fillId="27" borderId="53" xfId="10" applyFill="1" applyBorder="1" applyAlignment="1" applyProtection="1">
      <alignment horizontal="center" vertical="center" wrapText="1"/>
      <protection locked="0"/>
    </xf>
    <xf numFmtId="0" fontId="56" fillId="27" borderId="35" xfId="10" applyFill="1" applyBorder="1" applyAlignment="1" applyProtection="1">
      <alignment horizontal="center" vertical="center" wrapText="1"/>
      <protection locked="0"/>
    </xf>
    <xf numFmtId="0" fontId="56" fillId="27" borderId="37" xfId="10" applyFill="1" applyBorder="1" applyAlignment="1" applyProtection="1">
      <alignment horizontal="center" vertical="center" wrapText="1"/>
      <protection locked="0"/>
    </xf>
    <xf numFmtId="0" fontId="56" fillId="27" borderId="20" xfId="10" applyFill="1" applyBorder="1" applyAlignment="1" applyProtection="1">
      <alignment horizontal="center" vertical="center" wrapText="1"/>
      <protection locked="0"/>
    </xf>
    <xf numFmtId="0" fontId="56" fillId="27" borderId="0" xfId="10" applyFill="1" applyAlignment="1" applyProtection="1">
      <alignment horizontal="center" vertical="center" wrapText="1"/>
      <protection locked="0"/>
    </xf>
    <xf numFmtId="0" fontId="56" fillId="27" borderId="21" xfId="10" applyFill="1" applyBorder="1" applyAlignment="1" applyProtection="1">
      <alignment horizontal="center" vertical="center" wrapText="1"/>
      <protection locked="0"/>
    </xf>
    <xf numFmtId="0" fontId="56" fillId="27" borderId="54" xfId="10" applyFill="1" applyBorder="1" applyAlignment="1" applyProtection="1">
      <alignment horizontal="center" vertical="center" wrapText="1"/>
      <protection locked="0"/>
    </xf>
    <xf numFmtId="0" fontId="56" fillId="27" borderId="55" xfId="10" applyFill="1" applyBorder="1" applyAlignment="1" applyProtection="1">
      <alignment horizontal="center" vertical="center" wrapText="1"/>
      <protection locked="0"/>
    </xf>
    <xf numFmtId="0" fontId="56" fillId="27" borderId="28" xfId="10" applyFill="1" applyBorder="1" applyAlignment="1" applyProtection="1">
      <alignment horizontal="center" vertical="center" wrapText="1"/>
      <protection locked="0"/>
    </xf>
    <xf numFmtId="0" fontId="56" fillId="27" borderId="53" xfId="10" applyFill="1" applyBorder="1" applyAlignment="1" applyProtection="1">
      <alignment horizontal="center" vertical="center"/>
      <protection locked="0"/>
    </xf>
    <xf numFmtId="0" fontId="56" fillId="27" borderId="35" xfId="10" applyFill="1" applyBorder="1" applyAlignment="1" applyProtection="1">
      <alignment horizontal="center" vertical="center"/>
      <protection locked="0"/>
    </xf>
    <xf numFmtId="0" fontId="56" fillId="27" borderId="37" xfId="10" applyFill="1" applyBorder="1" applyAlignment="1" applyProtection="1">
      <alignment horizontal="center" vertical="center"/>
      <protection locked="0"/>
    </xf>
    <xf numFmtId="0" fontId="56" fillId="27" borderId="20" xfId="10" applyFill="1" applyBorder="1" applyAlignment="1" applyProtection="1">
      <alignment horizontal="center" vertical="center"/>
      <protection locked="0"/>
    </xf>
    <xf numFmtId="0" fontId="56" fillId="27" borderId="0" xfId="10" applyFill="1" applyAlignment="1" applyProtection="1">
      <alignment horizontal="center" vertical="center"/>
      <protection locked="0"/>
    </xf>
    <xf numFmtId="0" fontId="56" fillId="27" borderId="21" xfId="10" applyFill="1" applyBorder="1" applyAlignment="1" applyProtection="1">
      <alignment horizontal="center" vertical="center"/>
      <protection locked="0"/>
    </xf>
    <xf numFmtId="0" fontId="56" fillId="27" borderId="54" xfId="10" applyFill="1" applyBorder="1" applyAlignment="1" applyProtection="1">
      <alignment horizontal="center" vertical="center"/>
      <protection locked="0"/>
    </xf>
    <xf numFmtId="0" fontId="56" fillId="27" borderId="55" xfId="10" applyFill="1" applyBorder="1" applyAlignment="1" applyProtection="1">
      <alignment horizontal="center" vertical="center"/>
      <protection locked="0"/>
    </xf>
    <xf numFmtId="0" fontId="56" fillId="27" borderId="28" xfId="10" applyFill="1" applyBorder="1" applyAlignment="1" applyProtection="1">
      <alignment horizontal="center" vertical="center"/>
      <protection locked="0"/>
    </xf>
    <xf numFmtId="0" fontId="77" fillId="31" borderId="53" xfId="0" applyFont="1" applyFill="1" applyBorder="1" applyAlignment="1">
      <alignment horizontal="center" vertical="center" wrapText="1"/>
    </xf>
    <xf numFmtId="0" fontId="77" fillId="31" borderId="37" xfId="0" applyFont="1" applyFill="1" applyBorder="1" applyAlignment="1">
      <alignment horizontal="center" vertical="center" wrapText="1"/>
    </xf>
    <xf numFmtId="0" fontId="57"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51" xfId="0" applyFill="1" applyBorder="1" applyAlignment="1">
      <alignment horizontal="justify" vertical="center"/>
    </xf>
    <xf numFmtId="0" fontId="0" fillId="14" borderId="39" xfId="0" applyFill="1" applyBorder="1" applyAlignment="1">
      <alignment horizontal="justify" vertical="center"/>
    </xf>
    <xf numFmtId="0" fontId="0" fillId="14" borderId="61" xfId="0" applyFill="1" applyBorder="1" applyAlignment="1">
      <alignment horizontal="justify" vertical="center"/>
    </xf>
    <xf numFmtId="0" fontId="67" fillId="21" borderId="26" xfId="0" applyFont="1" applyFill="1" applyBorder="1" applyAlignment="1">
      <alignment horizontal="center"/>
    </xf>
    <xf numFmtId="0" fontId="67" fillId="21" borderId="51" xfId="0" applyFont="1" applyFill="1" applyBorder="1" applyAlignment="1">
      <alignment horizontal="center"/>
    </xf>
    <xf numFmtId="0" fontId="67" fillId="21" borderId="7" xfId="0" applyFont="1" applyFill="1" applyBorder="1" applyAlignment="1">
      <alignment horizontal="center"/>
    </xf>
    <xf numFmtId="0" fontId="67" fillId="14" borderId="69" xfId="0" applyFont="1" applyFill="1" applyBorder="1" applyAlignment="1">
      <alignment horizontal="center" vertical="center" wrapText="1"/>
    </xf>
    <xf numFmtId="0" fontId="67" fillId="14" borderId="25" xfId="0" applyFont="1" applyFill="1" applyBorder="1" applyAlignment="1">
      <alignment horizontal="center" vertical="center" wrapText="1"/>
    </xf>
    <xf numFmtId="0" fontId="0" fillId="14" borderId="52" xfId="0" applyFill="1" applyBorder="1" applyAlignment="1">
      <alignment horizontal="left" vertical="top" wrapText="1"/>
    </xf>
    <xf numFmtId="0" fontId="0" fillId="14" borderId="51" xfId="0" applyFill="1" applyBorder="1" applyAlignment="1">
      <alignment horizontal="left" vertical="top"/>
    </xf>
    <xf numFmtId="0" fontId="0" fillId="14" borderId="7" xfId="0" applyFill="1" applyBorder="1" applyAlignment="1">
      <alignment horizontal="left" vertical="top"/>
    </xf>
    <xf numFmtId="0" fontId="67" fillId="22" borderId="19" xfId="0" applyFont="1" applyFill="1" applyBorder="1" applyAlignment="1">
      <alignment horizontal="center"/>
    </xf>
    <xf numFmtId="0" fontId="67" fillId="22" borderId="24" xfId="0" applyFont="1" applyFill="1" applyBorder="1" applyAlignment="1">
      <alignment horizontal="center"/>
    </xf>
    <xf numFmtId="0" fontId="67" fillId="22" borderId="36" xfId="0" applyFont="1" applyFill="1" applyBorder="1" applyAlignment="1">
      <alignment horizontal="center"/>
    </xf>
    <xf numFmtId="0" fontId="58" fillId="18" borderId="20" xfId="0" applyFont="1" applyFill="1" applyBorder="1" applyAlignment="1">
      <alignment horizontal="center" vertical="center"/>
    </xf>
    <xf numFmtId="0" fontId="58" fillId="18" borderId="0" xfId="0" applyFont="1" applyFill="1" applyAlignment="1">
      <alignment horizontal="center" vertical="center"/>
    </xf>
    <xf numFmtId="0" fontId="0" fillId="14" borderId="43" xfId="0" applyFill="1" applyBorder="1" applyAlignment="1">
      <alignment horizontal="justify" vertical="center"/>
    </xf>
    <xf numFmtId="0" fontId="0" fillId="14" borderId="67" xfId="0" applyFill="1" applyBorder="1" applyAlignment="1">
      <alignment horizontal="justify" vertical="center"/>
    </xf>
    <xf numFmtId="0" fontId="67" fillId="14" borderId="68" xfId="0" applyFont="1" applyFill="1" applyBorder="1" applyAlignment="1">
      <alignment horizontal="center" vertical="center" wrapText="1"/>
    </xf>
    <xf numFmtId="0" fontId="0" fillId="14" borderId="59" xfId="0" applyFill="1" applyBorder="1" applyAlignment="1">
      <alignment horizontal="left" vertical="top" wrapText="1"/>
    </xf>
    <xf numFmtId="0" fontId="0" fillId="14" borderId="61"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wrapText="1"/>
    </xf>
    <xf numFmtId="0" fontId="0" fillId="14" borderId="15" xfId="0" applyFill="1" applyBorder="1" applyAlignment="1">
      <alignment horizontal="left" vertical="top"/>
    </xf>
    <xf numFmtId="0" fontId="0" fillId="14" borderId="51" xfId="0" applyFill="1" applyBorder="1" applyAlignment="1">
      <alignment horizontal="left" vertical="top" wrapText="1"/>
    </xf>
    <xf numFmtId="0" fontId="0" fillId="14" borderId="7" xfId="0" applyFill="1" applyBorder="1" applyAlignment="1">
      <alignment horizontal="left" vertical="top" wrapText="1"/>
    </xf>
    <xf numFmtId="0" fontId="83" fillId="34" borderId="19" xfId="0" applyFont="1" applyFill="1" applyBorder="1" applyAlignment="1">
      <alignment horizontal="center" vertical="center"/>
    </xf>
    <xf numFmtId="0" fontId="83" fillId="34" borderId="36" xfId="0" applyFont="1" applyFill="1" applyBorder="1" applyAlignment="1">
      <alignment horizontal="center" vertical="center"/>
    </xf>
    <xf numFmtId="0" fontId="3" fillId="0" borderId="62" xfId="12" applyBorder="1" applyAlignment="1">
      <alignment horizontal="center" vertical="center" wrapText="1"/>
    </xf>
    <xf numFmtId="0" fontId="3" fillId="0" borderId="64" xfId="12" applyBorder="1" applyAlignment="1">
      <alignment horizontal="center" vertical="center" wrapText="1"/>
    </xf>
    <xf numFmtId="0" fontId="65" fillId="14" borderId="19" xfId="0" applyFont="1" applyFill="1" applyBorder="1" applyAlignment="1">
      <alignment horizontal="justify" vertical="center" wrapText="1"/>
    </xf>
    <xf numFmtId="0" fontId="65" fillId="14" borderId="24" xfId="0" applyFont="1" applyFill="1" applyBorder="1" applyAlignment="1">
      <alignment horizontal="justify" vertical="center" wrapText="1"/>
    </xf>
    <xf numFmtId="0" fontId="65" fillId="14" borderId="36" xfId="0" applyFont="1" applyFill="1" applyBorder="1" applyAlignment="1">
      <alignment horizontal="justify" vertical="center" wrapText="1"/>
    </xf>
    <xf numFmtId="0" fontId="35" fillId="34" borderId="35" xfId="12" applyFont="1" applyFill="1" applyBorder="1" applyAlignment="1">
      <alignment horizontal="center" vertical="center"/>
    </xf>
    <xf numFmtId="0" fontId="35" fillId="34" borderId="37" xfId="12" applyFont="1" applyFill="1" applyBorder="1" applyAlignment="1">
      <alignment horizontal="center" vertical="center"/>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57" xfId="12" applyBorder="1" applyAlignment="1">
      <alignment horizontal="center" vertical="center" wrapText="1"/>
    </xf>
    <xf numFmtId="0" fontId="7" fillId="11" borderId="1" xfId="12" applyFont="1" applyFill="1" applyBorder="1" applyAlignment="1">
      <alignment horizontal="center" vertical="center"/>
    </xf>
    <xf numFmtId="0" fontId="5" fillId="2" borderId="1" xfId="12" applyFont="1" applyFill="1" applyBorder="1" applyAlignment="1">
      <alignment horizontal="center" vertical="center"/>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3" borderId="47" xfId="12" applyFont="1" applyFill="1" applyBorder="1" applyAlignment="1">
      <alignment horizontal="center" vertical="center" wrapText="1"/>
    </xf>
    <xf numFmtId="0" fontId="11" fillId="13" borderId="60"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11" fillId="15" borderId="47" xfId="12" applyFont="1" applyFill="1" applyBorder="1" applyAlignment="1">
      <alignment horizontal="center" vertical="center" wrapText="1"/>
    </xf>
    <xf numFmtId="0" fontId="11" fillId="15" borderId="60"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12" fillId="12" borderId="47" xfId="12" applyFont="1" applyFill="1" applyBorder="1" applyAlignment="1">
      <alignment horizontal="center" vertical="center" wrapText="1"/>
    </xf>
    <xf numFmtId="0" fontId="12" fillId="12" borderId="60"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5" fillId="2" borderId="47" xfId="12" applyFont="1" applyFill="1" applyBorder="1" applyAlignment="1">
      <alignment horizontal="center" vertical="center"/>
    </xf>
    <xf numFmtId="0" fontId="5" fillId="2" borderId="60" xfId="12" applyFont="1" applyFill="1" applyBorder="1" applyAlignment="1">
      <alignment horizontal="center" vertical="center"/>
    </xf>
    <xf numFmtId="0" fontId="5" fillId="2" borderId="25" xfId="12" applyFont="1" applyFill="1" applyBorder="1" applyAlignment="1">
      <alignment horizontal="center" vertical="center"/>
    </xf>
    <xf numFmtId="0" fontId="11" fillId="16" borderId="47" xfId="12" applyFont="1" applyFill="1" applyBorder="1" applyAlignment="1">
      <alignment horizontal="center" vertical="center" wrapText="1"/>
    </xf>
    <xf numFmtId="0" fontId="11" fillId="16" borderId="60"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5" borderId="47" xfId="12" applyFont="1" applyFill="1" applyBorder="1" applyAlignment="1">
      <alignment horizontal="center" vertical="center"/>
    </xf>
    <xf numFmtId="0" fontId="11" fillId="15" borderId="60" xfId="12" applyFont="1" applyFill="1" applyBorder="1" applyAlignment="1">
      <alignment horizontal="center" vertical="center"/>
    </xf>
    <xf numFmtId="0" fontId="11" fillId="15" borderId="25" xfId="12" applyFont="1" applyFill="1" applyBorder="1" applyAlignment="1">
      <alignment horizontal="center" vertical="center"/>
    </xf>
    <xf numFmtId="0" fontId="11" fillId="13" borderId="47" xfId="12" applyFont="1" applyFill="1" applyBorder="1" applyAlignment="1">
      <alignment horizontal="center" vertical="center"/>
    </xf>
    <xf numFmtId="0" fontId="11" fillId="13" borderId="60"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7" xfId="12" applyFont="1" applyFill="1" applyBorder="1" applyAlignment="1">
      <alignment horizontal="center" vertical="center"/>
    </xf>
    <xf numFmtId="0" fontId="11" fillId="16" borderId="60" xfId="12" applyFont="1" applyFill="1" applyBorder="1" applyAlignment="1">
      <alignment horizontal="center" vertical="center"/>
    </xf>
    <xf numFmtId="0" fontId="11" fillId="16" borderId="25" xfId="12" applyFont="1" applyFill="1" applyBorder="1" applyAlignment="1">
      <alignment horizontal="center" vertical="center"/>
    </xf>
    <xf numFmtId="0" fontId="5" fillId="11" borderId="47" xfId="12" applyFont="1" applyFill="1" applyBorder="1" applyAlignment="1">
      <alignment horizontal="center" vertical="center"/>
    </xf>
    <xf numFmtId="0" fontId="5" fillId="11" borderId="60" xfId="12" applyFont="1" applyFill="1" applyBorder="1" applyAlignment="1">
      <alignment horizontal="center" vertical="center"/>
    </xf>
    <xf numFmtId="0" fontId="5" fillId="11" borderId="25" xfId="12" applyFont="1" applyFill="1" applyBorder="1" applyAlignment="1">
      <alignment horizontal="center" vertical="center"/>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8" fillId="14" borderId="48" xfId="12" applyFont="1" applyFill="1" applyBorder="1" applyAlignment="1">
      <alignment horizontal="center" vertical="center" wrapText="1"/>
    </xf>
    <xf numFmtId="0" fontId="8" fillId="14" borderId="0" xfId="12" applyFont="1" applyFill="1" applyAlignment="1">
      <alignment horizontal="center" vertical="center" wrapText="1"/>
    </xf>
    <xf numFmtId="0" fontId="11" fillId="12" borderId="47" xfId="12" applyFont="1" applyFill="1" applyBorder="1" applyAlignment="1">
      <alignment horizontal="center" vertical="center" wrapText="1"/>
    </xf>
    <xf numFmtId="0" fontId="11" fillId="12" borderId="60"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76" fillId="40" borderId="29" xfId="0" applyFont="1" applyFill="1" applyBorder="1" applyAlignment="1">
      <alignment horizontal="center" vertical="center" wrapText="1"/>
    </xf>
    <xf numFmtId="0" fontId="76" fillId="40" borderId="31" xfId="0" applyFont="1" applyFill="1" applyBorder="1" applyAlignment="1">
      <alignment horizontal="center" vertical="center" wrapText="1"/>
    </xf>
    <xf numFmtId="0" fontId="76" fillId="40" borderId="48" xfId="0" applyFont="1" applyFill="1" applyBorder="1" applyAlignment="1">
      <alignment horizontal="center" vertical="center" wrapText="1"/>
    </xf>
    <xf numFmtId="0" fontId="76" fillId="40" borderId="49" xfId="0" applyFont="1" applyFill="1" applyBorder="1" applyAlignment="1">
      <alignment horizontal="center" vertical="center" wrapText="1"/>
    </xf>
    <xf numFmtId="0" fontId="76" fillId="40" borderId="32" xfId="0" applyFont="1" applyFill="1" applyBorder="1" applyAlignment="1">
      <alignment horizontal="center" vertical="center" wrapText="1"/>
    </xf>
    <xf numFmtId="0" fontId="76" fillId="40" borderId="34" xfId="0" applyFont="1" applyFill="1" applyBorder="1" applyAlignment="1">
      <alignment horizontal="center" vertical="center" wrapText="1"/>
    </xf>
    <xf numFmtId="0" fontId="0" fillId="0" borderId="0" xfId="0" applyAlignment="1">
      <alignment horizontal="center" wrapText="1"/>
    </xf>
    <xf numFmtId="0" fontId="67" fillId="40" borderId="26" xfId="0" applyFont="1" applyFill="1" applyBorder="1" applyAlignment="1">
      <alignment horizontal="center" vertical="center"/>
    </xf>
    <xf numFmtId="0" fontId="67" fillId="40" borderId="51" xfId="0" applyFont="1" applyFill="1" applyBorder="1" applyAlignment="1">
      <alignment horizontal="center" vertical="center"/>
    </xf>
    <xf numFmtId="0" fontId="67" fillId="40" borderId="7" xfId="0" applyFont="1" applyFill="1" applyBorder="1" applyAlignment="1">
      <alignment horizontal="center" vertical="center"/>
    </xf>
    <xf numFmtId="0" fontId="58" fillId="29" borderId="25" xfId="0" applyFont="1" applyFill="1" applyBorder="1" applyAlignment="1">
      <alignment horizontal="center" vertical="center"/>
    </xf>
    <xf numFmtId="0" fontId="58" fillId="29" borderId="1" xfId="0" applyFont="1" applyFill="1" applyBorder="1" applyAlignment="1">
      <alignment horizontal="center" vertical="center"/>
    </xf>
    <xf numFmtId="0" fontId="67" fillId="33" borderId="32" xfId="0" applyFont="1" applyFill="1" applyBorder="1" applyAlignment="1">
      <alignment horizontal="center" vertical="center"/>
    </xf>
    <xf numFmtId="0" fontId="67" fillId="33" borderId="33" xfId="0" applyFont="1" applyFill="1" applyBorder="1" applyAlignment="1">
      <alignment horizontal="center" vertical="center"/>
    </xf>
    <xf numFmtId="0" fontId="67" fillId="33" borderId="34" xfId="0" applyFont="1" applyFill="1" applyBorder="1" applyAlignment="1">
      <alignment horizontal="center" vertical="center"/>
    </xf>
    <xf numFmtId="0" fontId="58" fillId="29" borderId="25" xfId="0" applyFont="1" applyFill="1" applyBorder="1" applyAlignment="1">
      <alignment horizontal="center" vertical="center" wrapText="1"/>
    </xf>
    <xf numFmtId="0" fontId="58" fillId="29" borderId="1" xfId="0" applyFont="1" applyFill="1" applyBorder="1" applyAlignment="1">
      <alignment horizontal="center" vertical="center" wrapText="1"/>
    </xf>
    <xf numFmtId="0" fontId="84" fillId="29" borderId="1" xfId="0" applyFont="1" applyFill="1" applyBorder="1" applyAlignment="1">
      <alignment horizontal="center"/>
    </xf>
    <xf numFmtId="0" fontId="85" fillId="29" borderId="1" xfId="0" applyFont="1" applyFill="1" applyBorder="1" applyAlignment="1">
      <alignment horizontal="center"/>
    </xf>
    <xf numFmtId="0" fontId="84" fillId="39" borderId="53" xfId="0" applyFont="1" applyFill="1" applyBorder="1" applyAlignment="1">
      <alignment horizontal="center" vertical="center"/>
    </xf>
    <xf numFmtId="0" fontId="84" fillId="39" borderId="35" xfId="0" applyFont="1" applyFill="1" applyBorder="1" applyAlignment="1">
      <alignment horizontal="center" vertical="center"/>
    </xf>
    <xf numFmtId="0" fontId="84" fillId="39" borderId="37" xfId="0" applyFont="1" applyFill="1" applyBorder="1" applyAlignment="1">
      <alignment horizontal="center" vertical="center"/>
    </xf>
    <xf numFmtId="0" fontId="84" fillId="39" borderId="20" xfId="0" applyFont="1" applyFill="1" applyBorder="1" applyAlignment="1">
      <alignment horizontal="center" vertical="center"/>
    </xf>
    <xf numFmtId="0" fontId="84" fillId="39" borderId="0" xfId="0" applyFont="1" applyFill="1" applyAlignment="1">
      <alignment horizontal="center" vertical="center"/>
    </xf>
    <xf numFmtId="0" fontId="84" fillId="39" borderId="21" xfId="0" applyFont="1" applyFill="1" applyBorder="1" applyAlignment="1">
      <alignment horizontal="center" vertical="center"/>
    </xf>
    <xf numFmtId="0" fontId="84" fillId="39" borderId="54" xfId="0" applyFont="1" applyFill="1" applyBorder="1" applyAlignment="1">
      <alignment horizontal="center" vertical="center"/>
    </xf>
    <xf numFmtId="0" fontId="84" fillId="39" borderId="55" xfId="0" applyFont="1" applyFill="1" applyBorder="1" applyAlignment="1">
      <alignment horizontal="center" vertical="center"/>
    </xf>
    <xf numFmtId="0" fontId="84" fillId="39" borderId="28" xfId="0" applyFont="1" applyFill="1" applyBorder="1" applyAlignment="1">
      <alignment horizontal="center" vertical="center"/>
    </xf>
    <xf numFmtId="0" fontId="58" fillId="0" borderId="47" xfId="0" applyFont="1" applyBorder="1" applyAlignment="1">
      <alignment horizontal="center" vertical="center"/>
    </xf>
    <xf numFmtId="0" fontId="58" fillId="0" borderId="60" xfId="0" applyFont="1" applyBorder="1" applyAlignment="1">
      <alignment horizontal="center" vertical="center"/>
    </xf>
    <xf numFmtId="0" fontId="58" fillId="0" borderId="25" xfId="0" applyFont="1" applyBorder="1" applyAlignment="1">
      <alignment horizontal="center" vertical="center"/>
    </xf>
    <xf numFmtId="0" fontId="67" fillId="33" borderId="25" xfId="0" applyFont="1" applyFill="1" applyBorder="1" applyAlignment="1">
      <alignment horizontal="center" vertical="center"/>
    </xf>
  </cellXfs>
  <cellStyles count="14">
    <cellStyle name="Estilo 1" xfId="1"/>
    <cellStyle name="Estilo 2" xfId="2"/>
    <cellStyle name="Estilo 3" xfId="3"/>
    <cellStyle name="Estilo 4" xfId="4"/>
    <cellStyle name="Estilo 5" xfId="5"/>
    <cellStyle name="Estilo 6" xfId="6"/>
    <cellStyle name="Estilo 7" xfId="7"/>
    <cellStyle name="Estilo 8" xfId="8"/>
    <cellStyle name="Estilo 9" xfId="9"/>
    <cellStyle name="Hipervínculo" xfId="10" builtinId="8"/>
    <cellStyle name="Moneda 2" xfId="11"/>
    <cellStyle name="Normal" xfId="0" builtinId="0"/>
    <cellStyle name="Normal 2" xfId="12"/>
    <cellStyle name="Porcentaje 2" xfId="13"/>
  </cellStyles>
  <dxfs count="20">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5631FE6-6550-4A66-8A0F-C686038131BA}"/>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08" name="Imagen 2">
          <a:extLst>
            <a:ext uri="{FF2B5EF4-FFF2-40B4-BE49-F238E27FC236}">
              <a16:creationId xmlns:a16="http://schemas.microsoft.com/office/drawing/2014/main" id="{6DCB0ACD-82EB-4617-BDBB-05C46A4B71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09" name="Imagen 3">
          <a:extLst>
            <a:ext uri="{FF2B5EF4-FFF2-40B4-BE49-F238E27FC236}">
              <a16:creationId xmlns:a16="http://schemas.microsoft.com/office/drawing/2014/main" id="{5C1D87B7-5AC5-4F0F-B316-A594F6BFF7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535" name="Imagen 2">
          <a:extLst>
            <a:ext uri="{FF2B5EF4-FFF2-40B4-BE49-F238E27FC236}">
              <a16:creationId xmlns:a16="http://schemas.microsoft.com/office/drawing/2014/main" id="{82FC50AF-0178-4BDD-98E5-304E7732D6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536" name="Imagen 2">
          <a:extLst>
            <a:ext uri="{FF2B5EF4-FFF2-40B4-BE49-F238E27FC236}">
              <a16:creationId xmlns:a16="http://schemas.microsoft.com/office/drawing/2014/main" id="{0F41E9F8-C243-4E9F-9664-AACC272A4D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537" name="Imagen 3">
          <a:extLst>
            <a:ext uri="{FF2B5EF4-FFF2-40B4-BE49-F238E27FC236}">
              <a16:creationId xmlns:a16="http://schemas.microsoft.com/office/drawing/2014/main" id="{9AC3D7C2-56B9-4632-9595-259F2226B0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538" name="Imagen 3">
          <a:extLst>
            <a:ext uri="{FF2B5EF4-FFF2-40B4-BE49-F238E27FC236}">
              <a16:creationId xmlns:a16="http://schemas.microsoft.com/office/drawing/2014/main" id="{AAB72C3D-AFF8-4BD6-82BD-413AC1F2F9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539" name="Imagen 3">
          <a:extLst>
            <a:ext uri="{FF2B5EF4-FFF2-40B4-BE49-F238E27FC236}">
              <a16:creationId xmlns:a16="http://schemas.microsoft.com/office/drawing/2014/main" id="{29304F6B-9960-451C-9F54-92018069CE7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493150"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540" name="Imagen 2">
          <a:extLst>
            <a:ext uri="{FF2B5EF4-FFF2-40B4-BE49-F238E27FC236}">
              <a16:creationId xmlns:a16="http://schemas.microsoft.com/office/drawing/2014/main" id="{A1C98D48-224D-4314-900A-527BC7C399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541" name="Imagen 2">
          <a:extLst>
            <a:ext uri="{FF2B5EF4-FFF2-40B4-BE49-F238E27FC236}">
              <a16:creationId xmlns:a16="http://schemas.microsoft.com/office/drawing/2014/main" id="{3269EC7D-28D6-4421-9171-F237D8F9FD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2447925"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817E4D3-5798-44A2-BB5A-C92EC28B2C40}"/>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5CF4EDD-DA6D-425E-BA3C-8D631DE51023}"/>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787CD69-D32D-4D6E-A9AC-5CE8AEB7414A}"/>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0BBA739-2C7C-484F-8505-6C52BA2D346D}"/>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B4511D2-823A-4AF8-B6F4-2392BA6E2D5A}"/>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D18"/>
  <sheetViews>
    <sheetView topLeftCell="A8" zoomScale="120" zoomScaleNormal="120" zoomScaleSheetLayoutView="130" workbookViewId="0">
      <selection activeCell="A8" sqref="A8"/>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56" t="s">
        <v>0</v>
      </c>
      <c r="C3" s="257"/>
      <c r="D3" s="257"/>
    </row>
    <row r="4" spans="2:4" ht="108" customHeight="1" x14ac:dyDescent="0.25">
      <c r="B4" s="128" t="s">
        <v>228</v>
      </c>
      <c r="C4" s="128" t="s">
        <v>229</v>
      </c>
      <c r="D4" s="128" t="s">
        <v>230</v>
      </c>
    </row>
    <row r="5" spans="2:4" ht="45" x14ac:dyDescent="0.25">
      <c r="B5" s="83" t="s">
        <v>185</v>
      </c>
      <c r="C5" s="253" t="s">
        <v>225</v>
      </c>
      <c r="D5" s="255" t="s">
        <v>204</v>
      </c>
    </row>
    <row r="6" spans="2:4" ht="45" x14ac:dyDescent="0.25">
      <c r="B6" s="83" t="s">
        <v>186</v>
      </c>
      <c r="C6" s="254"/>
      <c r="D6" s="254"/>
    </row>
    <row r="7" spans="2:4" ht="75" x14ac:dyDescent="0.25">
      <c r="B7" s="129" t="s">
        <v>187</v>
      </c>
      <c r="C7" s="130" t="s">
        <v>223</v>
      </c>
      <c r="D7" s="130" t="s">
        <v>205</v>
      </c>
    </row>
    <row r="8" spans="2:4" ht="60" x14ac:dyDescent="0.25">
      <c r="B8" s="129" t="s">
        <v>188</v>
      </c>
      <c r="C8" s="130" t="s">
        <v>224</v>
      </c>
      <c r="D8" s="130" t="s">
        <v>206</v>
      </c>
    </row>
    <row r="9" spans="2:4" ht="50.25" customHeight="1" x14ac:dyDescent="0.25">
      <c r="B9" s="131" t="s">
        <v>222</v>
      </c>
      <c r="C9" s="131" t="s">
        <v>226</v>
      </c>
      <c r="D9" s="130" t="s">
        <v>207</v>
      </c>
    </row>
    <row r="10" spans="2:4" ht="62.25" customHeight="1" x14ac:dyDescent="0.25">
      <c r="B10" s="131" t="s">
        <v>218</v>
      </c>
      <c r="C10" s="127" t="s">
        <v>227</v>
      </c>
      <c r="D10" s="131" t="s">
        <v>208</v>
      </c>
    </row>
    <row r="11" spans="2:4" ht="64.5" customHeight="1" x14ac:dyDescent="0.25">
      <c r="B11" s="131"/>
      <c r="C11" s="131" t="s">
        <v>219</v>
      </c>
      <c r="D11" s="132" t="s">
        <v>209</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AG217"/>
  <sheetViews>
    <sheetView topLeftCell="G25" zoomScaleNormal="100" workbookViewId="0">
      <selection activeCell="O29" sqref="O29"/>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62" t="s">
        <v>302</v>
      </c>
      <c r="S3" s="563"/>
    </row>
    <row r="4" spans="2:33" ht="121.5" customHeight="1" x14ac:dyDescent="0.25">
      <c r="R4" s="209" t="s">
        <v>296</v>
      </c>
      <c r="S4" s="208" t="s">
        <v>310</v>
      </c>
    </row>
    <row r="5" spans="2:33" ht="15.75" thickBot="1" x14ac:dyDescent="0.3">
      <c r="R5" s="136" t="s">
        <v>255</v>
      </c>
      <c r="S5" s="136">
        <v>0</v>
      </c>
      <c r="AB5">
        <v>15</v>
      </c>
      <c r="AC5">
        <v>5</v>
      </c>
      <c r="AD5">
        <v>10</v>
      </c>
      <c r="AE5">
        <v>30</v>
      </c>
    </row>
    <row r="6" spans="2:33" ht="21" customHeight="1" x14ac:dyDescent="0.25">
      <c r="B6" s="564" t="s">
        <v>252</v>
      </c>
      <c r="C6" s="565"/>
      <c r="D6" s="565"/>
      <c r="E6" s="565"/>
      <c r="F6" s="565"/>
      <c r="G6" s="565"/>
      <c r="H6" s="565"/>
      <c r="I6" s="565"/>
      <c r="J6" s="565"/>
      <c r="K6" s="565"/>
      <c r="L6" s="565"/>
      <c r="M6" s="565"/>
      <c r="N6" s="565"/>
      <c r="O6" s="566"/>
      <c r="P6" s="211"/>
      <c r="R6" s="136" t="s">
        <v>256</v>
      </c>
      <c r="S6" s="136">
        <v>1</v>
      </c>
      <c r="AB6">
        <v>0</v>
      </c>
      <c r="AC6">
        <v>0</v>
      </c>
      <c r="AD6">
        <v>0</v>
      </c>
      <c r="AE6">
        <v>0</v>
      </c>
    </row>
    <row r="7" spans="2:33" ht="21" customHeight="1" x14ac:dyDescent="0.25">
      <c r="B7" s="567"/>
      <c r="C7" s="568"/>
      <c r="D7" s="568"/>
      <c r="E7" s="568"/>
      <c r="F7" s="568"/>
      <c r="G7" s="568"/>
      <c r="H7" s="568"/>
      <c r="I7" s="568"/>
      <c r="J7" s="568"/>
      <c r="K7" s="568"/>
      <c r="L7" s="568"/>
      <c r="M7" s="568"/>
      <c r="N7" s="568"/>
      <c r="O7" s="569"/>
      <c r="P7" s="211"/>
      <c r="R7" s="136" t="s">
        <v>257</v>
      </c>
      <c r="S7" s="136">
        <v>2</v>
      </c>
      <c r="AG7" t="s">
        <v>248</v>
      </c>
    </row>
    <row r="8" spans="2:33" ht="21" customHeight="1" thickBot="1" x14ac:dyDescent="0.3">
      <c r="B8" s="570"/>
      <c r="C8" s="571"/>
      <c r="D8" s="571"/>
      <c r="E8" s="571"/>
      <c r="F8" s="571"/>
      <c r="G8" s="571"/>
      <c r="H8" s="571"/>
      <c r="I8" s="571"/>
      <c r="J8" s="571"/>
      <c r="K8" s="571"/>
      <c r="L8" s="571"/>
      <c r="M8" s="571"/>
      <c r="N8" s="571"/>
      <c r="O8" s="572"/>
      <c r="P8" s="211"/>
      <c r="R8" s="138"/>
      <c r="S8" s="138"/>
      <c r="AG8" t="s">
        <v>249</v>
      </c>
    </row>
    <row r="9" spans="2:33" ht="36" customHeight="1" x14ac:dyDescent="0.25">
      <c r="B9" s="560" t="s">
        <v>300</v>
      </c>
      <c r="C9" s="555" t="s">
        <v>63</v>
      </c>
      <c r="D9" s="555" t="s">
        <v>253</v>
      </c>
      <c r="E9" s="576" t="s">
        <v>295</v>
      </c>
      <c r="F9" s="576"/>
      <c r="G9" s="576"/>
      <c r="H9" s="576"/>
      <c r="I9" s="576"/>
      <c r="J9" s="576"/>
      <c r="K9" s="576"/>
      <c r="L9" s="560" t="s">
        <v>254</v>
      </c>
      <c r="M9" s="560" t="s">
        <v>301</v>
      </c>
      <c r="N9" s="560" t="s">
        <v>312</v>
      </c>
      <c r="O9" s="560" t="s">
        <v>313</v>
      </c>
      <c r="P9" s="212"/>
      <c r="R9" s="545" t="s">
        <v>311</v>
      </c>
      <c r="S9" s="546"/>
    </row>
    <row r="10" spans="2:33" ht="89.25" customHeight="1" thickBot="1" x14ac:dyDescent="0.3">
      <c r="B10" s="561"/>
      <c r="C10" s="556"/>
      <c r="D10" s="556"/>
      <c r="E10" s="216" t="s">
        <v>287</v>
      </c>
      <c r="F10" s="216" t="s">
        <v>288</v>
      </c>
      <c r="G10" s="216" t="s">
        <v>290</v>
      </c>
      <c r="H10" s="216" t="s">
        <v>289</v>
      </c>
      <c r="I10" s="216" t="s">
        <v>291</v>
      </c>
      <c r="J10" s="216" t="s">
        <v>293</v>
      </c>
      <c r="K10" s="216" t="s">
        <v>292</v>
      </c>
      <c r="L10" s="561"/>
      <c r="M10" s="561"/>
      <c r="N10" s="561"/>
      <c r="O10" s="561"/>
      <c r="P10" s="212"/>
      <c r="R10" s="547"/>
      <c r="S10" s="548"/>
    </row>
    <row r="11" spans="2:33" ht="90" customHeight="1" x14ac:dyDescent="0.25">
      <c r="B11" s="573">
        <v>1</v>
      </c>
      <c r="C11" s="224" t="s">
        <v>248</v>
      </c>
      <c r="D11" s="102" t="s">
        <v>330</v>
      </c>
      <c r="E11" s="136">
        <v>15</v>
      </c>
      <c r="F11" s="136">
        <v>5</v>
      </c>
      <c r="G11" s="136">
        <v>0</v>
      </c>
      <c r="H11" s="136">
        <v>10</v>
      </c>
      <c r="I11" s="169">
        <v>0</v>
      </c>
      <c r="J11" s="136">
        <v>0</v>
      </c>
      <c r="K11" s="136">
        <v>0</v>
      </c>
      <c r="L11" s="137"/>
      <c r="M11" s="225">
        <f t="shared" ref="M11:M18" si="0">SUM(E11:K11)</f>
        <v>30</v>
      </c>
      <c r="N11" s="225">
        <v>0</v>
      </c>
      <c r="O11" s="225"/>
      <c r="P11" s="210"/>
      <c r="R11" s="549"/>
      <c r="S11" s="550"/>
    </row>
    <row r="12" spans="2:33" ht="81" customHeight="1" x14ac:dyDescent="0.25">
      <c r="B12" s="574"/>
      <c r="C12" s="224" t="s">
        <v>248</v>
      </c>
      <c r="D12" s="103" t="s">
        <v>335</v>
      </c>
      <c r="E12" s="136">
        <v>15</v>
      </c>
      <c r="F12" s="136">
        <v>5</v>
      </c>
      <c r="G12" s="136">
        <v>0</v>
      </c>
      <c r="H12" s="136">
        <v>10</v>
      </c>
      <c r="I12" s="169">
        <v>15</v>
      </c>
      <c r="J12" s="136">
        <v>10</v>
      </c>
      <c r="K12" s="136">
        <v>30</v>
      </c>
      <c r="L12" s="135"/>
      <c r="M12" s="225">
        <f t="shared" si="0"/>
        <v>85</v>
      </c>
      <c r="N12" s="225">
        <v>2</v>
      </c>
      <c r="O12" s="225"/>
      <c r="P12" s="210"/>
    </row>
    <row r="13" spans="2:33" ht="50.25" customHeight="1" x14ac:dyDescent="0.25">
      <c r="B13" s="574"/>
      <c r="C13" s="224" t="s">
        <v>248</v>
      </c>
      <c r="D13" s="104" t="s">
        <v>332</v>
      </c>
      <c r="E13" s="136">
        <v>15</v>
      </c>
      <c r="F13" s="136">
        <v>5</v>
      </c>
      <c r="G13" s="136">
        <v>0</v>
      </c>
      <c r="H13" s="136">
        <v>10</v>
      </c>
      <c r="I13" s="169">
        <v>15</v>
      </c>
      <c r="J13" s="136">
        <v>10</v>
      </c>
      <c r="K13" s="136">
        <v>30</v>
      </c>
      <c r="L13" s="135"/>
      <c r="M13" s="225">
        <f t="shared" si="0"/>
        <v>85</v>
      </c>
      <c r="N13" s="225">
        <v>2</v>
      </c>
      <c r="O13" s="225"/>
      <c r="P13" s="210"/>
    </row>
    <row r="14" spans="2:33" ht="40.5" customHeight="1" x14ac:dyDescent="0.25">
      <c r="B14" s="574"/>
      <c r="C14" s="224" t="s">
        <v>249</v>
      </c>
      <c r="D14" s="104" t="s">
        <v>333</v>
      </c>
      <c r="E14" s="136">
        <v>15</v>
      </c>
      <c r="F14" s="136">
        <v>5</v>
      </c>
      <c r="G14" s="136">
        <v>0</v>
      </c>
      <c r="H14" s="136">
        <v>10</v>
      </c>
      <c r="I14" s="169">
        <v>0</v>
      </c>
      <c r="J14" s="136">
        <v>0</v>
      </c>
      <c r="K14" s="136">
        <v>0</v>
      </c>
      <c r="L14" s="135"/>
      <c r="M14" s="225">
        <f t="shared" si="0"/>
        <v>30</v>
      </c>
      <c r="N14" s="225"/>
      <c r="O14" s="225">
        <v>0</v>
      </c>
      <c r="P14" s="210"/>
      <c r="Q14" s="552" t="s">
        <v>258</v>
      </c>
      <c r="R14" s="553"/>
      <c r="S14" s="554"/>
    </row>
    <row r="15" spans="2:33" ht="50.25" customHeight="1" x14ac:dyDescent="0.25">
      <c r="B15" s="574"/>
      <c r="C15" s="135" t="s">
        <v>248</v>
      </c>
      <c r="D15" s="233" t="s">
        <v>334</v>
      </c>
      <c r="E15" s="164">
        <v>15</v>
      </c>
      <c r="F15" s="164">
        <v>5</v>
      </c>
      <c r="G15" s="164">
        <v>0</v>
      </c>
      <c r="H15" s="164">
        <v>10</v>
      </c>
      <c r="I15" s="169">
        <v>0</v>
      </c>
      <c r="J15" s="164">
        <v>0</v>
      </c>
      <c r="K15" s="164">
        <v>0</v>
      </c>
      <c r="L15" s="135"/>
      <c r="M15" s="204">
        <f t="shared" si="0"/>
        <v>30</v>
      </c>
      <c r="N15" s="135">
        <v>0</v>
      </c>
      <c r="O15" s="135"/>
      <c r="P15" s="210"/>
      <c r="Q15" s="215" t="s">
        <v>294</v>
      </c>
      <c r="R15" s="214" t="s">
        <v>259</v>
      </c>
      <c r="S15" s="213" t="s">
        <v>260</v>
      </c>
    </row>
    <row r="16" spans="2:33" ht="29.25" customHeight="1" x14ac:dyDescent="0.25">
      <c r="B16" s="574"/>
      <c r="C16" s="135"/>
      <c r="D16" s="164"/>
      <c r="E16" s="164"/>
      <c r="F16" s="164"/>
      <c r="G16" s="164"/>
      <c r="H16" s="164"/>
      <c r="I16" s="169"/>
      <c r="J16" s="164"/>
      <c r="K16" s="164"/>
      <c r="L16" s="135"/>
      <c r="M16" s="204">
        <f t="shared" si="0"/>
        <v>0</v>
      </c>
      <c r="N16" s="135"/>
      <c r="O16" s="135"/>
      <c r="P16" s="210"/>
      <c r="Q16" s="217">
        <v>1</v>
      </c>
      <c r="R16" s="136">
        <v>4</v>
      </c>
      <c r="S16" s="136">
        <v>0</v>
      </c>
    </row>
    <row r="17" spans="2:19" ht="27" customHeight="1" x14ac:dyDescent="0.25">
      <c r="B17" s="574"/>
      <c r="C17" s="135"/>
      <c r="D17" s="164"/>
      <c r="E17" s="164"/>
      <c r="F17" s="164"/>
      <c r="G17" s="164"/>
      <c r="H17" s="164"/>
      <c r="I17" s="169"/>
      <c r="J17" s="164"/>
      <c r="K17" s="164"/>
      <c r="L17" s="135"/>
      <c r="M17" s="204">
        <f t="shared" si="0"/>
        <v>0</v>
      </c>
      <c r="N17" s="135"/>
      <c r="O17" s="135"/>
      <c r="P17" s="210"/>
      <c r="Q17" s="135"/>
      <c r="R17" s="135"/>
      <c r="S17" s="135"/>
    </row>
    <row r="18" spans="2:19" ht="30.75" customHeight="1" x14ac:dyDescent="0.25">
      <c r="B18" s="575"/>
      <c r="C18" s="135"/>
      <c r="D18" s="164"/>
      <c r="E18" s="164"/>
      <c r="F18" s="164"/>
      <c r="G18" s="164"/>
      <c r="H18" s="164"/>
      <c r="I18" s="169"/>
      <c r="J18" s="164"/>
      <c r="K18" s="164"/>
      <c r="L18" s="135"/>
      <c r="M18" s="204">
        <f t="shared" si="0"/>
        <v>0</v>
      </c>
      <c r="N18" s="135"/>
      <c r="O18" s="135"/>
      <c r="P18" s="210"/>
      <c r="Q18" s="135"/>
      <c r="R18" s="135"/>
      <c r="S18" s="135"/>
    </row>
    <row r="19" spans="2:19" ht="30.75" customHeight="1" thickBot="1" x14ac:dyDescent="0.3">
      <c r="C19" s="551"/>
      <c r="D19" s="551"/>
      <c r="E19" s="551"/>
      <c r="F19" s="551"/>
      <c r="G19" s="551"/>
      <c r="H19" s="551"/>
      <c r="I19" s="551"/>
      <c r="J19" s="551"/>
      <c r="K19" s="551"/>
      <c r="L19" s="138"/>
      <c r="M19" s="138"/>
      <c r="N19" s="138"/>
      <c r="O19" s="138"/>
      <c r="P19" s="138"/>
      <c r="Q19" s="135"/>
      <c r="R19" s="135"/>
      <c r="S19" s="135"/>
    </row>
    <row r="20" spans="2:19" ht="15" customHeight="1" x14ac:dyDescent="0.25">
      <c r="B20" s="564" t="s">
        <v>252</v>
      </c>
      <c r="C20" s="565"/>
      <c r="D20" s="565"/>
      <c r="E20" s="565"/>
      <c r="F20" s="565"/>
      <c r="G20" s="565"/>
      <c r="H20" s="565"/>
      <c r="I20" s="565"/>
      <c r="J20" s="565"/>
      <c r="K20" s="565"/>
      <c r="L20" s="565"/>
      <c r="M20" s="565"/>
      <c r="N20" s="565"/>
      <c r="O20" s="566"/>
      <c r="Q20" s="135"/>
      <c r="R20" s="135"/>
      <c r="S20" s="135"/>
    </row>
    <row r="21" spans="2:19" ht="27.75" customHeight="1" x14ac:dyDescent="0.25">
      <c r="B21" s="567"/>
      <c r="C21" s="568"/>
      <c r="D21" s="568"/>
      <c r="E21" s="568"/>
      <c r="F21" s="568"/>
      <c r="G21" s="568"/>
      <c r="H21" s="568"/>
      <c r="I21" s="568"/>
      <c r="J21" s="568"/>
      <c r="K21" s="568"/>
      <c r="L21" s="568"/>
      <c r="M21" s="568"/>
      <c r="N21" s="568"/>
      <c r="O21" s="569"/>
      <c r="Q21" s="135"/>
      <c r="R21" s="135"/>
      <c r="S21" s="135"/>
    </row>
    <row r="22" spans="2:19" ht="15.75" customHeight="1" thickBot="1" x14ac:dyDescent="0.3">
      <c r="B22" s="570"/>
      <c r="C22" s="571"/>
      <c r="D22" s="571"/>
      <c r="E22" s="571"/>
      <c r="F22" s="571"/>
      <c r="G22" s="571"/>
      <c r="H22" s="571"/>
      <c r="I22" s="571"/>
      <c r="J22" s="571"/>
      <c r="K22" s="571"/>
      <c r="L22" s="571"/>
      <c r="M22" s="571"/>
      <c r="N22" s="571"/>
      <c r="O22" s="572"/>
      <c r="Q22" s="135"/>
      <c r="R22" s="135"/>
      <c r="S22" s="135"/>
    </row>
    <row r="23" spans="2:19" ht="39.75" customHeight="1" x14ac:dyDescent="0.25">
      <c r="B23" s="560" t="s">
        <v>300</v>
      </c>
      <c r="C23" s="555" t="s">
        <v>63</v>
      </c>
      <c r="D23" s="555" t="s">
        <v>253</v>
      </c>
      <c r="E23" s="557" t="s">
        <v>295</v>
      </c>
      <c r="F23" s="558"/>
      <c r="G23" s="558"/>
      <c r="H23" s="558"/>
      <c r="I23" s="558"/>
      <c r="J23" s="558"/>
      <c r="K23" s="559"/>
      <c r="L23" s="555" t="s">
        <v>254</v>
      </c>
      <c r="M23" s="560" t="s">
        <v>301</v>
      </c>
      <c r="N23" s="560" t="s">
        <v>312</v>
      </c>
      <c r="O23" s="560" t="s">
        <v>313</v>
      </c>
      <c r="Q23" s="135"/>
      <c r="R23" s="135"/>
      <c r="S23" s="135"/>
    </row>
    <row r="24" spans="2:19" ht="75.75" thickBot="1" x14ac:dyDescent="0.3">
      <c r="B24" s="561"/>
      <c r="C24" s="556"/>
      <c r="D24" s="556"/>
      <c r="E24" s="216" t="s">
        <v>287</v>
      </c>
      <c r="F24" s="216" t="s">
        <v>288</v>
      </c>
      <c r="G24" s="216" t="s">
        <v>290</v>
      </c>
      <c r="H24" s="216" t="s">
        <v>289</v>
      </c>
      <c r="I24" s="216" t="s">
        <v>291</v>
      </c>
      <c r="J24" s="216" t="s">
        <v>293</v>
      </c>
      <c r="K24" s="216" t="s">
        <v>292</v>
      </c>
      <c r="L24" s="556"/>
      <c r="M24" s="561"/>
      <c r="N24" s="561"/>
      <c r="O24" s="561"/>
      <c r="Q24" s="138"/>
      <c r="R24" s="138"/>
      <c r="S24" s="138"/>
    </row>
    <row r="25" spans="2:19" ht="63" customHeight="1" thickBot="1" x14ac:dyDescent="0.3">
      <c r="B25" s="573">
        <v>2</v>
      </c>
      <c r="C25" s="135" t="s">
        <v>248</v>
      </c>
      <c r="D25" s="205" t="s">
        <v>344</v>
      </c>
      <c r="E25" s="136">
        <v>15</v>
      </c>
      <c r="F25" s="136">
        <v>5</v>
      </c>
      <c r="G25" s="136">
        <v>0</v>
      </c>
      <c r="H25" s="136">
        <v>10</v>
      </c>
      <c r="I25" s="169">
        <v>0</v>
      </c>
      <c r="J25" s="136">
        <v>0</v>
      </c>
      <c r="K25" s="136">
        <v>0</v>
      </c>
      <c r="L25" s="137"/>
      <c r="M25" s="135">
        <f>SUM(E25:K25)</f>
        <v>30</v>
      </c>
      <c r="N25" s="135">
        <v>0</v>
      </c>
      <c r="O25" s="135"/>
      <c r="Q25" s="138"/>
      <c r="R25" s="138"/>
      <c r="S25" s="138"/>
    </row>
    <row r="26" spans="2:19" ht="72" customHeight="1" thickBot="1" x14ac:dyDescent="0.3">
      <c r="B26" s="574"/>
      <c r="C26" s="135" t="s">
        <v>248</v>
      </c>
      <c r="D26" s="205" t="s">
        <v>345</v>
      </c>
      <c r="E26" s="136">
        <v>15</v>
      </c>
      <c r="F26" s="136">
        <v>5</v>
      </c>
      <c r="G26" s="136">
        <v>0</v>
      </c>
      <c r="H26" s="136">
        <v>10</v>
      </c>
      <c r="I26" s="169">
        <v>0</v>
      </c>
      <c r="J26" s="136">
        <v>0</v>
      </c>
      <c r="K26" s="136">
        <v>0</v>
      </c>
      <c r="L26" s="137"/>
      <c r="M26" s="135">
        <f t="shared" ref="M26:M32" si="1">SUM(E26:K26)</f>
        <v>30</v>
      </c>
      <c r="N26" s="135">
        <v>0</v>
      </c>
      <c r="O26" s="135"/>
      <c r="Q26" s="138"/>
      <c r="R26" s="138"/>
      <c r="S26" s="138"/>
    </row>
    <row r="27" spans="2:19" ht="81" customHeight="1" thickBot="1" x14ac:dyDescent="0.3">
      <c r="B27" s="574"/>
      <c r="C27" s="135" t="s">
        <v>249</v>
      </c>
      <c r="D27" s="206" t="s">
        <v>346</v>
      </c>
      <c r="E27" s="136">
        <v>15</v>
      </c>
      <c r="F27" s="136">
        <v>5</v>
      </c>
      <c r="G27" s="136">
        <v>0</v>
      </c>
      <c r="H27" s="136">
        <v>10</v>
      </c>
      <c r="I27" s="169">
        <v>0</v>
      </c>
      <c r="J27" s="136">
        <v>0</v>
      </c>
      <c r="K27" s="136">
        <v>0</v>
      </c>
      <c r="L27" s="137"/>
      <c r="M27" s="135">
        <f t="shared" si="1"/>
        <v>30</v>
      </c>
      <c r="N27" s="135"/>
      <c r="O27" s="135">
        <v>0</v>
      </c>
      <c r="Q27" s="138"/>
      <c r="R27" s="138"/>
      <c r="S27" s="138"/>
    </row>
    <row r="28" spans="2:19" ht="36.75" customHeight="1" thickBot="1" x14ac:dyDescent="0.3">
      <c r="B28" s="574"/>
      <c r="C28" s="135" t="s">
        <v>248</v>
      </c>
      <c r="D28" s="205" t="s">
        <v>347</v>
      </c>
      <c r="E28" s="164">
        <v>15</v>
      </c>
      <c r="F28" s="164">
        <v>5</v>
      </c>
      <c r="G28" s="164">
        <v>0</v>
      </c>
      <c r="H28" s="164">
        <v>10</v>
      </c>
      <c r="I28" s="169">
        <v>15</v>
      </c>
      <c r="J28" s="164">
        <v>10</v>
      </c>
      <c r="K28" s="164">
        <v>30</v>
      </c>
      <c r="L28" s="135"/>
      <c r="M28" s="135">
        <f t="shared" si="1"/>
        <v>85</v>
      </c>
      <c r="N28" s="135">
        <v>2</v>
      </c>
      <c r="O28" s="135"/>
      <c r="Q28" s="138"/>
      <c r="R28" s="138"/>
      <c r="S28" s="138"/>
    </row>
    <row r="29" spans="2:19" ht="36" customHeight="1" x14ac:dyDescent="0.25">
      <c r="B29" s="574"/>
      <c r="C29" s="135"/>
      <c r="D29" s="164"/>
      <c r="E29" s="164"/>
      <c r="F29" s="164"/>
      <c r="G29" s="164"/>
      <c r="H29" s="164"/>
      <c r="I29" s="169"/>
      <c r="J29" s="164"/>
      <c r="K29" s="164"/>
      <c r="L29" s="135"/>
      <c r="M29" s="135">
        <f t="shared" si="1"/>
        <v>0</v>
      </c>
      <c r="N29" s="135"/>
      <c r="O29" s="135"/>
      <c r="Q29" s="138"/>
      <c r="R29" s="138"/>
      <c r="S29" s="138"/>
    </row>
    <row r="30" spans="2:19" ht="30" customHeight="1" x14ac:dyDescent="0.25">
      <c r="B30" s="574"/>
      <c r="C30" s="135"/>
      <c r="D30" s="164"/>
      <c r="E30" s="164"/>
      <c r="F30" s="164"/>
      <c r="G30" s="164"/>
      <c r="H30" s="164"/>
      <c r="I30" s="169"/>
      <c r="J30" s="164"/>
      <c r="K30" s="164"/>
      <c r="L30" s="135"/>
      <c r="M30" s="135">
        <f t="shared" si="1"/>
        <v>0</v>
      </c>
      <c r="N30" s="135"/>
      <c r="O30" s="135"/>
    </row>
    <row r="31" spans="2:19" ht="44.25" customHeight="1" x14ac:dyDescent="0.25">
      <c r="B31" s="574"/>
      <c r="C31" s="135"/>
      <c r="D31" s="164"/>
      <c r="E31" s="164"/>
      <c r="F31" s="164"/>
      <c r="G31" s="164"/>
      <c r="H31" s="164"/>
      <c r="I31" s="169"/>
      <c r="J31" s="164"/>
      <c r="K31" s="164"/>
      <c r="L31" s="135"/>
      <c r="M31" s="135">
        <f t="shared" si="1"/>
        <v>0</v>
      </c>
      <c r="N31" s="135"/>
      <c r="O31" s="135"/>
    </row>
    <row r="32" spans="2:19" ht="43.5" customHeight="1" x14ac:dyDescent="0.25">
      <c r="B32" s="575"/>
      <c r="C32" s="135"/>
      <c r="D32" s="164"/>
      <c r="E32" s="164"/>
      <c r="F32" s="164"/>
      <c r="G32" s="164"/>
      <c r="H32" s="164"/>
      <c r="I32" s="169"/>
      <c r="J32" s="164"/>
      <c r="K32" s="164"/>
      <c r="L32" s="135"/>
      <c r="M32" s="135">
        <f t="shared" si="1"/>
        <v>0</v>
      </c>
      <c r="N32" s="135"/>
      <c r="O32" s="135"/>
    </row>
    <row r="33" spans="2:15" ht="15.75" thickBot="1" x14ac:dyDescent="0.3">
      <c r="C33" s="172"/>
      <c r="D33" s="175"/>
      <c r="E33" s="173"/>
      <c r="F33" s="173"/>
      <c r="G33" s="173"/>
      <c r="H33" s="173"/>
      <c r="I33" s="173"/>
      <c r="J33" s="173"/>
      <c r="K33" s="173"/>
      <c r="L33" s="174"/>
    </row>
    <row r="34" spans="2:15" ht="15" customHeight="1" x14ac:dyDescent="0.25">
      <c r="B34" s="564" t="s">
        <v>252</v>
      </c>
      <c r="C34" s="565"/>
      <c r="D34" s="565"/>
      <c r="E34" s="565"/>
      <c r="F34" s="565"/>
      <c r="G34" s="565"/>
      <c r="H34" s="565"/>
      <c r="I34" s="565"/>
      <c r="J34" s="565"/>
      <c r="K34" s="565"/>
      <c r="L34" s="565"/>
      <c r="M34" s="565"/>
      <c r="N34" s="565"/>
      <c r="O34" s="566"/>
    </row>
    <row r="35" spans="2:15" ht="15" customHeight="1" x14ac:dyDescent="0.25">
      <c r="B35" s="567"/>
      <c r="C35" s="568"/>
      <c r="D35" s="568"/>
      <c r="E35" s="568"/>
      <c r="F35" s="568"/>
      <c r="G35" s="568"/>
      <c r="H35" s="568"/>
      <c r="I35" s="568"/>
      <c r="J35" s="568"/>
      <c r="K35" s="568"/>
      <c r="L35" s="568"/>
      <c r="M35" s="568"/>
      <c r="N35" s="568"/>
      <c r="O35" s="569"/>
    </row>
    <row r="36" spans="2:15" ht="15.75" customHeight="1" thickBot="1" x14ac:dyDescent="0.3">
      <c r="B36" s="570"/>
      <c r="C36" s="571"/>
      <c r="D36" s="571"/>
      <c r="E36" s="571"/>
      <c r="F36" s="571"/>
      <c r="G36" s="571"/>
      <c r="H36" s="571"/>
      <c r="I36" s="571"/>
      <c r="J36" s="571"/>
      <c r="K36" s="571"/>
      <c r="L36" s="571"/>
      <c r="M36" s="571"/>
      <c r="N36" s="571"/>
      <c r="O36" s="572"/>
    </row>
    <row r="37" spans="2:15" ht="45.75" customHeight="1" x14ac:dyDescent="0.25">
      <c r="B37" s="560" t="s">
        <v>300</v>
      </c>
      <c r="C37" s="555" t="s">
        <v>63</v>
      </c>
      <c r="D37" s="555" t="s">
        <v>253</v>
      </c>
      <c r="E37" s="557" t="s">
        <v>295</v>
      </c>
      <c r="F37" s="558"/>
      <c r="G37" s="558"/>
      <c r="H37" s="558"/>
      <c r="I37" s="558"/>
      <c r="J37" s="558"/>
      <c r="K37" s="559"/>
      <c r="L37" s="555" t="s">
        <v>254</v>
      </c>
      <c r="M37" s="560" t="s">
        <v>301</v>
      </c>
      <c r="N37" s="560" t="s">
        <v>312</v>
      </c>
      <c r="O37" s="560" t="s">
        <v>313</v>
      </c>
    </row>
    <row r="38" spans="2:15" ht="75.75" thickBot="1" x14ac:dyDescent="0.3">
      <c r="B38" s="561"/>
      <c r="C38" s="556"/>
      <c r="D38" s="556"/>
      <c r="E38" s="216" t="s">
        <v>287</v>
      </c>
      <c r="F38" s="216" t="s">
        <v>288</v>
      </c>
      <c r="G38" s="216" t="s">
        <v>290</v>
      </c>
      <c r="H38" s="216" t="s">
        <v>289</v>
      </c>
      <c r="I38" s="216" t="s">
        <v>291</v>
      </c>
      <c r="J38" s="216" t="s">
        <v>293</v>
      </c>
      <c r="K38" s="216" t="s">
        <v>292</v>
      </c>
      <c r="L38" s="556"/>
      <c r="M38" s="561"/>
      <c r="N38" s="561"/>
      <c r="O38" s="561"/>
    </row>
    <row r="39" spans="2:15" ht="78.75" customHeight="1" x14ac:dyDescent="0.25">
      <c r="B39" s="573">
        <v>3</v>
      </c>
      <c r="C39" s="135"/>
      <c r="D39" s="102"/>
      <c r="E39" s="164"/>
      <c r="F39" s="164"/>
      <c r="G39" s="164"/>
      <c r="H39" s="164"/>
      <c r="I39" s="169"/>
      <c r="J39" s="164"/>
      <c r="K39" s="164"/>
      <c r="L39" s="137"/>
      <c r="M39" s="135">
        <f>SUM(E39:K39)</f>
        <v>0</v>
      </c>
      <c r="N39" s="135">
        <v>2</v>
      </c>
      <c r="O39" s="135"/>
    </row>
    <row r="40" spans="2:15" ht="63.75" customHeight="1" x14ac:dyDescent="0.25">
      <c r="B40" s="574"/>
      <c r="C40" s="135"/>
      <c r="D40" s="103"/>
      <c r="E40" s="164"/>
      <c r="F40" s="164"/>
      <c r="G40" s="164"/>
      <c r="H40" s="164"/>
      <c r="I40" s="169"/>
      <c r="J40" s="164"/>
      <c r="K40" s="164"/>
      <c r="L40" s="135"/>
      <c r="M40" s="135">
        <f t="shared" ref="M40:M46" si="2">SUM(E40:K40)</f>
        <v>0</v>
      </c>
      <c r="N40" s="135">
        <v>1</v>
      </c>
      <c r="O40" s="135"/>
    </row>
    <row r="41" spans="2:15" ht="63.75" customHeight="1" x14ac:dyDescent="0.25">
      <c r="B41" s="574"/>
      <c r="C41" s="135"/>
      <c r="D41" s="104"/>
      <c r="E41" s="164"/>
      <c r="F41" s="164"/>
      <c r="G41" s="164"/>
      <c r="H41" s="164"/>
      <c r="I41" s="169"/>
      <c r="J41" s="164"/>
      <c r="K41" s="164"/>
      <c r="L41" s="135"/>
      <c r="M41" s="135">
        <f t="shared" si="2"/>
        <v>0</v>
      </c>
      <c r="N41" s="135">
        <v>2</v>
      </c>
      <c r="O41" s="135"/>
    </row>
    <row r="42" spans="2:15" ht="33.75" customHeight="1" x14ac:dyDescent="0.25">
      <c r="B42" s="574"/>
      <c r="C42" s="135"/>
      <c r="D42" s="164"/>
      <c r="E42" s="164"/>
      <c r="F42" s="164"/>
      <c r="G42" s="164"/>
      <c r="H42" s="164"/>
      <c r="I42" s="169"/>
      <c r="J42" s="164"/>
      <c r="K42" s="164"/>
      <c r="L42" s="135"/>
      <c r="M42" s="135">
        <f t="shared" si="2"/>
        <v>0</v>
      </c>
      <c r="N42" s="135"/>
      <c r="O42" s="135"/>
    </row>
    <row r="43" spans="2:15" ht="51" customHeight="1" x14ac:dyDescent="0.25">
      <c r="B43" s="574"/>
      <c r="C43" s="135"/>
      <c r="D43" s="164"/>
      <c r="E43" s="164"/>
      <c r="F43" s="164"/>
      <c r="G43" s="164"/>
      <c r="H43" s="164"/>
      <c r="I43" s="169"/>
      <c r="J43" s="164"/>
      <c r="K43" s="164"/>
      <c r="L43" s="135"/>
      <c r="M43" s="135">
        <f t="shared" si="2"/>
        <v>0</v>
      </c>
      <c r="N43" s="135"/>
      <c r="O43" s="135"/>
    </row>
    <row r="44" spans="2:15" ht="38.25" customHeight="1" x14ac:dyDescent="0.25">
      <c r="B44" s="574"/>
      <c r="C44" s="135"/>
      <c r="D44" s="164"/>
      <c r="E44" s="164"/>
      <c r="F44" s="164"/>
      <c r="G44" s="164"/>
      <c r="H44" s="164"/>
      <c r="I44" s="169"/>
      <c r="J44" s="164"/>
      <c r="K44" s="164"/>
      <c r="L44" s="135"/>
      <c r="M44" s="135">
        <f t="shared" si="2"/>
        <v>0</v>
      </c>
      <c r="N44" s="135"/>
      <c r="O44" s="135"/>
    </row>
    <row r="45" spans="2:15" ht="39.75" customHeight="1" x14ac:dyDescent="0.25">
      <c r="B45" s="574"/>
      <c r="C45" s="135"/>
      <c r="D45" s="164"/>
      <c r="E45" s="164"/>
      <c r="F45" s="164"/>
      <c r="G45" s="164"/>
      <c r="H45" s="164"/>
      <c r="I45" s="169"/>
      <c r="J45" s="164"/>
      <c r="K45" s="164"/>
      <c r="L45" s="135"/>
      <c r="M45" s="135">
        <f t="shared" si="2"/>
        <v>0</v>
      </c>
      <c r="N45" s="135"/>
      <c r="O45" s="135"/>
    </row>
    <row r="46" spans="2:15" ht="44.25" customHeight="1" x14ac:dyDescent="0.25">
      <c r="B46" s="575"/>
      <c r="C46" s="135"/>
      <c r="D46" s="164"/>
      <c r="E46" s="164"/>
      <c r="F46" s="164"/>
      <c r="G46" s="164"/>
      <c r="H46" s="164"/>
      <c r="I46" s="169"/>
      <c r="J46" s="164"/>
      <c r="K46" s="164"/>
      <c r="L46" s="135"/>
      <c r="M46" s="135">
        <f t="shared" si="2"/>
        <v>0</v>
      </c>
      <c r="N46" s="135"/>
      <c r="O46" s="135"/>
    </row>
    <row r="47" spans="2:15" x14ac:dyDescent="0.25">
      <c r="C47" s="172"/>
      <c r="D47" s="176"/>
      <c r="E47" s="173"/>
      <c r="F47" s="173"/>
      <c r="G47" s="173"/>
      <c r="H47" s="173"/>
      <c r="I47" s="173"/>
      <c r="J47" s="173"/>
      <c r="K47" s="173"/>
      <c r="L47" s="172"/>
    </row>
    <row r="48" spans="2:15" ht="15.75" thickBot="1" x14ac:dyDescent="0.3">
      <c r="C48" s="172"/>
      <c r="D48" s="176"/>
      <c r="E48" s="173"/>
      <c r="F48" s="173"/>
      <c r="G48" s="173"/>
      <c r="H48" s="173"/>
      <c r="I48" s="173"/>
      <c r="J48" s="173"/>
      <c r="K48" s="173"/>
      <c r="L48" s="172"/>
    </row>
    <row r="49" spans="2:15" ht="15" customHeight="1" x14ac:dyDescent="0.25">
      <c r="B49" s="564" t="s">
        <v>252</v>
      </c>
      <c r="C49" s="565"/>
      <c r="D49" s="565"/>
      <c r="E49" s="565"/>
      <c r="F49" s="565"/>
      <c r="G49" s="565"/>
      <c r="H49" s="565"/>
      <c r="I49" s="565"/>
      <c r="J49" s="565"/>
      <c r="K49" s="565"/>
      <c r="L49" s="565"/>
      <c r="M49" s="565"/>
      <c r="N49" s="565"/>
      <c r="O49" s="566"/>
    </row>
    <row r="50" spans="2:15" ht="15" customHeight="1" x14ac:dyDescent="0.25">
      <c r="B50" s="567"/>
      <c r="C50" s="568"/>
      <c r="D50" s="568"/>
      <c r="E50" s="568"/>
      <c r="F50" s="568"/>
      <c r="G50" s="568"/>
      <c r="H50" s="568"/>
      <c r="I50" s="568"/>
      <c r="J50" s="568"/>
      <c r="K50" s="568"/>
      <c r="L50" s="568"/>
      <c r="M50" s="568"/>
      <c r="N50" s="568"/>
      <c r="O50" s="569"/>
    </row>
    <row r="51" spans="2:15" ht="15.75" customHeight="1" thickBot="1" x14ac:dyDescent="0.3">
      <c r="B51" s="570"/>
      <c r="C51" s="571"/>
      <c r="D51" s="571"/>
      <c r="E51" s="571"/>
      <c r="F51" s="571"/>
      <c r="G51" s="571"/>
      <c r="H51" s="571"/>
      <c r="I51" s="571"/>
      <c r="J51" s="571"/>
      <c r="K51" s="571"/>
      <c r="L51" s="571"/>
      <c r="M51" s="571"/>
      <c r="N51" s="571"/>
      <c r="O51" s="572"/>
    </row>
    <row r="52" spans="2:15" ht="54" customHeight="1" x14ac:dyDescent="0.25">
      <c r="B52" s="560" t="s">
        <v>300</v>
      </c>
      <c r="C52" s="555" t="s">
        <v>63</v>
      </c>
      <c r="D52" s="555" t="s">
        <v>253</v>
      </c>
      <c r="E52" s="557" t="s">
        <v>295</v>
      </c>
      <c r="F52" s="558"/>
      <c r="G52" s="558"/>
      <c r="H52" s="558"/>
      <c r="I52" s="558"/>
      <c r="J52" s="558"/>
      <c r="K52" s="559"/>
      <c r="L52" s="555" t="s">
        <v>254</v>
      </c>
      <c r="M52" s="560" t="s">
        <v>301</v>
      </c>
      <c r="N52" s="560" t="s">
        <v>312</v>
      </c>
      <c r="O52" s="560" t="s">
        <v>313</v>
      </c>
    </row>
    <row r="53" spans="2:15" ht="75.75" thickBot="1" x14ac:dyDescent="0.3">
      <c r="B53" s="561"/>
      <c r="C53" s="556"/>
      <c r="D53" s="556"/>
      <c r="E53" s="216" t="s">
        <v>287</v>
      </c>
      <c r="F53" s="216" t="s">
        <v>288</v>
      </c>
      <c r="G53" s="216" t="s">
        <v>290</v>
      </c>
      <c r="H53" s="216" t="s">
        <v>289</v>
      </c>
      <c r="I53" s="216" t="s">
        <v>291</v>
      </c>
      <c r="J53" s="216" t="s">
        <v>293</v>
      </c>
      <c r="K53" s="216" t="s">
        <v>292</v>
      </c>
      <c r="L53" s="556"/>
      <c r="M53" s="561"/>
      <c r="N53" s="561"/>
      <c r="O53" s="561"/>
    </row>
    <row r="54" spans="2:15" ht="51" customHeight="1" x14ac:dyDescent="0.25">
      <c r="B54" s="573">
        <v>4</v>
      </c>
      <c r="C54" s="135"/>
      <c r="D54" s="102"/>
      <c r="E54" s="164"/>
      <c r="F54" s="164"/>
      <c r="G54" s="164"/>
      <c r="H54" s="164"/>
      <c r="I54" s="169"/>
      <c r="J54" s="164"/>
      <c r="K54" s="164"/>
      <c r="L54" s="137"/>
      <c r="M54" s="135">
        <f>SUM(E54:K54)</f>
        <v>0</v>
      </c>
      <c r="N54" s="135">
        <v>2</v>
      </c>
      <c r="O54" s="135"/>
    </row>
    <row r="55" spans="2:15" ht="42" customHeight="1" x14ac:dyDescent="0.25">
      <c r="B55" s="574"/>
      <c r="C55" s="135"/>
      <c r="D55" s="103"/>
      <c r="E55" s="164"/>
      <c r="F55" s="164"/>
      <c r="G55" s="164"/>
      <c r="H55" s="164"/>
      <c r="I55" s="169"/>
      <c r="J55" s="164"/>
      <c r="K55" s="164"/>
      <c r="L55" s="135"/>
      <c r="M55" s="135">
        <f t="shared" ref="M55:M61" si="3">SUM(E55:K55)</f>
        <v>0</v>
      </c>
      <c r="N55" s="135">
        <v>2</v>
      </c>
      <c r="O55" s="135"/>
    </row>
    <row r="56" spans="2:15" ht="39.75" customHeight="1" x14ac:dyDescent="0.25">
      <c r="B56" s="574"/>
      <c r="C56" s="135"/>
      <c r="D56" s="164"/>
      <c r="E56" s="164"/>
      <c r="F56" s="164"/>
      <c r="G56" s="164"/>
      <c r="H56" s="164"/>
      <c r="I56" s="169"/>
      <c r="J56" s="164"/>
      <c r="K56" s="164"/>
      <c r="L56" s="135"/>
      <c r="M56" s="135">
        <f t="shared" si="3"/>
        <v>0</v>
      </c>
      <c r="N56" s="135"/>
      <c r="O56" s="135"/>
    </row>
    <row r="57" spans="2:15" ht="43.5" customHeight="1" x14ac:dyDescent="0.25">
      <c r="B57" s="574"/>
      <c r="C57" s="135"/>
      <c r="D57" s="164"/>
      <c r="E57" s="164"/>
      <c r="F57" s="164"/>
      <c r="G57" s="164"/>
      <c r="H57" s="164"/>
      <c r="I57" s="169"/>
      <c r="J57" s="164"/>
      <c r="K57" s="164"/>
      <c r="L57" s="135"/>
      <c r="M57" s="135">
        <f t="shared" si="3"/>
        <v>0</v>
      </c>
      <c r="N57" s="135"/>
      <c r="O57" s="135"/>
    </row>
    <row r="58" spans="2:15" ht="39.75" customHeight="1" x14ac:dyDescent="0.25">
      <c r="B58" s="574"/>
      <c r="C58" s="135"/>
      <c r="D58" s="164"/>
      <c r="E58" s="164"/>
      <c r="F58" s="164"/>
      <c r="G58" s="164"/>
      <c r="H58" s="164"/>
      <c r="I58" s="169"/>
      <c r="J58" s="164"/>
      <c r="K58" s="164"/>
      <c r="L58" s="135"/>
      <c r="M58" s="135">
        <f t="shared" si="3"/>
        <v>0</v>
      </c>
      <c r="N58" s="135"/>
      <c r="O58" s="135"/>
    </row>
    <row r="59" spans="2:15" ht="38.25" customHeight="1" x14ac:dyDescent="0.25">
      <c r="B59" s="574"/>
      <c r="C59" s="135"/>
      <c r="D59" s="164"/>
      <c r="E59" s="164"/>
      <c r="F59" s="164"/>
      <c r="G59" s="164"/>
      <c r="H59" s="164"/>
      <c r="I59" s="169"/>
      <c r="J59" s="164"/>
      <c r="K59" s="164"/>
      <c r="L59" s="135"/>
      <c r="M59" s="135">
        <f t="shared" si="3"/>
        <v>0</v>
      </c>
      <c r="N59" s="135"/>
      <c r="O59" s="135"/>
    </row>
    <row r="60" spans="2:15" ht="39.75" customHeight="1" x14ac:dyDescent="0.25">
      <c r="B60" s="574"/>
      <c r="C60" s="135"/>
      <c r="D60" s="164"/>
      <c r="E60" s="164"/>
      <c r="F60" s="164"/>
      <c r="G60" s="164"/>
      <c r="H60" s="164"/>
      <c r="I60" s="169"/>
      <c r="J60" s="164"/>
      <c r="K60" s="164"/>
      <c r="L60" s="135"/>
      <c r="M60" s="135">
        <f t="shared" si="3"/>
        <v>0</v>
      </c>
      <c r="N60" s="135"/>
      <c r="O60" s="135"/>
    </row>
    <row r="61" spans="2:15" ht="43.5" customHeight="1" x14ac:dyDescent="0.25">
      <c r="B61" s="575"/>
      <c r="C61" s="135"/>
      <c r="D61" s="164"/>
      <c r="E61" s="164"/>
      <c r="F61" s="164"/>
      <c r="G61" s="164"/>
      <c r="H61" s="164"/>
      <c r="I61" s="169"/>
      <c r="J61" s="164"/>
      <c r="K61" s="164"/>
      <c r="L61" s="135"/>
      <c r="M61" s="135">
        <f t="shared" si="3"/>
        <v>0</v>
      </c>
      <c r="N61" s="135"/>
      <c r="O61" s="135"/>
    </row>
    <row r="62" spans="2:15" ht="15.75" thickBot="1" x14ac:dyDescent="0.3">
      <c r="C62" s="172"/>
      <c r="D62" s="176"/>
      <c r="E62" s="173"/>
      <c r="F62" s="173"/>
      <c r="G62" s="173"/>
      <c r="H62" s="173"/>
      <c r="I62" s="173"/>
      <c r="J62" s="173"/>
      <c r="K62" s="173"/>
      <c r="L62" s="172"/>
    </row>
    <row r="63" spans="2:15" ht="23.25" customHeight="1" x14ac:dyDescent="0.25">
      <c r="B63" s="564" t="s">
        <v>252</v>
      </c>
      <c r="C63" s="565"/>
      <c r="D63" s="565"/>
      <c r="E63" s="565"/>
      <c r="F63" s="565"/>
      <c r="G63" s="565"/>
      <c r="H63" s="565"/>
      <c r="I63" s="565"/>
      <c r="J63" s="565"/>
      <c r="K63" s="565"/>
      <c r="L63" s="565"/>
      <c r="M63" s="565"/>
      <c r="N63" s="565"/>
      <c r="O63" s="566"/>
    </row>
    <row r="64" spans="2:15" ht="15" customHeight="1" x14ac:dyDescent="0.25">
      <c r="B64" s="567"/>
      <c r="C64" s="568"/>
      <c r="D64" s="568"/>
      <c r="E64" s="568"/>
      <c r="F64" s="568"/>
      <c r="G64" s="568"/>
      <c r="H64" s="568"/>
      <c r="I64" s="568"/>
      <c r="J64" s="568"/>
      <c r="K64" s="568"/>
      <c r="L64" s="568"/>
      <c r="M64" s="568"/>
      <c r="N64" s="568"/>
      <c r="O64" s="569"/>
    </row>
    <row r="65" spans="2:15" ht="25.5" customHeight="1" thickBot="1" x14ac:dyDescent="0.3">
      <c r="B65" s="570"/>
      <c r="C65" s="571"/>
      <c r="D65" s="571"/>
      <c r="E65" s="571"/>
      <c r="F65" s="571"/>
      <c r="G65" s="571"/>
      <c r="H65" s="571"/>
      <c r="I65" s="571"/>
      <c r="J65" s="571"/>
      <c r="K65" s="571"/>
      <c r="L65" s="571"/>
      <c r="M65" s="571"/>
      <c r="N65" s="571"/>
      <c r="O65" s="572"/>
    </row>
    <row r="66" spans="2:15" ht="45.75" customHeight="1" x14ac:dyDescent="0.25">
      <c r="B66" s="560" t="s">
        <v>300</v>
      </c>
      <c r="C66" s="555" t="s">
        <v>63</v>
      </c>
      <c r="D66" s="555" t="s">
        <v>253</v>
      </c>
      <c r="E66" s="557" t="s">
        <v>295</v>
      </c>
      <c r="F66" s="558"/>
      <c r="G66" s="558"/>
      <c r="H66" s="558"/>
      <c r="I66" s="558"/>
      <c r="J66" s="558"/>
      <c r="K66" s="559"/>
      <c r="L66" s="555" t="s">
        <v>254</v>
      </c>
      <c r="M66" s="560" t="s">
        <v>301</v>
      </c>
      <c r="N66" s="560" t="s">
        <v>312</v>
      </c>
      <c r="O66" s="560" t="s">
        <v>313</v>
      </c>
    </row>
    <row r="67" spans="2:15" ht="64.5" customHeight="1" x14ac:dyDescent="0.25">
      <c r="B67" s="561"/>
      <c r="C67" s="556"/>
      <c r="D67" s="556"/>
      <c r="E67" s="216" t="s">
        <v>287</v>
      </c>
      <c r="F67" s="216" t="s">
        <v>288</v>
      </c>
      <c r="G67" s="216" t="s">
        <v>290</v>
      </c>
      <c r="H67" s="216" t="s">
        <v>289</v>
      </c>
      <c r="I67" s="216" t="s">
        <v>291</v>
      </c>
      <c r="J67" s="216" t="s">
        <v>293</v>
      </c>
      <c r="K67" s="216" t="s">
        <v>292</v>
      </c>
      <c r="L67" s="556"/>
      <c r="M67" s="561"/>
      <c r="N67" s="561"/>
      <c r="O67" s="561"/>
    </row>
    <row r="68" spans="2:15" ht="33.75" customHeight="1" x14ac:dyDescent="0.25">
      <c r="B68" s="573">
        <v>5</v>
      </c>
      <c r="C68" s="135"/>
      <c r="D68" s="164"/>
      <c r="E68" s="164"/>
      <c r="F68" s="164"/>
      <c r="G68" s="164"/>
      <c r="H68" s="164"/>
      <c r="I68" s="169"/>
      <c r="J68" s="164"/>
      <c r="K68" s="164"/>
      <c r="L68" s="137"/>
      <c r="M68" s="135">
        <f>SUM(E68:K68)</f>
        <v>0</v>
      </c>
      <c r="N68" s="135"/>
      <c r="O68" s="135"/>
    </row>
    <row r="69" spans="2:15" ht="33.75" customHeight="1" x14ac:dyDescent="0.25">
      <c r="B69" s="574"/>
      <c r="C69" s="135"/>
      <c r="D69" s="164"/>
      <c r="E69" s="164"/>
      <c r="F69" s="164"/>
      <c r="G69" s="164"/>
      <c r="H69" s="164"/>
      <c r="I69" s="169"/>
      <c r="J69" s="164"/>
      <c r="K69" s="164"/>
      <c r="L69" s="135"/>
      <c r="M69" s="135">
        <f t="shared" ref="M69:M75" si="4">SUM(E69:K69)</f>
        <v>0</v>
      </c>
      <c r="N69" s="135"/>
      <c r="O69" s="135"/>
    </row>
    <row r="70" spans="2:15" ht="33" customHeight="1" x14ac:dyDescent="0.25">
      <c r="B70" s="574"/>
      <c r="C70" s="135"/>
      <c r="D70" s="164"/>
      <c r="E70" s="164"/>
      <c r="F70" s="164"/>
      <c r="G70" s="164"/>
      <c r="H70" s="164"/>
      <c r="I70" s="169"/>
      <c r="J70" s="164"/>
      <c r="K70" s="164"/>
      <c r="L70" s="135"/>
      <c r="M70" s="135">
        <f t="shared" si="4"/>
        <v>0</v>
      </c>
      <c r="N70" s="135"/>
      <c r="O70" s="135"/>
    </row>
    <row r="71" spans="2:15" ht="36" customHeight="1" x14ac:dyDescent="0.25">
      <c r="B71" s="574"/>
      <c r="C71" s="135"/>
      <c r="D71" s="164"/>
      <c r="E71" s="164"/>
      <c r="F71" s="164"/>
      <c r="G71" s="164"/>
      <c r="H71" s="164"/>
      <c r="I71" s="169"/>
      <c r="J71" s="164"/>
      <c r="K71" s="164"/>
      <c r="L71" s="135"/>
      <c r="M71" s="135">
        <f t="shared" si="4"/>
        <v>0</v>
      </c>
      <c r="N71" s="135"/>
      <c r="O71" s="135"/>
    </row>
    <row r="72" spans="2:15" ht="36" customHeight="1" x14ac:dyDescent="0.25">
      <c r="B72" s="574"/>
      <c r="C72" s="135"/>
      <c r="D72" s="164"/>
      <c r="E72" s="164"/>
      <c r="F72" s="164"/>
      <c r="G72" s="164"/>
      <c r="H72" s="164"/>
      <c r="I72" s="169"/>
      <c r="J72" s="164"/>
      <c r="K72" s="164"/>
      <c r="L72" s="135"/>
      <c r="M72" s="135">
        <f t="shared" si="4"/>
        <v>0</v>
      </c>
      <c r="N72" s="135"/>
      <c r="O72" s="135"/>
    </row>
    <row r="73" spans="2:15" ht="39.75" customHeight="1" x14ac:dyDescent="0.25">
      <c r="B73" s="574"/>
      <c r="C73" s="135"/>
      <c r="D73" s="164"/>
      <c r="E73" s="164"/>
      <c r="F73" s="164"/>
      <c r="G73" s="164"/>
      <c r="H73" s="164"/>
      <c r="I73" s="169"/>
      <c r="J73" s="164"/>
      <c r="K73" s="164"/>
      <c r="L73" s="135"/>
      <c r="M73" s="135">
        <f t="shared" si="4"/>
        <v>0</v>
      </c>
      <c r="N73" s="135"/>
      <c r="O73" s="135"/>
    </row>
    <row r="74" spans="2:15" ht="28.5" customHeight="1" x14ac:dyDescent="0.25">
      <c r="B74" s="574"/>
      <c r="C74" s="135"/>
      <c r="D74" s="164"/>
      <c r="E74" s="164"/>
      <c r="F74" s="164"/>
      <c r="G74" s="164"/>
      <c r="H74" s="164"/>
      <c r="I74" s="169"/>
      <c r="J74" s="164"/>
      <c r="K74" s="164"/>
      <c r="L74" s="135"/>
      <c r="M74" s="135">
        <f t="shared" si="4"/>
        <v>0</v>
      </c>
      <c r="N74" s="135"/>
      <c r="O74" s="135"/>
    </row>
    <row r="75" spans="2:15" ht="34.5" customHeight="1" x14ac:dyDescent="0.25">
      <c r="B75" s="575"/>
      <c r="C75" s="135"/>
      <c r="D75" s="164"/>
      <c r="E75" s="164"/>
      <c r="F75" s="164"/>
      <c r="G75" s="164"/>
      <c r="H75" s="164"/>
      <c r="I75" s="169"/>
      <c r="J75" s="164"/>
      <c r="K75" s="164"/>
      <c r="L75" s="135"/>
      <c r="M75" s="135">
        <f t="shared" si="4"/>
        <v>0</v>
      </c>
      <c r="N75" s="135"/>
      <c r="O75" s="135"/>
    </row>
    <row r="76" spans="2:15" ht="26.25" customHeight="1" thickBot="1" x14ac:dyDescent="0.3">
      <c r="C76" s="177"/>
      <c r="D76" s="177"/>
      <c r="E76" s="171"/>
      <c r="F76" s="171"/>
      <c r="G76" s="171"/>
      <c r="H76" s="171"/>
      <c r="I76" s="171"/>
      <c r="J76" s="171"/>
      <c r="K76" s="171"/>
      <c r="L76" s="177"/>
    </row>
    <row r="77" spans="2:15" ht="15" customHeight="1" x14ac:dyDescent="0.25">
      <c r="B77" s="564" t="s">
        <v>252</v>
      </c>
      <c r="C77" s="565"/>
      <c r="D77" s="565"/>
      <c r="E77" s="565"/>
      <c r="F77" s="565"/>
      <c r="G77" s="565"/>
      <c r="H77" s="565"/>
      <c r="I77" s="565"/>
      <c r="J77" s="565"/>
      <c r="K77" s="565"/>
      <c r="L77" s="565"/>
      <c r="M77" s="565"/>
      <c r="N77" s="565"/>
      <c r="O77" s="566"/>
    </row>
    <row r="78" spans="2:15" ht="15" customHeight="1" x14ac:dyDescent="0.25">
      <c r="B78" s="567"/>
      <c r="C78" s="568"/>
      <c r="D78" s="568"/>
      <c r="E78" s="568"/>
      <c r="F78" s="568"/>
      <c r="G78" s="568"/>
      <c r="H78" s="568"/>
      <c r="I78" s="568"/>
      <c r="J78" s="568"/>
      <c r="K78" s="568"/>
      <c r="L78" s="568"/>
      <c r="M78" s="568"/>
      <c r="N78" s="568"/>
      <c r="O78" s="569"/>
    </row>
    <row r="79" spans="2:15" ht="15.75" customHeight="1" thickBot="1" x14ac:dyDescent="0.3">
      <c r="B79" s="570"/>
      <c r="C79" s="571"/>
      <c r="D79" s="571"/>
      <c r="E79" s="571"/>
      <c r="F79" s="571"/>
      <c r="G79" s="571"/>
      <c r="H79" s="571"/>
      <c r="I79" s="571"/>
      <c r="J79" s="571"/>
      <c r="K79" s="571"/>
      <c r="L79" s="571"/>
      <c r="M79" s="571"/>
      <c r="N79" s="571"/>
      <c r="O79" s="572"/>
    </row>
    <row r="80" spans="2:15" ht="36.75" customHeight="1" x14ac:dyDescent="0.25">
      <c r="B80" s="560" t="s">
        <v>300</v>
      </c>
      <c r="C80" s="555" t="s">
        <v>63</v>
      </c>
      <c r="D80" s="555" t="s">
        <v>253</v>
      </c>
      <c r="E80" s="557" t="s">
        <v>295</v>
      </c>
      <c r="F80" s="558"/>
      <c r="G80" s="558"/>
      <c r="H80" s="558"/>
      <c r="I80" s="558"/>
      <c r="J80" s="558"/>
      <c r="K80" s="559"/>
      <c r="L80" s="555" t="s">
        <v>254</v>
      </c>
      <c r="M80" s="560" t="s">
        <v>301</v>
      </c>
      <c r="N80" s="560" t="s">
        <v>312</v>
      </c>
      <c r="O80" s="560" t="s">
        <v>313</v>
      </c>
    </row>
    <row r="81" spans="2:15" ht="75" x14ac:dyDescent="0.25">
      <c r="B81" s="561"/>
      <c r="C81" s="556"/>
      <c r="D81" s="556"/>
      <c r="E81" s="216" t="s">
        <v>287</v>
      </c>
      <c r="F81" s="216" t="s">
        <v>288</v>
      </c>
      <c r="G81" s="216" t="s">
        <v>290</v>
      </c>
      <c r="H81" s="216" t="s">
        <v>289</v>
      </c>
      <c r="I81" s="216" t="s">
        <v>291</v>
      </c>
      <c r="J81" s="216" t="s">
        <v>293</v>
      </c>
      <c r="K81" s="216" t="s">
        <v>292</v>
      </c>
      <c r="L81" s="556"/>
      <c r="M81" s="561"/>
      <c r="N81" s="561"/>
      <c r="O81" s="561"/>
    </row>
    <row r="82" spans="2:15" ht="48" customHeight="1" x14ac:dyDescent="0.25">
      <c r="B82" s="573">
        <v>6</v>
      </c>
      <c r="C82" s="135"/>
      <c r="D82" s="164"/>
      <c r="E82" s="164"/>
      <c r="F82" s="164"/>
      <c r="G82" s="164"/>
      <c r="H82" s="164"/>
      <c r="I82" s="169"/>
      <c r="J82" s="164"/>
      <c r="K82" s="164"/>
      <c r="L82" s="137"/>
      <c r="M82" s="135">
        <f>SUM(E82:K82)</f>
        <v>0</v>
      </c>
      <c r="N82" s="135"/>
      <c r="O82" s="135"/>
    </row>
    <row r="83" spans="2:15" ht="37.5" customHeight="1" x14ac:dyDescent="0.25">
      <c r="B83" s="574"/>
      <c r="C83" s="135"/>
      <c r="D83" s="164"/>
      <c r="E83" s="164"/>
      <c r="F83" s="164"/>
      <c r="G83" s="164"/>
      <c r="H83" s="164"/>
      <c r="I83" s="169"/>
      <c r="J83" s="164"/>
      <c r="K83" s="164"/>
      <c r="L83" s="135"/>
      <c r="M83" s="135">
        <f t="shared" ref="M83:M89" si="5">SUM(E83:K83)</f>
        <v>0</v>
      </c>
      <c r="N83" s="135"/>
      <c r="O83" s="135"/>
    </row>
    <row r="84" spans="2:15" ht="50.25" customHeight="1" x14ac:dyDescent="0.25">
      <c r="B84" s="574"/>
      <c r="C84" s="135"/>
      <c r="D84" s="164"/>
      <c r="E84" s="164"/>
      <c r="F84" s="164"/>
      <c r="G84" s="164"/>
      <c r="H84" s="164"/>
      <c r="I84" s="169"/>
      <c r="J84" s="164"/>
      <c r="K84" s="164"/>
      <c r="L84" s="135"/>
      <c r="M84" s="135">
        <f t="shared" si="5"/>
        <v>0</v>
      </c>
      <c r="N84" s="135"/>
      <c r="O84" s="135"/>
    </row>
    <row r="85" spans="2:15" ht="44.25" customHeight="1" x14ac:dyDescent="0.25">
      <c r="B85" s="574"/>
      <c r="C85" s="135"/>
      <c r="D85" s="164"/>
      <c r="E85" s="164"/>
      <c r="F85" s="164"/>
      <c r="G85" s="164"/>
      <c r="H85" s="164"/>
      <c r="I85" s="169"/>
      <c r="J85" s="164"/>
      <c r="K85" s="164"/>
      <c r="L85" s="135"/>
      <c r="M85" s="135">
        <f t="shared" si="5"/>
        <v>0</v>
      </c>
      <c r="N85" s="135"/>
      <c r="O85" s="135"/>
    </row>
    <row r="86" spans="2:15" ht="48" customHeight="1" x14ac:dyDescent="0.25">
      <c r="B86" s="574"/>
      <c r="C86" s="135"/>
      <c r="D86" s="164"/>
      <c r="E86" s="164"/>
      <c r="F86" s="164"/>
      <c r="G86" s="164"/>
      <c r="H86" s="164"/>
      <c r="I86" s="169"/>
      <c r="J86" s="164"/>
      <c r="K86" s="164"/>
      <c r="L86" s="135"/>
      <c r="M86" s="135">
        <f t="shared" si="5"/>
        <v>0</v>
      </c>
      <c r="N86" s="135"/>
      <c r="O86" s="135"/>
    </row>
    <row r="87" spans="2:15" ht="48.75" customHeight="1" x14ac:dyDescent="0.25">
      <c r="B87" s="574"/>
      <c r="C87" s="135"/>
      <c r="D87" s="164"/>
      <c r="E87" s="164"/>
      <c r="F87" s="164"/>
      <c r="G87" s="164"/>
      <c r="H87" s="164"/>
      <c r="I87" s="169"/>
      <c r="J87" s="164"/>
      <c r="K87" s="164"/>
      <c r="L87" s="135"/>
      <c r="M87" s="135">
        <f t="shared" si="5"/>
        <v>0</v>
      </c>
      <c r="N87" s="135"/>
      <c r="O87" s="135"/>
    </row>
    <row r="88" spans="2:15" ht="43.5" customHeight="1" x14ac:dyDescent="0.25">
      <c r="B88" s="574"/>
      <c r="C88" s="135"/>
      <c r="D88" s="164"/>
      <c r="E88" s="164"/>
      <c r="F88" s="164"/>
      <c r="G88" s="164"/>
      <c r="H88" s="164"/>
      <c r="I88" s="169"/>
      <c r="J88" s="164"/>
      <c r="K88" s="164"/>
      <c r="L88" s="135"/>
      <c r="M88" s="135">
        <f t="shared" si="5"/>
        <v>0</v>
      </c>
      <c r="N88" s="135"/>
      <c r="O88" s="135"/>
    </row>
    <row r="89" spans="2:15" ht="49.5" customHeight="1" x14ac:dyDescent="0.25">
      <c r="B89" s="575"/>
      <c r="C89" s="135"/>
      <c r="D89" s="164"/>
      <c r="E89" s="164"/>
      <c r="F89" s="164"/>
      <c r="G89" s="164"/>
      <c r="H89" s="164"/>
      <c r="I89" s="169"/>
      <c r="J89" s="164"/>
      <c r="K89" s="164"/>
      <c r="L89" s="135"/>
      <c r="M89" s="135">
        <f t="shared" si="5"/>
        <v>0</v>
      </c>
      <c r="N89" s="135"/>
      <c r="O89" s="135"/>
    </row>
    <row r="90" spans="2:15" ht="15.75" thickBot="1" x14ac:dyDescent="0.3">
      <c r="C90" s="172"/>
      <c r="D90" s="176"/>
      <c r="E90" s="173"/>
      <c r="F90" s="173"/>
      <c r="G90" s="173"/>
      <c r="H90" s="173"/>
      <c r="I90" s="173"/>
      <c r="J90" s="173"/>
      <c r="K90" s="173"/>
      <c r="L90" s="172"/>
    </row>
    <row r="91" spans="2:15" ht="15" customHeight="1" x14ac:dyDescent="0.25">
      <c r="B91" s="564" t="s">
        <v>252</v>
      </c>
      <c r="C91" s="565"/>
      <c r="D91" s="565"/>
      <c r="E91" s="565"/>
      <c r="F91" s="565"/>
      <c r="G91" s="565"/>
      <c r="H91" s="565"/>
      <c r="I91" s="565"/>
      <c r="J91" s="565"/>
      <c r="K91" s="565"/>
      <c r="L91" s="565"/>
      <c r="M91" s="565"/>
      <c r="N91" s="565"/>
      <c r="O91" s="566"/>
    </row>
    <row r="92" spans="2:15" ht="15" customHeight="1" x14ac:dyDescent="0.25">
      <c r="B92" s="567"/>
      <c r="C92" s="568"/>
      <c r="D92" s="568"/>
      <c r="E92" s="568"/>
      <c r="F92" s="568"/>
      <c r="G92" s="568"/>
      <c r="H92" s="568"/>
      <c r="I92" s="568"/>
      <c r="J92" s="568"/>
      <c r="K92" s="568"/>
      <c r="L92" s="568"/>
      <c r="M92" s="568"/>
      <c r="N92" s="568"/>
      <c r="O92" s="569"/>
    </row>
    <row r="93" spans="2:15" ht="15.75" customHeight="1" thickBot="1" x14ac:dyDescent="0.3">
      <c r="B93" s="570"/>
      <c r="C93" s="571"/>
      <c r="D93" s="571"/>
      <c r="E93" s="571"/>
      <c r="F93" s="571"/>
      <c r="G93" s="571"/>
      <c r="H93" s="571"/>
      <c r="I93" s="571"/>
      <c r="J93" s="571"/>
      <c r="K93" s="571"/>
      <c r="L93" s="571"/>
      <c r="M93" s="571"/>
      <c r="N93" s="571"/>
      <c r="O93" s="572"/>
    </row>
    <row r="94" spans="2:15" ht="45" customHeight="1" x14ac:dyDescent="0.25">
      <c r="B94" s="560" t="s">
        <v>300</v>
      </c>
      <c r="C94" s="555" t="s">
        <v>63</v>
      </c>
      <c r="D94" s="555" t="s">
        <v>253</v>
      </c>
      <c r="E94" s="557" t="s">
        <v>295</v>
      </c>
      <c r="F94" s="558"/>
      <c r="G94" s="558"/>
      <c r="H94" s="558"/>
      <c r="I94" s="558"/>
      <c r="J94" s="558"/>
      <c r="K94" s="559"/>
      <c r="L94" s="555" t="s">
        <v>254</v>
      </c>
      <c r="M94" s="560" t="s">
        <v>301</v>
      </c>
      <c r="N94" s="560" t="s">
        <v>312</v>
      </c>
      <c r="O94" s="560" t="s">
        <v>313</v>
      </c>
    </row>
    <row r="95" spans="2:15" ht="75" x14ac:dyDescent="0.25">
      <c r="B95" s="561"/>
      <c r="C95" s="556"/>
      <c r="D95" s="556"/>
      <c r="E95" s="216" t="s">
        <v>287</v>
      </c>
      <c r="F95" s="216" t="s">
        <v>288</v>
      </c>
      <c r="G95" s="216" t="s">
        <v>290</v>
      </c>
      <c r="H95" s="216" t="s">
        <v>289</v>
      </c>
      <c r="I95" s="216" t="s">
        <v>291</v>
      </c>
      <c r="J95" s="216" t="s">
        <v>293</v>
      </c>
      <c r="K95" s="216" t="s">
        <v>292</v>
      </c>
      <c r="L95" s="556"/>
      <c r="M95" s="561"/>
      <c r="N95" s="561"/>
      <c r="O95" s="561"/>
    </row>
    <row r="96" spans="2:15" ht="55.5" customHeight="1" x14ac:dyDescent="0.25">
      <c r="B96" s="573">
        <v>7</v>
      </c>
      <c r="C96" s="135"/>
      <c r="D96" s="164"/>
      <c r="E96" s="164"/>
      <c r="F96" s="164"/>
      <c r="G96" s="164"/>
      <c r="H96" s="164"/>
      <c r="I96" s="169"/>
      <c r="J96" s="164"/>
      <c r="K96" s="164"/>
      <c r="L96" s="137"/>
      <c r="M96" s="135">
        <f>SUM(E96:K96)</f>
        <v>0</v>
      </c>
      <c r="N96" s="135"/>
      <c r="O96" s="135"/>
    </row>
    <row r="97" spans="2:15" ht="39.75" customHeight="1" x14ac:dyDescent="0.25">
      <c r="B97" s="574"/>
      <c r="C97" s="135"/>
      <c r="D97" s="164"/>
      <c r="E97" s="164"/>
      <c r="F97" s="164"/>
      <c r="G97" s="164"/>
      <c r="H97" s="164"/>
      <c r="I97" s="169"/>
      <c r="J97" s="164"/>
      <c r="K97" s="164"/>
      <c r="L97" s="135"/>
      <c r="M97" s="135">
        <f t="shared" ref="M97:M103" si="6">SUM(E97:K97)</f>
        <v>0</v>
      </c>
      <c r="N97" s="135"/>
      <c r="O97" s="135"/>
    </row>
    <row r="98" spans="2:15" ht="37.5" customHeight="1" x14ac:dyDescent="0.25">
      <c r="B98" s="574"/>
      <c r="C98" s="135"/>
      <c r="D98" s="164"/>
      <c r="E98" s="164"/>
      <c r="F98" s="164"/>
      <c r="G98" s="164"/>
      <c r="H98" s="164"/>
      <c r="I98" s="169"/>
      <c r="J98" s="164"/>
      <c r="K98" s="164"/>
      <c r="L98" s="135"/>
      <c r="M98" s="135">
        <f t="shared" si="6"/>
        <v>0</v>
      </c>
      <c r="N98" s="135"/>
      <c r="O98" s="135"/>
    </row>
    <row r="99" spans="2:15" ht="38.25" customHeight="1" x14ac:dyDescent="0.25">
      <c r="B99" s="574"/>
      <c r="C99" s="135"/>
      <c r="D99" s="164"/>
      <c r="E99" s="164"/>
      <c r="F99" s="164"/>
      <c r="G99" s="164"/>
      <c r="H99" s="164"/>
      <c r="I99" s="169"/>
      <c r="J99" s="164"/>
      <c r="K99" s="164"/>
      <c r="L99" s="135"/>
      <c r="M99" s="135">
        <f t="shared" si="6"/>
        <v>0</v>
      </c>
      <c r="N99" s="135"/>
      <c r="O99" s="135"/>
    </row>
    <row r="100" spans="2:15" ht="40.5" customHeight="1" x14ac:dyDescent="0.25">
      <c r="B100" s="574"/>
      <c r="C100" s="135"/>
      <c r="D100" s="164"/>
      <c r="E100" s="164"/>
      <c r="F100" s="164"/>
      <c r="G100" s="164"/>
      <c r="H100" s="164"/>
      <c r="I100" s="169"/>
      <c r="J100" s="164"/>
      <c r="K100" s="164"/>
      <c r="L100" s="135"/>
      <c r="M100" s="135">
        <f t="shared" si="6"/>
        <v>0</v>
      </c>
      <c r="N100" s="135"/>
      <c r="O100" s="135"/>
    </row>
    <row r="101" spans="2:15" ht="37.5" customHeight="1" x14ac:dyDescent="0.25">
      <c r="B101" s="574"/>
      <c r="C101" s="135"/>
      <c r="D101" s="164"/>
      <c r="E101" s="164"/>
      <c r="F101" s="164"/>
      <c r="G101" s="164"/>
      <c r="H101" s="164"/>
      <c r="I101" s="169"/>
      <c r="J101" s="164"/>
      <c r="K101" s="164"/>
      <c r="L101" s="135"/>
      <c r="M101" s="135">
        <f t="shared" si="6"/>
        <v>0</v>
      </c>
      <c r="N101" s="135"/>
      <c r="O101" s="135"/>
    </row>
    <row r="102" spans="2:15" ht="45" customHeight="1" x14ac:dyDescent="0.25">
      <c r="B102" s="574"/>
      <c r="C102" s="135"/>
      <c r="D102" s="164"/>
      <c r="E102" s="164"/>
      <c r="F102" s="164"/>
      <c r="G102" s="164"/>
      <c r="H102" s="164"/>
      <c r="I102" s="169"/>
      <c r="J102" s="164"/>
      <c r="K102" s="164"/>
      <c r="L102" s="135"/>
      <c r="M102" s="135">
        <f t="shared" si="6"/>
        <v>0</v>
      </c>
      <c r="N102" s="135"/>
      <c r="O102" s="135"/>
    </row>
    <row r="103" spans="2:15" ht="44.25" customHeight="1" x14ac:dyDescent="0.25">
      <c r="B103" s="575"/>
      <c r="C103" s="135"/>
      <c r="D103" s="164"/>
      <c r="E103" s="164"/>
      <c r="F103" s="164"/>
      <c r="G103" s="164"/>
      <c r="H103" s="164"/>
      <c r="I103" s="169"/>
      <c r="J103" s="164"/>
      <c r="K103" s="164"/>
      <c r="L103" s="135"/>
      <c r="M103" s="135">
        <f t="shared" si="6"/>
        <v>0</v>
      </c>
      <c r="N103" s="135"/>
      <c r="O103" s="135"/>
    </row>
    <row r="104" spans="2:15" ht="15.75" thickBot="1" x14ac:dyDescent="0.3">
      <c r="C104" s="172"/>
      <c r="D104" s="176"/>
      <c r="E104" s="173"/>
      <c r="F104" s="173"/>
      <c r="G104" s="173"/>
      <c r="H104" s="173"/>
      <c r="I104" s="173"/>
      <c r="J104" s="173"/>
      <c r="K104" s="173"/>
      <c r="L104" s="172"/>
    </row>
    <row r="105" spans="2:15" ht="15" customHeight="1" x14ac:dyDescent="0.25">
      <c r="B105" s="564" t="s">
        <v>252</v>
      </c>
      <c r="C105" s="565"/>
      <c r="D105" s="565"/>
      <c r="E105" s="565"/>
      <c r="F105" s="565"/>
      <c r="G105" s="565"/>
      <c r="H105" s="565"/>
      <c r="I105" s="565"/>
      <c r="J105" s="565"/>
      <c r="K105" s="565"/>
      <c r="L105" s="565"/>
      <c r="M105" s="565"/>
      <c r="N105" s="565"/>
      <c r="O105" s="566"/>
    </row>
    <row r="106" spans="2:15" ht="15" customHeight="1" x14ac:dyDescent="0.25">
      <c r="B106" s="567"/>
      <c r="C106" s="568"/>
      <c r="D106" s="568"/>
      <c r="E106" s="568"/>
      <c r="F106" s="568"/>
      <c r="G106" s="568"/>
      <c r="H106" s="568"/>
      <c r="I106" s="568"/>
      <c r="J106" s="568"/>
      <c r="K106" s="568"/>
      <c r="L106" s="568"/>
      <c r="M106" s="568"/>
      <c r="N106" s="568"/>
      <c r="O106" s="569"/>
    </row>
    <row r="107" spans="2:15" ht="35.25" customHeight="1" thickBot="1" x14ac:dyDescent="0.3">
      <c r="B107" s="570"/>
      <c r="C107" s="571"/>
      <c r="D107" s="571"/>
      <c r="E107" s="571"/>
      <c r="F107" s="571"/>
      <c r="G107" s="571"/>
      <c r="H107" s="571"/>
      <c r="I107" s="571"/>
      <c r="J107" s="571"/>
      <c r="K107" s="571"/>
      <c r="L107" s="571"/>
      <c r="M107" s="571"/>
      <c r="N107" s="571"/>
      <c r="O107" s="572"/>
    </row>
    <row r="108" spans="2:15" ht="41.25" customHeight="1" x14ac:dyDescent="0.25">
      <c r="B108" s="560" t="s">
        <v>300</v>
      </c>
      <c r="C108" s="555" t="s">
        <v>63</v>
      </c>
      <c r="D108" s="555" t="s">
        <v>253</v>
      </c>
      <c r="E108" s="557" t="s">
        <v>295</v>
      </c>
      <c r="F108" s="558"/>
      <c r="G108" s="558"/>
      <c r="H108" s="558"/>
      <c r="I108" s="558"/>
      <c r="J108" s="558"/>
      <c r="K108" s="559"/>
      <c r="L108" s="555" t="s">
        <v>254</v>
      </c>
      <c r="M108" s="560" t="s">
        <v>301</v>
      </c>
      <c r="N108" s="560" t="s">
        <v>312</v>
      </c>
      <c r="O108" s="560" t="s">
        <v>313</v>
      </c>
    </row>
    <row r="109" spans="2:15" ht="75" x14ac:dyDescent="0.25">
      <c r="B109" s="561"/>
      <c r="C109" s="556"/>
      <c r="D109" s="556"/>
      <c r="E109" s="216" t="s">
        <v>287</v>
      </c>
      <c r="F109" s="216" t="s">
        <v>288</v>
      </c>
      <c r="G109" s="216" t="s">
        <v>290</v>
      </c>
      <c r="H109" s="216" t="s">
        <v>289</v>
      </c>
      <c r="I109" s="216" t="s">
        <v>291</v>
      </c>
      <c r="J109" s="216" t="s">
        <v>293</v>
      </c>
      <c r="K109" s="216" t="s">
        <v>292</v>
      </c>
      <c r="L109" s="556"/>
      <c r="M109" s="561"/>
      <c r="N109" s="561"/>
      <c r="O109" s="561"/>
    </row>
    <row r="110" spans="2:15" ht="52.5" customHeight="1" x14ac:dyDescent="0.25">
      <c r="B110" s="573">
        <v>8</v>
      </c>
      <c r="C110" s="135"/>
      <c r="D110" s="164"/>
      <c r="E110" s="164"/>
      <c r="F110" s="164"/>
      <c r="G110" s="164"/>
      <c r="H110" s="164"/>
      <c r="I110" s="169"/>
      <c r="J110" s="164"/>
      <c r="K110" s="164"/>
      <c r="L110" s="137"/>
      <c r="M110" s="135">
        <f>SUM(E110:K110)</f>
        <v>0</v>
      </c>
      <c r="N110" s="135"/>
      <c r="O110" s="135"/>
    </row>
    <row r="111" spans="2:15" ht="43.5" customHeight="1" x14ac:dyDescent="0.25">
      <c r="B111" s="574"/>
      <c r="C111" s="135"/>
      <c r="D111" s="164"/>
      <c r="E111" s="164"/>
      <c r="F111" s="164"/>
      <c r="G111" s="164"/>
      <c r="H111" s="164"/>
      <c r="I111" s="169"/>
      <c r="J111" s="164"/>
      <c r="K111" s="164"/>
      <c r="L111" s="135"/>
      <c r="M111" s="135">
        <f t="shared" ref="M111:M117" si="7">SUM(E111:K111)</f>
        <v>0</v>
      </c>
      <c r="N111" s="135"/>
      <c r="O111" s="135"/>
    </row>
    <row r="112" spans="2:15" ht="40.5" customHeight="1" x14ac:dyDescent="0.25">
      <c r="B112" s="574"/>
      <c r="C112" s="135"/>
      <c r="D112" s="164"/>
      <c r="E112" s="164"/>
      <c r="F112" s="164"/>
      <c r="G112" s="164"/>
      <c r="H112" s="164"/>
      <c r="I112" s="169"/>
      <c r="J112" s="164"/>
      <c r="K112" s="164"/>
      <c r="L112" s="135"/>
      <c r="M112" s="135">
        <f t="shared" si="7"/>
        <v>0</v>
      </c>
      <c r="N112" s="135"/>
      <c r="O112" s="135"/>
    </row>
    <row r="113" spans="2:15" ht="40.5" customHeight="1" x14ac:dyDescent="0.25">
      <c r="B113" s="574"/>
      <c r="C113" s="135"/>
      <c r="D113" s="164"/>
      <c r="E113" s="164"/>
      <c r="F113" s="164"/>
      <c r="G113" s="164"/>
      <c r="H113" s="164"/>
      <c r="I113" s="169"/>
      <c r="J113" s="164"/>
      <c r="K113" s="164"/>
      <c r="L113" s="135"/>
      <c r="M113" s="135">
        <f t="shared" si="7"/>
        <v>0</v>
      </c>
      <c r="N113" s="135"/>
      <c r="O113" s="135"/>
    </row>
    <row r="114" spans="2:15" ht="48" customHeight="1" x14ac:dyDescent="0.25">
      <c r="B114" s="574"/>
      <c r="C114" s="135"/>
      <c r="D114" s="164"/>
      <c r="E114" s="164"/>
      <c r="F114" s="164"/>
      <c r="G114" s="164"/>
      <c r="H114" s="164"/>
      <c r="I114" s="169"/>
      <c r="J114" s="164"/>
      <c r="K114" s="164"/>
      <c r="L114" s="135"/>
      <c r="M114" s="135">
        <f t="shared" si="7"/>
        <v>0</v>
      </c>
      <c r="N114" s="135"/>
      <c r="O114" s="135"/>
    </row>
    <row r="115" spans="2:15" ht="37.5" customHeight="1" x14ac:dyDescent="0.25">
      <c r="B115" s="574"/>
      <c r="C115" s="135"/>
      <c r="D115" s="164"/>
      <c r="E115" s="164"/>
      <c r="F115" s="164"/>
      <c r="G115" s="164"/>
      <c r="H115" s="164"/>
      <c r="I115" s="169"/>
      <c r="J115" s="164"/>
      <c r="K115" s="164"/>
      <c r="L115" s="135"/>
      <c r="M115" s="135">
        <f t="shared" si="7"/>
        <v>0</v>
      </c>
      <c r="N115" s="135"/>
      <c r="O115" s="135"/>
    </row>
    <row r="116" spans="2:15" ht="45.75" customHeight="1" x14ac:dyDescent="0.25">
      <c r="B116" s="574"/>
      <c r="C116" s="135"/>
      <c r="D116" s="164"/>
      <c r="E116" s="164"/>
      <c r="F116" s="164"/>
      <c r="G116" s="164"/>
      <c r="H116" s="164"/>
      <c r="I116" s="169"/>
      <c r="J116" s="164"/>
      <c r="K116" s="164"/>
      <c r="L116" s="135"/>
      <c r="M116" s="135">
        <f t="shared" si="7"/>
        <v>0</v>
      </c>
      <c r="N116" s="135"/>
      <c r="O116" s="135"/>
    </row>
    <row r="117" spans="2:15" ht="51.75" customHeight="1" x14ac:dyDescent="0.25">
      <c r="B117" s="575"/>
      <c r="C117" s="135"/>
      <c r="D117" s="164"/>
      <c r="E117" s="164"/>
      <c r="F117" s="164"/>
      <c r="G117" s="164"/>
      <c r="H117" s="164"/>
      <c r="I117" s="169"/>
      <c r="J117" s="164"/>
      <c r="K117" s="164"/>
      <c r="L117" s="135"/>
      <c r="M117" s="135">
        <f t="shared" si="7"/>
        <v>0</v>
      </c>
      <c r="N117" s="135"/>
      <c r="O117" s="135"/>
    </row>
    <row r="118" spans="2:15" ht="25.5" customHeight="1" thickBot="1" x14ac:dyDescent="0.3">
      <c r="C118" s="176"/>
      <c r="D118" s="176"/>
      <c r="E118" s="176"/>
      <c r="F118" s="176"/>
      <c r="G118" s="176"/>
      <c r="H118" s="176"/>
      <c r="I118" s="176"/>
      <c r="J118" s="176"/>
      <c r="K118" s="176"/>
      <c r="L118" s="172"/>
    </row>
    <row r="119" spans="2:15" ht="15" customHeight="1" x14ac:dyDescent="0.25">
      <c r="B119" s="564" t="s">
        <v>252</v>
      </c>
      <c r="C119" s="565"/>
      <c r="D119" s="565"/>
      <c r="E119" s="565"/>
      <c r="F119" s="565"/>
      <c r="G119" s="565"/>
      <c r="H119" s="565"/>
      <c r="I119" s="565"/>
      <c r="J119" s="565"/>
      <c r="K119" s="565"/>
      <c r="L119" s="565"/>
      <c r="M119" s="565"/>
      <c r="N119" s="565"/>
      <c r="O119" s="566"/>
    </row>
    <row r="120" spans="2:15" ht="15" customHeight="1" x14ac:dyDescent="0.25">
      <c r="B120" s="567"/>
      <c r="C120" s="568"/>
      <c r="D120" s="568"/>
      <c r="E120" s="568"/>
      <c r="F120" s="568"/>
      <c r="G120" s="568"/>
      <c r="H120" s="568"/>
      <c r="I120" s="568"/>
      <c r="J120" s="568"/>
      <c r="K120" s="568"/>
      <c r="L120" s="568"/>
      <c r="M120" s="568"/>
      <c r="N120" s="568"/>
      <c r="O120" s="569"/>
    </row>
    <row r="121" spans="2:15" ht="15.75" customHeight="1" thickBot="1" x14ac:dyDescent="0.3">
      <c r="B121" s="570"/>
      <c r="C121" s="571"/>
      <c r="D121" s="571"/>
      <c r="E121" s="571"/>
      <c r="F121" s="571"/>
      <c r="G121" s="571"/>
      <c r="H121" s="571"/>
      <c r="I121" s="571"/>
      <c r="J121" s="571"/>
      <c r="K121" s="571"/>
      <c r="L121" s="571"/>
      <c r="M121" s="571"/>
      <c r="N121" s="571"/>
      <c r="O121" s="572"/>
    </row>
    <row r="122" spans="2:15" ht="43.5" customHeight="1" x14ac:dyDescent="0.25">
      <c r="B122" s="560" t="s">
        <v>300</v>
      </c>
      <c r="C122" s="555" t="s">
        <v>63</v>
      </c>
      <c r="D122" s="555" t="s">
        <v>253</v>
      </c>
      <c r="E122" s="557" t="s">
        <v>295</v>
      </c>
      <c r="F122" s="558"/>
      <c r="G122" s="558"/>
      <c r="H122" s="558"/>
      <c r="I122" s="558"/>
      <c r="J122" s="558"/>
      <c r="K122" s="559"/>
      <c r="L122" s="555" t="s">
        <v>254</v>
      </c>
      <c r="M122" s="560" t="s">
        <v>301</v>
      </c>
      <c r="N122" s="560" t="s">
        <v>312</v>
      </c>
      <c r="O122" s="560" t="s">
        <v>313</v>
      </c>
    </row>
    <row r="123" spans="2:15" ht="75" x14ac:dyDescent="0.25">
      <c r="B123" s="561"/>
      <c r="C123" s="556"/>
      <c r="D123" s="556"/>
      <c r="E123" s="216" t="s">
        <v>287</v>
      </c>
      <c r="F123" s="216" t="s">
        <v>288</v>
      </c>
      <c r="G123" s="216" t="s">
        <v>290</v>
      </c>
      <c r="H123" s="216" t="s">
        <v>289</v>
      </c>
      <c r="I123" s="216" t="s">
        <v>291</v>
      </c>
      <c r="J123" s="216" t="s">
        <v>293</v>
      </c>
      <c r="K123" s="216" t="s">
        <v>292</v>
      </c>
      <c r="L123" s="556"/>
      <c r="M123" s="561"/>
      <c r="N123" s="561"/>
      <c r="O123" s="561"/>
    </row>
    <row r="124" spans="2:15" ht="47.25" customHeight="1" x14ac:dyDescent="0.25">
      <c r="B124" s="573">
        <v>9</v>
      </c>
      <c r="C124" s="135"/>
      <c r="D124" s="164"/>
      <c r="E124" s="164"/>
      <c r="F124" s="164"/>
      <c r="G124" s="164"/>
      <c r="H124" s="164"/>
      <c r="I124" s="169"/>
      <c r="J124" s="164"/>
      <c r="K124" s="164"/>
      <c r="L124" s="137"/>
      <c r="M124" s="135">
        <f>SUM(E124:K124)</f>
        <v>0</v>
      </c>
      <c r="N124" s="135"/>
      <c r="O124" s="135"/>
    </row>
    <row r="125" spans="2:15" ht="39.75" customHeight="1" x14ac:dyDescent="0.25">
      <c r="B125" s="574"/>
      <c r="C125" s="135"/>
      <c r="D125" s="164"/>
      <c r="E125" s="164"/>
      <c r="F125" s="164"/>
      <c r="G125" s="164"/>
      <c r="H125" s="164"/>
      <c r="I125" s="169"/>
      <c r="J125" s="164"/>
      <c r="K125" s="164"/>
      <c r="L125" s="135"/>
      <c r="M125" s="135">
        <f t="shared" ref="M125:M131" si="8">SUM(E125:K125)</f>
        <v>0</v>
      </c>
      <c r="N125" s="135"/>
      <c r="O125" s="135"/>
    </row>
    <row r="126" spans="2:15" ht="40.5" customHeight="1" x14ac:dyDescent="0.25">
      <c r="B126" s="574"/>
      <c r="C126" s="135"/>
      <c r="D126" s="164"/>
      <c r="E126" s="164"/>
      <c r="F126" s="164"/>
      <c r="G126" s="164"/>
      <c r="H126" s="164"/>
      <c r="I126" s="169"/>
      <c r="J126" s="164"/>
      <c r="K126" s="164"/>
      <c r="L126" s="135"/>
      <c r="M126" s="135">
        <f t="shared" si="8"/>
        <v>0</v>
      </c>
      <c r="N126" s="135"/>
      <c r="O126" s="135"/>
    </row>
    <row r="127" spans="2:15" ht="40.5" customHeight="1" x14ac:dyDescent="0.25">
      <c r="B127" s="574"/>
      <c r="C127" s="135"/>
      <c r="D127" s="164"/>
      <c r="E127" s="164"/>
      <c r="F127" s="164"/>
      <c r="G127" s="164"/>
      <c r="H127" s="164"/>
      <c r="I127" s="169"/>
      <c r="J127" s="164"/>
      <c r="K127" s="164"/>
      <c r="L127" s="135"/>
      <c r="M127" s="135">
        <f t="shared" si="8"/>
        <v>0</v>
      </c>
      <c r="N127" s="135"/>
      <c r="O127" s="135"/>
    </row>
    <row r="128" spans="2:15" ht="47.25" customHeight="1" x14ac:dyDescent="0.25">
      <c r="B128" s="574"/>
      <c r="C128" s="135"/>
      <c r="D128" s="164"/>
      <c r="E128" s="164"/>
      <c r="F128" s="164"/>
      <c r="G128" s="164"/>
      <c r="H128" s="164"/>
      <c r="I128" s="169"/>
      <c r="J128" s="164"/>
      <c r="K128" s="164"/>
      <c r="L128" s="135"/>
      <c r="M128" s="135">
        <f t="shared" si="8"/>
        <v>0</v>
      </c>
      <c r="N128" s="135"/>
      <c r="O128" s="135"/>
    </row>
    <row r="129" spans="2:15" ht="41.25" customHeight="1" x14ac:dyDescent="0.25">
      <c r="B129" s="574"/>
      <c r="C129" s="135"/>
      <c r="D129" s="164"/>
      <c r="E129" s="164"/>
      <c r="F129" s="164"/>
      <c r="G129" s="164"/>
      <c r="H129" s="164"/>
      <c r="I129" s="169"/>
      <c r="J129" s="164"/>
      <c r="K129" s="164"/>
      <c r="L129" s="135"/>
      <c r="M129" s="135">
        <f t="shared" si="8"/>
        <v>0</v>
      </c>
      <c r="N129" s="135"/>
      <c r="O129" s="135"/>
    </row>
    <row r="130" spans="2:15" ht="41.25" customHeight="1" x14ac:dyDescent="0.25">
      <c r="B130" s="574"/>
      <c r="C130" s="135"/>
      <c r="D130" s="164"/>
      <c r="E130" s="164"/>
      <c r="F130" s="164"/>
      <c r="G130" s="164"/>
      <c r="H130" s="164"/>
      <c r="I130" s="169"/>
      <c r="J130" s="164"/>
      <c r="K130" s="164"/>
      <c r="L130" s="135"/>
      <c r="M130" s="135">
        <f t="shared" si="8"/>
        <v>0</v>
      </c>
      <c r="N130" s="135"/>
      <c r="O130" s="135"/>
    </row>
    <row r="131" spans="2:15" ht="41.25" customHeight="1" x14ac:dyDescent="0.25">
      <c r="B131" s="575"/>
      <c r="C131" s="135"/>
      <c r="D131" s="164"/>
      <c r="E131" s="164"/>
      <c r="F131" s="164"/>
      <c r="G131" s="164"/>
      <c r="H131" s="164"/>
      <c r="I131" s="169"/>
      <c r="J131" s="164"/>
      <c r="K131" s="164"/>
      <c r="L131" s="135"/>
      <c r="M131" s="135">
        <f t="shared" si="8"/>
        <v>0</v>
      </c>
      <c r="N131" s="135"/>
      <c r="O131" s="135"/>
    </row>
    <row r="132" spans="2:15" ht="15.75" thickBot="1" x14ac:dyDescent="0.3">
      <c r="C132" s="172"/>
      <c r="D132" s="176"/>
      <c r="E132" s="173"/>
      <c r="F132" s="173"/>
      <c r="G132" s="173"/>
      <c r="H132" s="173"/>
      <c r="I132" s="173"/>
      <c r="J132" s="173"/>
      <c r="K132" s="173"/>
      <c r="L132" s="174"/>
    </row>
    <row r="133" spans="2:15" ht="15" customHeight="1" x14ac:dyDescent="0.25">
      <c r="B133" s="564" t="s">
        <v>252</v>
      </c>
      <c r="C133" s="565"/>
      <c r="D133" s="565"/>
      <c r="E133" s="565"/>
      <c r="F133" s="565"/>
      <c r="G133" s="565"/>
      <c r="H133" s="565"/>
      <c r="I133" s="565"/>
      <c r="J133" s="565"/>
      <c r="K133" s="565"/>
      <c r="L133" s="565"/>
      <c r="M133" s="565"/>
      <c r="N133" s="565"/>
      <c r="O133" s="566"/>
    </row>
    <row r="134" spans="2:15" ht="15" customHeight="1" x14ac:dyDescent="0.25">
      <c r="B134" s="567"/>
      <c r="C134" s="568"/>
      <c r="D134" s="568"/>
      <c r="E134" s="568"/>
      <c r="F134" s="568"/>
      <c r="G134" s="568"/>
      <c r="H134" s="568"/>
      <c r="I134" s="568"/>
      <c r="J134" s="568"/>
      <c r="K134" s="568"/>
      <c r="L134" s="568"/>
      <c r="M134" s="568"/>
      <c r="N134" s="568"/>
      <c r="O134" s="569"/>
    </row>
    <row r="135" spans="2:15" ht="15.75" customHeight="1" thickBot="1" x14ac:dyDescent="0.3">
      <c r="B135" s="570"/>
      <c r="C135" s="571"/>
      <c r="D135" s="571"/>
      <c r="E135" s="571"/>
      <c r="F135" s="571"/>
      <c r="G135" s="571"/>
      <c r="H135" s="571"/>
      <c r="I135" s="571"/>
      <c r="J135" s="571"/>
      <c r="K135" s="571"/>
      <c r="L135" s="571"/>
      <c r="M135" s="571"/>
      <c r="N135" s="571"/>
      <c r="O135" s="572"/>
    </row>
    <row r="136" spans="2:15" ht="45.75" customHeight="1" x14ac:dyDescent="0.25">
      <c r="B136" s="560" t="s">
        <v>300</v>
      </c>
      <c r="C136" s="555" t="s">
        <v>63</v>
      </c>
      <c r="D136" s="555" t="s">
        <v>253</v>
      </c>
      <c r="E136" s="557" t="s">
        <v>295</v>
      </c>
      <c r="F136" s="558"/>
      <c r="G136" s="558"/>
      <c r="H136" s="558"/>
      <c r="I136" s="558"/>
      <c r="J136" s="558"/>
      <c r="K136" s="559"/>
      <c r="L136" s="555" t="s">
        <v>254</v>
      </c>
      <c r="M136" s="560" t="s">
        <v>301</v>
      </c>
      <c r="N136" s="560" t="s">
        <v>312</v>
      </c>
      <c r="O136" s="560" t="s">
        <v>313</v>
      </c>
    </row>
    <row r="137" spans="2:15" ht="75" x14ac:dyDescent="0.25">
      <c r="B137" s="561"/>
      <c r="C137" s="556"/>
      <c r="D137" s="556"/>
      <c r="E137" s="216" t="s">
        <v>287</v>
      </c>
      <c r="F137" s="216" t="s">
        <v>288</v>
      </c>
      <c r="G137" s="216" t="s">
        <v>290</v>
      </c>
      <c r="H137" s="216" t="s">
        <v>289</v>
      </c>
      <c r="I137" s="216" t="s">
        <v>291</v>
      </c>
      <c r="J137" s="216" t="s">
        <v>293</v>
      </c>
      <c r="K137" s="216" t="s">
        <v>292</v>
      </c>
      <c r="L137" s="556"/>
      <c r="M137" s="561"/>
      <c r="N137" s="561"/>
      <c r="O137" s="561"/>
    </row>
    <row r="138" spans="2:15" ht="47.25" customHeight="1" x14ac:dyDescent="0.25">
      <c r="B138" s="573">
        <v>10</v>
      </c>
      <c r="C138" s="135"/>
      <c r="D138" s="164"/>
      <c r="E138" s="164"/>
      <c r="F138" s="164"/>
      <c r="G138" s="164"/>
      <c r="H138" s="164"/>
      <c r="I138" s="169"/>
      <c r="J138" s="164"/>
      <c r="K138" s="164"/>
      <c r="L138" s="137"/>
      <c r="M138" s="135">
        <f>SUM(E138:K138)</f>
        <v>0</v>
      </c>
      <c r="N138" s="135"/>
      <c r="O138" s="135"/>
    </row>
    <row r="139" spans="2:15" ht="38.25" customHeight="1" x14ac:dyDescent="0.25">
      <c r="B139" s="574"/>
      <c r="C139" s="135"/>
      <c r="D139" s="164"/>
      <c r="E139" s="164"/>
      <c r="F139" s="164"/>
      <c r="G139" s="164"/>
      <c r="H139" s="164"/>
      <c r="I139" s="169"/>
      <c r="J139" s="164"/>
      <c r="K139" s="164"/>
      <c r="L139" s="135"/>
      <c r="M139" s="135">
        <f t="shared" ref="M139:M145" si="9">SUM(E139:K139)</f>
        <v>0</v>
      </c>
      <c r="N139" s="135"/>
      <c r="O139" s="135"/>
    </row>
    <row r="140" spans="2:15" ht="42" customHeight="1" x14ac:dyDescent="0.25">
      <c r="B140" s="574"/>
      <c r="C140" s="135"/>
      <c r="D140" s="164"/>
      <c r="E140" s="164"/>
      <c r="F140" s="164"/>
      <c r="G140" s="164"/>
      <c r="H140" s="164"/>
      <c r="I140" s="169"/>
      <c r="J140" s="164"/>
      <c r="K140" s="164"/>
      <c r="L140" s="135"/>
      <c r="M140" s="135">
        <f t="shared" si="9"/>
        <v>0</v>
      </c>
      <c r="N140" s="135"/>
      <c r="O140" s="135"/>
    </row>
    <row r="141" spans="2:15" ht="45" customHeight="1" x14ac:dyDescent="0.25">
      <c r="B141" s="574"/>
      <c r="C141" s="135"/>
      <c r="D141" s="164"/>
      <c r="E141" s="164"/>
      <c r="F141" s="164"/>
      <c r="G141" s="164"/>
      <c r="H141" s="164"/>
      <c r="I141" s="169"/>
      <c r="J141" s="164"/>
      <c r="K141" s="164"/>
      <c r="L141" s="135"/>
      <c r="M141" s="135">
        <f t="shared" si="9"/>
        <v>0</v>
      </c>
      <c r="N141" s="135"/>
      <c r="O141" s="135"/>
    </row>
    <row r="142" spans="2:15" ht="43.5" customHeight="1" x14ac:dyDescent="0.25">
      <c r="B142" s="574"/>
      <c r="C142" s="135"/>
      <c r="D142" s="164"/>
      <c r="E142" s="164"/>
      <c r="F142" s="164"/>
      <c r="G142" s="164"/>
      <c r="H142" s="164"/>
      <c r="I142" s="169"/>
      <c r="J142" s="164"/>
      <c r="K142" s="164"/>
      <c r="L142" s="135"/>
      <c r="M142" s="135">
        <f t="shared" si="9"/>
        <v>0</v>
      </c>
      <c r="N142" s="135"/>
      <c r="O142" s="135"/>
    </row>
    <row r="143" spans="2:15" ht="42" customHeight="1" x14ac:dyDescent="0.25">
      <c r="B143" s="574"/>
      <c r="C143" s="135"/>
      <c r="D143" s="164"/>
      <c r="E143" s="164"/>
      <c r="F143" s="164"/>
      <c r="G143" s="164"/>
      <c r="H143" s="164"/>
      <c r="I143" s="169"/>
      <c r="J143" s="164"/>
      <c r="K143" s="164"/>
      <c r="L143" s="135"/>
      <c r="M143" s="135">
        <f t="shared" si="9"/>
        <v>0</v>
      </c>
      <c r="N143" s="135"/>
      <c r="O143" s="135"/>
    </row>
    <row r="144" spans="2:15" ht="51" customHeight="1" x14ac:dyDescent="0.25">
      <c r="B144" s="574"/>
      <c r="C144" s="135"/>
      <c r="D144" s="164"/>
      <c r="E144" s="164"/>
      <c r="F144" s="164"/>
      <c r="G144" s="164"/>
      <c r="H144" s="164"/>
      <c r="I144" s="169"/>
      <c r="J144" s="164"/>
      <c r="K144" s="164"/>
      <c r="L144" s="135"/>
      <c r="M144" s="135">
        <f t="shared" si="9"/>
        <v>0</v>
      </c>
      <c r="N144" s="135"/>
      <c r="O144" s="135"/>
    </row>
    <row r="145" spans="2:15" ht="49.5" customHeight="1" x14ac:dyDescent="0.25">
      <c r="B145" s="575"/>
      <c r="C145" s="135"/>
      <c r="D145" s="164"/>
      <c r="E145" s="164"/>
      <c r="F145" s="164"/>
      <c r="G145" s="164"/>
      <c r="H145" s="164"/>
      <c r="I145" s="169"/>
      <c r="J145" s="164"/>
      <c r="K145" s="164"/>
      <c r="L145" s="135"/>
      <c r="M145" s="135">
        <f t="shared" si="9"/>
        <v>0</v>
      </c>
      <c r="N145" s="135"/>
      <c r="O145" s="135"/>
    </row>
    <row r="146" spans="2:15" ht="15.75" thickBot="1" x14ac:dyDescent="0.3">
      <c r="C146" s="172"/>
      <c r="D146" s="176"/>
      <c r="E146" s="173"/>
      <c r="F146" s="173"/>
      <c r="G146" s="173"/>
      <c r="H146" s="173"/>
      <c r="I146" s="173"/>
      <c r="J146" s="173"/>
      <c r="K146" s="173"/>
      <c r="L146" s="172"/>
    </row>
    <row r="147" spans="2:15" ht="15" customHeight="1" x14ac:dyDescent="0.25">
      <c r="B147" s="564" t="s">
        <v>252</v>
      </c>
      <c r="C147" s="565"/>
      <c r="D147" s="565"/>
      <c r="E147" s="565"/>
      <c r="F147" s="565"/>
      <c r="G147" s="565"/>
      <c r="H147" s="565"/>
      <c r="I147" s="565"/>
      <c r="J147" s="565"/>
      <c r="K147" s="565"/>
      <c r="L147" s="565"/>
      <c r="M147" s="565"/>
      <c r="N147" s="565"/>
      <c r="O147" s="566"/>
    </row>
    <row r="148" spans="2:15" ht="15" customHeight="1" x14ac:dyDescent="0.25">
      <c r="B148" s="567"/>
      <c r="C148" s="568"/>
      <c r="D148" s="568"/>
      <c r="E148" s="568"/>
      <c r="F148" s="568"/>
      <c r="G148" s="568"/>
      <c r="H148" s="568"/>
      <c r="I148" s="568"/>
      <c r="J148" s="568"/>
      <c r="K148" s="568"/>
      <c r="L148" s="568"/>
      <c r="M148" s="568"/>
      <c r="N148" s="568"/>
      <c r="O148" s="569"/>
    </row>
    <row r="149" spans="2:15" ht="15.75" customHeight="1" thickBot="1" x14ac:dyDescent="0.3">
      <c r="B149" s="570"/>
      <c r="C149" s="571"/>
      <c r="D149" s="571"/>
      <c r="E149" s="571"/>
      <c r="F149" s="571"/>
      <c r="G149" s="571"/>
      <c r="H149" s="571"/>
      <c r="I149" s="571"/>
      <c r="J149" s="571"/>
      <c r="K149" s="571"/>
      <c r="L149" s="571"/>
      <c r="M149" s="571"/>
      <c r="N149" s="571"/>
      <c r="O149" s="572"/>
    </row>
    <row r="150" spans="2:15" ht="49.5" customHeight="1" x14ac:dyDescent="0.25">
      <c r="B150" s="560" t="s">
        <v>300</v>
      </c>
      <c r="C150" s="555" t="s">
        <v>63</v>
      </c>
      <c r="D150" s="555" t="s">
        <v>253</v>
      </c>
      <c r="E150" s="557" t="s">
        <v>295</v>
      </c>
      <c r="F150" s="558"/>
      <c r="G150" s="558"/>
      <c r="H150" s="558"/>
      <c r="I150" s="558"/>
      <c r="J150" s="558"/>
      <c r="K150" s="559"/>
      <c r="L150" s="555" t="s">
        <v>254</v>
      </c>
      <c r="M150" s="560" t="s">
        <v>301</v>
      </c>
      <c r="N150" s="560" t="s">
        <v>312</v>
      </c>
      <c r="O150" s="560" t="s">
        <v>313</v>
      </c>
    </row>
    <row r="151" spans="2:15" ht="72.75" customHeight="1" x14ac:dyDescent="0.25">
      <c r="B151" s="561"/>
      <c r="C151" s="556"/>
      <c r="D151" s="556"/>
      <c r="E151" s="216" t="s">
        <v>287</v>
      </c>
      <c r="F151" s="216" t="s">
        <v>288</v>
      </c>
      <c r="G151" s="216" t="s">
        <v>290</v>
      </c>
      <c r="H151" s="216" t="s">
        <v>289</v>
      </c>
      <c r="I151" s="216" t="s">
        <v>291</v>
      </c>
      <c r="J151" s="216" t="s">
        <v>293</v>
      </c>
      <c r="K151" s="216" t="s">
        <v>292</v>
      </c>
      <c r="L151" s="556"/>
      <c r="M151" s="561"/>
      <c r="N151" s="561"/>
      <c r="O151" s="561"/>
    </row>
    <row r="152" spans="2:15" ht="51" customHeight="1" x14ac:dyDescent="0.25">
      <c r="B152" s="573">
        <v>11</v>
      </c>
      <c r="C152" s="135"/>
      <c r="D152" s="164"/>
      <c r="E152" s="164"/>
      <c r="F152" s="164"/>
      <c r="G152" s="164"/>
      <c r="H152" s="164"/>
      <c r="I152" s="169"/>
      <c r="J152" s="164"/>
      <c r="K152" s="164"/>
      <c r="L152" s="137"/>
      <c r="M152" s="135">
        <f>SUM(E152:K152)</f>
        <v>0</v>
      </c>
      <c r="N152" s="135"/>
      <c r="O152" s="135"/>
    </row>
    <row r="153" spans="2:15" ht="44.25" customHeight="1" x14ac:dyDescent="0.25">
      <c r="B153" s="574"/>
      <c r="C153" s="135"/>
      <c r="D153" s="164"/>
      <c r="E153" s="164"/>
      <c r="F153" s="164"/>
      <c r="G153" s="164"/>
      <c r="H153" s="164"/>
      <c r="I153" s="169"/>
      <c r="J153" s="164"/>
      <c r="K153" s="164"/>
      <c r="L153" s="135"/>
      <c r="M153" s="135">
        <f t="shared" ref="M153:M159" si="10">SUM(E153:K153)</f>
        <v>0</v>
      </c>
      <c r="N153" s="135"/>
      <c r="O153" s="135"/>
    </row>
    <row r="154" spans="2:15" ht="40.5" customHeight="1" x14ac:dyDescent="0.25">
      <c r="B154" s="574"/>
      <c r="C154" s="135"/>
      <c r="D154" s="164"/>
      <c r="E154" s="164"/>
      <c r="F154" s="164"/>
      <c r="G154" s="164"/>
      <c r="H154" s="164"/>
      <c r="I154" s="169"/>
      <c r="J154" s="164"/>
      <c r="K154" s="164"/>
      <c r="L154" s="135"/>
      <c r="M154" s="135">
        <f t="shared" si="10"/>
        <v>0</v>
      </c>
      <c r="N154" s="135"/>
      <c r="O154" s="135"/>
    </row>
    <row r="155" spans="2:15" ht="39.75" customHeight="1" x14ac:dyDescent="0.25">
      <c r="B155" s="574"/>
      <c r="C155" s="135"/>
      <c r="D155" s="164"/>
      <c r="E155" s="164"/>
      <c r="F155" s="164"/>
      <c r="G155" s="164"/>
      <c r="H155" s="164"/>
      <c r="I155" s="169"/>
      <c r="J155" s="164"/>
      <c r="K155" s="164"/>
      <c r="L155" s="135"/>
      <c r="M155" s="135">
        <f t="shared" si="10"/>
        <v>0</v>
      </c>
      <c r="N155" s="135"/>
      <c r="O155" s="135"/>
    </row>
    <row r="156" spans="2:15" ht="44.25" customHeight="1" x14ac:dyDescent="0.25">
      <c r="B156" s="574"/>
      <c r="C156" s="135"/>
      <c r="D156" s="164"/>
      <c r="E156" s="164"/>
      <c r="F156" s="164"/>
      <c r="G156" s="164"/>
      <c r="H156" s="164"/>
      <c r="I156" s="169"/>
      <c r="J156" s="164"/>
      <c r="K156" s="164"/>
      <c r="L156" s="135"/>
      <c r="M156" s="135">
        <f t="shared" si="10"/>
        <v>0</v>
      </c>
      <c r="N156" s="135"/>
      <c r="O156" s="135"/>
    </row>
    <row r="157" spans="2:15" ht="51.75" customHeight="1" x14ac:dyDescent="0.25">
      <c r="B157" s="574"/>
      <c r="C157" s="135"/>
      <c r="D157" s="164"/>
      <c r="E157" s="164"/>
      <c r="F157" s="164"/>
      <c r="G157" s="164"/>
      <c r="H157" s="164"/>
      <c r="I157" s="169"/>
      <c r="J157" s="164"/>
      <c r="K157" s="164"/>
      <c r="L157" s="135"/>
      <c r="M157" s="135">
        <f t="shared" si="10"/>
        <v>0</v>
      </c>
      <c r="N157" s="135"/>
      <c r="O157" s="135"/>
    </row>
    <row r="158" spans="2:15" ht="41.25" customHeight="1" x14ac:dyDescent="0.25">
      <c r="B158" s="574"/>
      <c r="C158" s="135"/>
      <c r="D158" s="164"/>
      <c r="E158" s="164"/>
      <c r="F158" s="164"/>
      <c r="G158" s="164"/>
      <c r="H158" s="164"/>
      <c r="I158" s="169"/>
      <c r="J158" s="164"/>
      <c r="K158" s="164"/>
      <c r="L158" s="135"/>
      <c r="M158" s="135">
        <f t="shared" si="10"/>
        <v>0</v>
      </c>
      <c r="N158" s="135"/>
      <c r="O158" s="135"/>
    </row>
    <row r="159" spans="2:15" ht="48" customHeight="1" x14ac:dyDescent="0.25">
      <c r="B159" s="575"/>
      <c r="C159" s="135"/>
      <c r="D159" s="164"/>
      <c r="E159" s="164"/>
      <c r="F159" s="164"/>
      <c r="G159" s="164"/>
      <c r="H159" s="164"/>
      <c r="I159" s="169"/>
      <c r="J159" s="164"/>
      <c r="K159" s="164"/>
      <c r="L159" s="135"/>
      <c r="M159" s="135">
        <f t="shared" si="10"/>
        <v>0</v>
      </c>
      <c r="N159" s="135"/>
      <c r="O159" s="135"/>
    </row>
    <row r="160" spans="2:15" x14ac:dyDescent="0.25">
      <c r="C160" s="172"/>
      <c r="D160" s="176"/>
      <c r="E160" s="173"/>
      <c r="F160" s="173"/>
      <c r="G160" s="173"/>
      <c r="H160" s="173"/>
      <c r="I160" s="173"/>
      <c r="J160" s="173"/>
      <c r="K160" s="173"/>
      <c r="L160" s="172"/>
    </row>
    <row r="161" spans="2:15" ht="15.75" thickBot="1" x14ac:dyDescent="0.3">
      <c r="C161" s="172"/>
      <c r="D161" s="176"/>
      <c r="E161" s="173"/>
      <c r="F161" s="173"/>
      <c r="G161" s="173"/>
      <c r="H161" s="173"/>
      <c r="I161" s="173"/>
      <c r="J161" s="173"/>
      <c r="K161" s="173"/>
      <c r="L161" s="172"/>
    </row>
    <row r="162" spans="2:15" ht="29.25" customHeight="1" x14ac:dyDescent="0.25">
      <c r="B162" s="564" t="s">
        <v>252</v>
      </c>
      <c r="C162" s="565"/>
      <c r="D162" s="565"/>
      <c r="E162" s="565"/>
      <c r="F162" s="565"/>
      <c r="G162" s="565"/>
      <c r="H162" s="565"/>
      <c r="I162" s="565"/>
      <c r="J162" s="565"/>
      <c r="K162" s="565"/>
      <c r="L162" s="565"/>
      <c r="M162" s="565"/>
      <c r="N162" s="565"/>
      <c r="O162" s="566"/>
    </row>
    <row r="163" spans="2:15" ht="15" customHeight="1" x14ac:dyDescent="0.25">
      <c r="B163" s="567"/>
      <c r="C163" s="568"/>
      <c r="D163" s="568"/>
      <c r="E163" s="568"/>
      <c r="F163" s="568"/>
      <c r="G163" s="568"/>
      <c r="H163" s="568"/>
      <c r="I163" s="568"/>
      <c r="J163" s="568"/>
      <c r="K163" s="568"/>
      <c r="L163" s="568"/>
      <c r="M163" s="568"/>
      <c r="N163" s="568"/>
      <c r="O163" s="569"/>
    </row>
    <row r="164" spans="2:15" ht="23.25" customHeight="1" thickBot="1" x14ac:dyDescent="0.3">
      <c r="B164" s="570"/>
      <c r="C164" s="571"/>
      <c r="D164" s="571"/>
      <c r="E164" s="571"/>
      <c r="F164" s="571"/>
      <c r="G164" s="571"/>
      <c r="H164" s="571"/>
      <c r="I164" s="571"/>
      <c r="J164" s="571"/>
      <c r="K164" s="571"/>
      <c r="L164" s="571"/>
      <c r="M164" s="571"/>
      <c r="N164" s="571"/>
      <c r="O164" s="572"/>
    </row>
    <row r="165" spans="2:15" ht="45" customHeight="1" x14ac:dyDescent="0.25">
      <c r="B165" s="560" t="s">
        <v>300</v>
      </c>
      <c r="C165" s="555" t="s">
        <v>63</v>
      </c>
      <c r="D165" s="555" t="s">
        <v>253</v>
      </c>
      <c r="E165" s="557" t="s">
        <v>295</v>
      </c>
      <c r="F165" s="558"/>
      <c r="G165" s="558"/>
      <c r="H165" s="558"/>
      <c r="I165" s="558"/>
      <c r="J165" s="558"/>
      <c r="K165" s="559"/>
      <c r="L165" s="555" t="s">
        <v>254</v>
      </c>
      <c r="M165" s="560" t="s">
        <v>301</v>
      </c>
      <c r="N165" s="560" t="s">
        <v>312</v>
      </c>
      <c r="O165" s="560" t="s">
        <v>313</v>
      </c>
    </row>
    <row r="166" spans="2:15" ht="75" x14ac:dyDescent="0.25">
      <c r="B166" s="561"/>
      <c r="C166" s="556"/>
      <c r="D166" s="556"/>
      <c r="E166" s="216" t="s">
        <v>287</v>
      </c>
      <c r="F166" s="216" t="s">
        <v>288</v>
      </c>
      <c r="G166" s="216" t="s">
        <v>290</v>
      </c>
      <c r="H166" s="216" t="s">
        <v>289</v>
      </c>
      <c r="I166" s="216" t="s">
        <v>291</v>
      </c>
      <c r="J166" s="216" t="s">
        <v>293</v>
      </c>
      <c r="K166" s="216" t="s">
        <v>292</v>
      </c>
      <c r="L166" s="556"/>
      <c r="M166" s="561"/>
      <c r="N166" s="561"/>
      <c r="O166" s="561"/>
    </row>
    <row r="167" spans="2:15" ht="45.75" customHeight="1" x14ac:dyDescent="0.25">
      <c r="B167" s="573">
        <v>12</v>
      </c>
      <c r="C167" s="135"/>
      <c r="D167" s="164"/>
      <c r="E167" s="164"/>
      <c r="F167" s="164"/>
      <c r="G167" s="164"/>
      <c r="H167" s="164"/>
      <c r="I167" s="169"/>
      <c r="J167" s="164"/>
      <c r="K167" s="164"/>
      <c r="L167" s="137"/>
      <c r="M167" s="135">
        <f>SUM(E167:K167)</f>
        <v>0</v>
      </c>
      <c r="N167" s="135"/>
      <c r="O167" s="135"/>
    </row>
    <row r="168" spans="2:15" ht="45.75" customHeight="1" x14ac:dyDescent="0.25">
      <c r="B168" s="574"/>
      <c r="C168" s="135"/>
      <c r="D168" s="164"/>
      <c r="E168" s="164"/>
      <c r="F168" s="164"/>
      <c r="G168" s="164"/>
      <c r="H168" s="164"/>
      <c r="I168" s="169"/>
      <c r="J168" s="164"/>
      <c r="K168" s="164"/>
      <c r="L168" s="135"/>
      <c r="M168" s="135">
        <f t="shared" ref="M168:M174" si="11">SUM(E168:K168)</f>
        <v>0</v>
      </c>
      <c r="N168" s="135"/>
      <c r="O168" s="135"/>
    </row>
    <row r="169" spans="2:15" ht="45" customHeight="1" x14ac:dyDescent="0.25">
      <c r="B169" s="574"/>
      <c r="C169" s="135"/>
      <c r="D169" s="164"/>
      <c r="E169" s="164"/>
      <c r="F169" s="164"/>
      <c r="G169" s="164"/>
      <c r="H169" s="164"/>
      <c r="I169" s="169"/>
      <c r="J169" s="164"/>
      <c r="K169" s="164"/>
      <c r="L169" s="135"/>
      <c r="M169" s="135">
        <f t="shared" si="11"/>
        <v>0</v>
      </c>
      <c r="N169" s="135"/>
      <c r="O169" s="135"/>
    </row>
    <row r="170" spans="2:15" ht="40.5" customHeight="1" x14ac:dyDescent="0.25">
      <c r="B170" s="574"/>
      <c r="C170" s="135"/>
      <c r="D170" s="164"/>
      <c r="E170" s="164"/>
      <c r="F170" s="164"/>
      <c r="G170" s="164"/>
      <c r="H170" s="164"/>
      <c r="I170" s="169"/>
      <c r="J170" s="164"/>
      <c r="K170" s="164"/>
      <c r="L170" s="135"/>
      <c r="M170" s="135">
        <f t="shared" si="11"/>
        <v>0</v>
      </c>
      <c r="N170" s="135"/>
      <c r="O170" s="135"/>
    </row>
    <row r="171" spans="2:15" ht="39.75" customHeight="1" x14ac:dyDescent="0.25">
      <c r="B171" s="574"/>
      <c r="C171" s="135"/>
      <c r="D171" s="164"/>
      <c r="E171" s="164"/>
      <c r="F171" s="164"/>
      <c r="G171" s="164"/>
      <c r="H171" s="164"/>
      <c r="I171" s="169"/>
      <c r="J171" s="164"/>
      <c r="K171" s="164"/>
      <c r="L171" s="135"/>
      <c r="M171" s="135">
        <f t="shared" si="11"/>
        <v>0</v>
      </c>
      <c r="N171" s="135"/>
      <c r="O171" s="135"/>
    </row>
    <row r="172" spans="2:15" ht="49.5" customHeight="1" x14ac:dyDescent="0.25">
      <c r="B172" s="574"/>
      <c r="C172" s="135"/>
      <c r="D172" s="164"/>
      <c r="E172" s="164"/>
      <c r="F172" s="164"/>
      <c r="G172" s="164"/>
      <c r="H172" s="164"/>
      <c r="I172" s="169"/>
      <c r="J172" s="164"/>
      <c r="K172" s="164"/>
      <c r="L172" s="135"/>
      <c r="M172" s="135">
        <f t="shared" si="11"/>
        <v>0</v>
      </c>
      <c r="N172" s="135"/>
      <c r="O172" s="135"/>
    </row>
    <row r="173" spans="2:15" ht="57" customHeight="1" x14ac:dyDescent="0.25">
      <c r="B173" s="574"/>
      <c r="C173" s="135"/>
      <c r="D173" s="164"/>
      <c r="E173" s="164"/>
      <c r="F173" s="164"/>
      <c r="G173" s="164"/>
      <c r="H173" s="164"/>
      <c r="I173" s="169"/>
      <c r="J173" s="164"/>
      <c r="K173" s="164"/>
      <c r="L173" s="135"/>
      <c r="M173" s="135">
        <f t="shared" si="11"/>
        <v>0</v>
      </c>
      <c r="N173" s="135"/>
      <c r="O173" s="135"/>
    </row>
    <row r="174" spans="2:15" ht="42" customHeight="1" x14ac:dyDescent="0.25">
      <c r="B174" s="575"/>
      <c r="C174" s="135"/>
      <c r="D174" s="164"/>
      <c r="E174" s="164"/>
      <c r="F174" s="164"/>
      <c r="G174" s="164"/>
      <c r="H174" s="164"/>
      <c r="I174" s="169"/>
      <c r="J174" s="164"/>
      <c r="K174" s="164"/>
      <c r="L174" s="135"/>
      <c r="M174" s="135">
        <f t="shared" si="11"/>
        <v>0</v>
      </c>
      <c r="N174" s="135"/>
      <c r="O174" s="135"/>
    </row>
    <row r="175" spans="2:15" ht="49.5" customHeight="1" x14ac:dyDescent="0.25">
      <c r="C175" s="177"/>
      <c r="D175" s="177"/>
      <c r="E175" s="171"/>
      <c r="F175" s="171"/>
      <c r="G175" s="171"/>
      <c r="H175" s="171"/>
      <c r="I175" s="171"/>
      <c r="J175" s="171"/>
      <c r="K175" s="171"/>
      <c r="L175" s="177"/>
    </row>
    <row r="176" spans="2:15" x14ac:dyDescent="0.25">
      <c r="C176" s="172"/>
      <c r="D176" s="176"/>
      <c r="E176" s="173"/>
      <c r="F176" s="173"/>
      <c r="G176" s="173"/>
      <c r="H176" s="173"/>
      <c r="I176" s="173"/>
      <c r="J176" s="173"/>
      <c r="K176" s="173"/>
      <c r="L176" s="174"/>
    </row>
    <row r="177" spans="3:12" x14ac:dyDescent="0.25">
      <c r="C177" s="172"/>
      <c r="D177" s="176"/>
      <c r="E177" s="173"/>
      <c r="F177" s="173"/>
      <c r="G177" s="173"/>
      <c r="H177" s="173"/>
      <c r="I177" s="173"/>
      <c r="J177" s="173"/>
      <c r="K177" s="173"/>
      <c r="L177" s="172"/>
    </row>
    <row r="178" spans="3:12" x14ac:dyDescent="0.25">
      <c r="C178" s="172"/>
      <c r="D178" s="176"/>
      <c r="E178" s="173"/>
      <c r="F178" s="173"/>
      <c r="G178" s="173"/>
      <c r="H178" s="173"/>
      <c r="I178" s="173"/>
      <c r="J178" s="173"/>
      <c r="K178" s="173"/>
      <c r="L178" s="172"/>
    </row>
    <row r="179" spans="3:12" x14ac:dyDescent="0.25">
      <c r="C179" s="172"/>
      <c r="D179" s="176"/>
      <c r="E179" s="173"/>
      <c r="F179" s="173"/>
      <c r="G179" s="173"/>
      <c r="H179" s="173"/>
      <c r="I179" s="173"/>
      <c r="J179" s="173"/>
      <c r="K179" s="173"/>
      <c r="L179" s="172"/>
    </row>
    <row r="180" spans="3:12" x14ac:dyDescent="0.25">
      <c r="C180" s="172"/>
      <c r="D180" s="176"/>
      <c r="E180" s="173"/>
      <c r="F180" s="173"/>
      <c r="G180" s="173"/>
      <c r="H180" s="173"/>
      <c r="I180" s="173"/>
      <c r="J180" s="173"/>
      <c r="K180" s="173"/>
      <c r="L180" s="172"/>
    </row>
    <row r="181" spans="3:12" x14ac:dyDescent="0.25">
      <c r="C181" s="172"/>
      <c r="D181" s="176"/>
      <c r="E181" s="173"/>
      <c r="F181" s="173"/>
      <c r="G181" s="173"/>
      <c r="H181" s="173"/>
      <c r="I181" s="173"/>
      <c r="J181" s="173"/>
      <c r="K181" s="173"/>
      <c r="L181" s="172"/>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ht="30.75" customHeight="1" x14ac:dyDescent="0.25">
      <c r="C184" s="176"/>
      <c r="D184" s="176"/>
      <c r="E184" s="176"/>
      <c r="F184" s="176"/>
      <c r="G184" s="176"/>
      <c r="H184" s="176"/>
      <c r="I184" s="176"/>
      <c r="J184" s="176"/>
      <c r="K184" s="176"/>
      <c r="L184" s="172"/>
    </row>
    <row r="185" spans="3:12" x14ac:dyDescent="0.25">
      <c r="C185" s="177"/>
      <c r="D185" s="177"/>
      <c r="E185" s="171"/>
      <c r="F185" s="171"/>
      <c r="G185" s="171"/>
      <c r="H185" s="171"/>
      <c r="I185" s="171"/>
      <c r="J185" s="171"/>
      <c r="K185" s="171"/>
      <c r="L185" s="177"/>
    </row>
    <row r="186" spans="3:12" x14ac:dyDescent="0.25">
      <c r="C186" s="177"/>
      <c r="D186" s="177"/>
      <c r="E186" s="171"/>
      <c r="F186" s="171"/>
      <c r="G186" s="171"/>
      <c r="H186" s="171"/>
      <c r="I186" s="171"/>
      <c r="J186" s="171"/>
      <c r="K186" s="171"/>
      <c r="L186" s="177"/>
    </row>
    <row r="187" spans="3:12" x14ac:dyDescent="0.25">
      <c r="C187" s="172"/>
      <c r="D187" s="176"/>
      <c r="E187" s="173"/>
      <c r="F187" s="173"/>
      <c r="G187" s="173"/>
      <c r="H187" s="173"/>
      <c r="I187" s="173"/>
      <c r="J187" s="173"/>
      <c r="K187" s="173"/>
      <c r="L187" s="174"/>
    </row>
    <row r="188" spans="3:12" x14ac:dyDescent="0.25">
      <c r="C188" s="172"/>
      <c r="D188" s="176"/>
      <c r="E188" s="173"/>
      <c r="F188" s="173"/>
      <c r="G188" s="173"/>
      <c r="H188" s="173"/>
      <c r="I188" s="173"/>
      <c r="J188" s="173"/>
      <c r="K188" s="173"/>
      <c r="L188" s="172"/>
    </row>
    <row r="189" spans="3:12" x14ac:dyDescent="0.25">
      <c r="C189" s="172"/>
      <c r="D189" s="176"/>
      <c r="E189" s="173"/>
      <c r="F189" s="173"/>
      <c r="G189" s="173"/>
      <c r="H189" s="173"/>
      <c r="I189" s="173"/>
      <c r="J189" s="173"/>
      <c r="K189" s="173"/>
      <c r="L189" s="172"/>
    </row>
    <row r="190" spans="3:12" x14ac:dyDescent="0.25">
      <c r="C190" s="172"/>
      <c r="D190" s="176"/>
      <c r="E190" s="173"/>
      <c r="F190" s="173"/>
      <c r="G190" s="173"/>
      <c r="H190" s="173"/>
      <c r="I190" s="173"/>
      <c r="J190" s="173"/>
      <c r="K190" s="173"/>
      <c r="L190" s="172"/>
    </row>
    <row r="191" spans="3:12" x14ac:dyDescent="0.25">
      <c r="C191" s="172"/>
      <c r="D191" s="176"/>
      <c r="E191" s="173"/>
      <c r="F191" s="173"/>
      <c r="G191" s="173"/>
      <c r="H191" s="173"/>
      <c r="I191" s="173"/>
      <c r="J191" s="173"/>
      <c r="K191" s="173"/>
      <c r="L191" s="172"/>
    </row>
    <row r="192" spans="3:12" x14ac:dyDescent="0.25">
      <c r="C192" s="172"/>
      <c r="D192" s="176"/>
      <c r="E192" s="173"/>
      <c r="F192" s="173"/>
      <c r="G192" s="173"/>
      <c r="H192" s="173"/>
      <c r="I192" s="173"/>
      <c r="J192" s="173"/>
      <c r="K192" s="173"/>
      <c r="L192" s="172"/>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ht="23.25" customHeight="1" x14ac:dyDescent="0.25">
      <c r="C195" s="176"/>
      <c r="D195" s="176"/>
      <c r="E195" s="176"/>
      <c r="F195" s="176"/>
      <c r="G195" s="176"/>
      <c r="H195" s="176"/>
      <c r="I195" s="176"/>
      <c r="J195" s="176"/>
      <c r="K195" s="176"/>
      <c r="L195" s="172"/>
    </row>
    <row r="196" spans="3:12" x14ac:dyDescent="0.25">
      <c r="C196" s="177"/>
      <c r="D196" s="177"/>
      <c r="E196" s="171"/>
      <c r="F196" s="171"/>
      <c r="G196" s="171"/>
      <c r="H196" s="171"/>
      <c r="I196" s="171"/>
      <c r="J196" s="171"/>
      <c r="K196" s="171"/>
      <c r="L196" s="177"/>
    </row>
    <row r="197" spans="3:12" x14ac:dyDescent="0.25">
      <c r="C197" s="177"/>
      <c r="D197" s="177"/>
      <c r="E197" s="171"/>
      <c r="F197" s="171"/>
      <c r="G197" s="171"/>
      <c r="H197" s="171"/>
      <c r="I197" s="171"/>
      <c r="J197" s="171"/>
      <c r="K197" s="171"/>
      <c r="L197" s="177"/>
    </row>
    <row r="198" spans="3:12" x14ac:dyDescent="0.25">
      <c r="C198" s="172"/>
      <c r="D198" s="176"/>
      <c r="E198" s="173"/>
      <c r="F198" s="173"/>
      <c r="G198" s="173"/>
      <c r="H198" s="173"/>
      <c r="I198" s="173"/>
      <c r="J198" s="173"/>
      <c r="K198" s="173"/>
      <c r="L198" s="174"/>
    </row>
    <row r="199" spans="3:12" x14ac:dyDescent="0.25">
      <c r="C199" s="172"/>
      <c r="D199" s="176"/>
      <c r="E199" s="173"/>
      <c r="F199" s="173"/>
      <c r="G199" s="173"/>
      <c r="H199" s="173"/>
      <c r="I199" s="173"/>
      <c r="J199" s="173"/>
      <c r="K199" s="173"/>
      <c r="L199" s="172"/>
    </row>
    <row r="200" spans="3:12" x14ac:dyDescent="0.25">
      <c r="C200" s="172"/>
      <c r="D200" s="176"/>
      <c r="E200" s="173"/>
      <c r="F200" s="173"/>
      <c r="G200" s="173"/>
      <c r="H200" s="173"/>
      <c r="I200" s="173"/>
      <c r="J200" s="173"/>
      <c r="K200" s="173"/>
      <c r="L200" s="172"/>
    </row>
    <row r="201" spans="3:12" x14ac:dyDescent="0.25">
      <c r="C201" s="172"/>
      <c r="D201" s="176"/>
      <c r="E201" s="173"/>
      <c r="F201" s="173"/>
      <c r="G201" s="173"/>
      <c r="H201" s="173"/>
      <c r="I201" s="173"/>
      <c r="J201" s="173"/>
      <c r="K201" s="173"/>
      <c r="L201" s="172"/>
    </row>
    <row r="202" spans="3:12" x14ac:dyDescent="0.25">
      <c r="C202" s="172"/>
      <c r="D202" s="176"/>
      <c r="E202" s="173"/>
      <c r="F202" s="173"/>
      <c r="G202" s="173"/>
      <c r="H202" s="173"/>
      <c r="I202" s="173"/>
      <c r="J202" s="173"/>
      <c r="K202" s="173"/>
      <c r="L202" s="172"/>
    </row>
    <row r="203" spans="3:12" x14ac:dyDescent="0.25">
      <c r="C203" s="172"/>
      <c r="D203" s="176"/>
      <c r="E203" s="173"/>
      <c r="F203" s="173"/>
      <c r="G203" s="173"/>
      <c r="H203" s="173"/>
      <c r="I203" s="173"/>
      <c r="J203" s="173"/>
      <c r="K203" s="173"/>
      <c r="L203" s="172"/>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ht="25.5" customHeight="1" x14ac:dyDescent="0.25">
      <c r="C206" s="176"/>
      <c r="D206" s="176"/>
      <c r="E206" s="176"/>
      <c r="F206" s="176"/>
      <c r="G206" s="176"/>
      <c r="H206" s="176"/>
      <c r="I206" s="176"/>
      <c r="J206" s="176"/>
      <c r="K206" s="176"/>
      <c r="L206" s="172"/>
    </row>
    <row r="207" spans="3:12" x14ac:dyDescent="0.25">
      <c r="C207" s="177"/>
      <c r="D207" s="177"/>
      <c r="E207" s="171"/>
      <c r="F207" s="171"/>
      <c r="G207" s="171"/>
      <c r="H207" s="171"/>
      <c r="I207" s="171"/>
      <c r="J207" s="171"/>
      <c r="K207" s="171"/>
      <c r="L207" s="177"/>
    </row>
    <row r="208" spans="3:12" x14ac:dyDescent="0.25">
      <c r="C208" s="177"/>
      <c r="D208" s="177"/>
      <c r="E208" s="171"/>
      <c r="F208" s="171"/>
      <c r="G208" s="171"/>
      <c r="H208" s="171"/>
      <c r="I208" s="171"/>
      <c r="J208" s="171"/>
      <c r="K208" s="171"/>
      <c r="L208" s="177"/>
    </row>
    <row r="209" spans="3:12" x14ac:dyDescent="0.25">
      <c r="C209" s="172"/>
      <c r="D209" s="176"/>
      <c r="E209" s="173"/>
      <c r="F209" s="173"/>
      <c r="G209" s="173"/>
      <c r="H209" s="173"/>
      <c r="I209" s="173"/>
      <c r="J209" s="173"/>
      <c r="K209" s="173"/>
      <c r="L209" s="174"/>
    </row>
    <row r="210" spans="3:12" x14ac:dyDescent="0.25">
      <c r="C210" s="172"/>
      <c r="D210" s="176"/>
      <c r="E210" s="173"/>
      <c r="F210" s="173"/>
      <c r="G210" s="173"/>
      <c r="H210" s="173"/>
      <c r="I210" s="173"/>
      <c r="J210" s="173"/>
      <c r="K210" s="173"/>
      <c r="L210" s="172"/>
    </row>
    <row r="211" spans="3:12" x14ac:dyDescent="0.25">
      <c r="C211" s="172"/>
      <c r="D211" s="176"/>
      <c r="E211" s="173"/>
      <c r="F211" s="173"/>
      <c r="G211" s="173"/>
      <c r="H211" s="173"/>
      <c r="I211" s="173"/>
      <c r="J211" s="173"/>
      <c r="K211" s="173"/>
      <c r="L211" s="172"/>
    </row>
    <row r="212" spans="3:12" x14ac:dyDescent="0.25">
      <c r="C212" s="172"/>
      <c r="D212" s="176"/>
      <c r="E212" s="173"/>
      <c r="F212" s="173"/>
      <c r="G212" s="173"/>
      <c r="H212" s="173"/>
      <c r="I212" s="173"/>
      <c r="J212" s="173"/>
      <c r="K212" s="173"/>
      <c r="L212" s="172"/>
    </row>
    <row r="213" spans="3:12" x14ac:dyDescent="0.25">
      <c r="C213" s="172"/>
      <c r="D213" s="176"/>
      <c r="E213" s="173"/>
      <c r="F213" s="173"/>
      <c r="G213" s="173"/>
      <c r="H213" s="173"/>
      <c r="I213" s="173"/>
      <c r="J213" s="173"/>
      <c r="K213" s="173"/>
      <c r="L213" s="172"/>
    </row>
    <row r="214" spans="3:12" x14ac:dyDescent="0.25">
      <c r="C214" s="172"/>
      <c r="D214" s="176"/>
      <c r="E214" s="173"/>
      <c r="F214" s="173"/>
      <c r="G214" s="173"/>
      <c r="H214" s="173"/>
      <c r="I214" s="173"/>
      <c r="J214" s="173"/>
      <c r="K214" s="173"/>
      <c r="L214" s="172"/>
    </row>
    <row r="215" spans="3:12" x14ac:dyDescent="0.25">
      <c r="C215" s="172"/>
      <c r="D215" s="176"/>
      <c r="E215" s="173"/>
      <c r="F215" s="173"/>
      <c r="G215" s="173"/>
      <c r="H215" s="173"/>
      <c r="I215" s="173"/>
      <c r="J215" s="173"/>
      <c r="K215" s="173"/>
      <c r="L215" s="172"/>
    </row>
    <row r="216" spans="3:12" x14ac:dyDescent="0.25">
      <c r="C216" s="172"/>
      <c r="D216" s="176"/>
      <c r="E216" s="173"/>
      <c r="F216" s="173"/>
      <c r="G216" s="173"/>
      <c r="H216" s="173"/>
      <c r="I216" s="173"/>
      <c r="J216" s="173"/>
      <c r="K216" s="173"/>
      <c r="L216" s="172"/>
    </row>
    <row r="217" spans="3:12" ht="30" customHeight="1" x14ac:dyDescent="0.25">
      <c r="C217" s="178"/>
      <c r="D217" s="179"/>
      <c r="E217" s="179"/>
      <c r="F217" s="179"/>
      <c r="G217" s="179"/>
      <c r="H217" s="179"/>
      <c r="I217" s="179"/>
      <c r="J217" s="179"/>
      <c r="K217" s="180"/>
      <c r="L217" s="170"/>
    </row>
  </sheetData>
  <mergeCells count="124">
    <mergeCell ref="N165:N166"/>
    <mergeCell ref="O165:O166"/>
    <mergeCell ref="N136:N137"/>
    <mergeCell ref="O136:O137"/>
    <mergeCell ref="B147:O149"/>
    <mergeCell ref="N150:N151"/>
    <mergeCell ref="O150:O151"/>
    <mergeCell ref="B162:O164"/>
    <mergeCell ref="B138:B145"/>
    <mergeCell ref="B150:B151"/>
    <mergeCell ref="N108:N109"/>
    <mergeCell ref="O108:O109"/>
    <mergeCell ref="B119:O121"/>
    <mergeCell ref="N122:N123"/>
    <mergeCell ref="O122:O123"/>
    <mergeCell ref="B133:O135"/>
    <mergeCell ref="C108:C109"/>
    <mergeCell ref="D108:D109"/>
    <mergeCell ref="E108:K108"/>
    <mergeCell ref="D122:D123"/>
    <mergeCell ref="N80:N81"/>
    <mergeCell ref="O80:O81"/>
    <mergeCell ref="B91:O93"/>
    <mergeCell ref="N94:N95"/>
    <mergeCell ref="O94:O95"/>
    <mergeCell ref="B105:O107"/>
    <mergeCell ref="D94:D95"/>
    <mergeCell ref="E94:K94"/>
    <mergeCell ref="M94:M95"/>
    <mergeCell ref="C80:C81"/>
    <mergeCell ref="N52:N53"/>
    <mergeCell ref="O52:O53"/>
    <mergeCell ref="B63:O65"/>
    <mergeCell ref="N66:N67"/>
    <mergeCell ref="O66:O67"/>
    <mergeCell ref="B77:O79"/>
    <mergeCell ref="C66:C67"/>
    <mergeCell ref="D66:D67"/>
    <mergeCell ref="E66:K66"/>
    <mergeCell ref="L66:L67"/>
    <mergeCell ref="O23:O24"/>
    <mergeCell ref="B20:O22"/>
    <mergeCell ref="B34:O36"/>
    <mergeCell ref="N37:N38"/>
    <mergeCell ref="O37:O38"/>
    <mergeCell ref="B49:O51"/>
    <mergeCell ref="B23:B24"/>
    <mergeCell ref="B25:B32"/>
    <mergeCell ref="B167:B174"/>
    <mergeCell ref="C165:C166"/>
    <mergeCell ref="M165:M166"/>
    <mergeCell ref="B96:B103"/>
    <mergeCell ref="B108:B109"/>
    <mergeCell ref="B110:B117"/>
    <mergeCell ref="B122:B123"/>
    <mergeCell ref="B124:B131"/>
    <mergeCell ref="M122:M123"/>
    <mergeCell ref="L136:L137"/>
    <mergeCell ref="B94:B95"/>
    <mergeCell ref="L94:L95"/>
    <mergeCell ref="C94:C95"/>
    <mergeCell ref="B152:B159"/>
    <mergeCell ref="B165:B166"/>
    <mergeCell ref="C150:C151"/>
    <mergeCell ref="D150:D151"/>
    <mergeCell ref="E150:K150"/>
    <mergeCell ref="L122:L123"/>
    <mergeCell ref="E136:K136"/>
    <mergeCell ref="D9:D10"/>
    <mergeCell ref="C9:C10"/>
    <mergeCell ref="B136:B137"/>
    <mergeCell ref="B54:B61"/>
    <mergeCell ref="B66:B67"/>
    <mergeCell ref="B68:B75"/>
    <mergeCell ref="B80:B81"/>
    <mergeCell ref="B82:B89"/>
    <mergeCell ref="C136:C137"/>
    <mergeCell ref="D136:D137"/>
    <mergeCell ref="B6:O8"/>
    <mergeCell ref="N23:N24"/>
    <mergeCell ref="B37:B38"/>
    <mergeCell ref="B39:B46"/>
    <mergeCell ref="B52:B53"/>
    <mergeCell ref="L9:L10"/>
    <mergeCell ref="L37:L38"/>
    <mergeCell ref="E9:K9"/>
    <mergeCell ref="B9:B10"/>
    <mergeCell ref="B11:B18"/>
    <mergeCell ref="M136:M137"/>
    <mergeCell ref="R3:S3"/>
    <mergeCell ref="D165:D166"/>
    <mergeCell ref="E165:K165"/>
    <mergeCell ref="L150:L151"/>
    <mergeCell ref="M150:M151"/>
    <mergeCell ref="M80:M81"/>
    <mergeCell ref="M108:M109"/>
    <mergeCell ref="M66:M67"/>
    <mergeCell ref="M9:M10"/>
    <mergeCell ref="L165:L166"/>
    <mergeCell ref="C122:C123"/>
    <mergeCell ref="D80:D81"/>
    <mergeCell ref="E80:K80"/>
    <mergeCell ref="L80:L81"/>
    <mergeCell ref="L108:L109"/>
    <mergeCell ref="E122:K122"/>
    <mergeCell ref="C52:C53"/>
    <mergeCell ref="D52:D53"/>
    <mergeCell ref="M37:M38"/>
    <mergeCell ref="E52:K52"/>
    <mergeCell ref="L52:L53"/>
    <mergeCell ref="M52:M53"/>
    <mergeCell ref="C37:C38"/>
    <mergeCell ref="D37:D38"/>
    <mergeCell ref="E37:K37"/>
    <mergeCell ref="R9:S11"/>
    <mergeCell ref="C19:K19"/>
    <mergeCell ref="Q14:S14"/>
    <mergeCell ref="C23:C24"/>
    <mergeCell ref="D23:D24"/>
    <mergeCell ref="E23:K23"/>
    <mergeCell ref="L23:L24"/>
    <mergeCell ref="M23:M24"/>
    <mergeCell ref="N9:N10"/>
    <mergeCell ref="O9:O10"/>
  </mergeCells>
  <dataValidations count="5">
    <dataValidation type="list" allowBlank="1" showInputMessage="1" showErrorMessage="1" sqref="C25:C32 C152:C161 C39:C48 C54:C62 C209:C216 C68:C75 C82:C90 C96:C104 C11:C18 C110:C117 C124:C132 C138:C146 C176:C183 C187:C194 C198:C205 C167:C174">
      <formula1>$AG$7:$AG$8</formula1>
    </dataValidation>
    <dataValidation type="list" allowBlank="1" showInputMessage="1" showErrorMessage="1" sqref="E11:E18 E152:E159 I152:I159 G152:G159 E138:E145 I138:I145 G138:G145 E124:E131 I124:I131 G124:G131 E110:E117 I110:I117 G110:G117 E96:E103 I96:I103 G96:G103 E82:E89 I82:I89 G82:G89 E68:E75 I68:I75 G68:G75 E54:E61 I54:I61 G54:G61 E39:E46 I39:I46 G39:G46 E25:E32 I11:I18 G11:G18 I25:I32 G25:G32 E167:E174 I167:I174 G167:G174">
      <formula1>$AB$5:$AB$6</formula1>
    </dataValidation>
    <dataValidation type="list" allowBlank="1" showInputMessage="1" showErrorMessage="1" sqref="F11:F18 F152:F159 F138:F145 F124:F131 F110:F117 F96:F103 F82:F89 F68:F75 F54:F61 F39:F46 F25:F32 F167:F174">
      <formula1>$AC$5:$AC$6</formula1>
    </dataValidation>
    <dataValidation type="list" allowBlank="1" showInputMessage="1" showErrorMessage="1" sqref="H11:H18 H152:H159 J152:J159 H138:H145 J138:J145 H124:H131 J124:J131 H110:H117 J110:J117 H96:H103 J96:J103 H82:H89 J82:J89 H68:H75 J68:J75 H54:H61 J54:J61 H39:H46 J39:J46 H25:H32 J11:J18 J25:J32 H167:H174 J167:J174">
      <formula1>$AD$5:$AD$6</formula1>
    </dataValidation>
    <dataValidation type="list" allowBlank="1" showInputMessage="1" showErrorMessage="1" sqref="K11:K18 K152:K159 K138:K145 K124:K131 K110:K117 K96:K103 K82:K89 K68:K75 K54:K61 K39:K46 K25:K32 K167:K174">
      <formula1>$AE$5:$AE$6</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69"/>
      <c r="C2" s="269"/>
      <c r="D2" s="269"/>
      <c r="E2" s="269"/>
      <c r="F2" s="261" t="s">
        <v>189</v>
      </c>
      <c r="G2" s="261"/>
      <c r="H2" s="261"/>
      <c r="I2" s="261"/>
      <c r="J2" s="261"/>
      <c r="K2" s="261"/>
      <c r="L2" s="261"/>
      <c r="M2" s="261"/>
      <c r="N2" s="261"/>
      <c r="O2" s="261"/>
      <c r="P2" s="261"/>
      <c r="Q2" s="261"/>
    </row>
    <row r="3" spans="2:17" x14ac:dyDescent="0.25">
      <c r="B3" s="269"/>
      <c r="C3" s="269"/>
      <c r="D3" s="269"/>
      <c r="E3" s="269"/>
      <c r="F3" s="261" t="s">
        <v>316</v>
      </c>
      <c r="G3" s="261"/>
      <c r="H3" s="261"/>
      <c r="I3" s="261"/>
      <c r="J3" s="261"/>
      <c r="K3" s="261"/>
      <c r="L3" s="261"/>
      <c r="M3" s="261"/>
      <c r="N3" s="261"/>
      <c r="O3" s="261"/>
      <c r="P3" s="261"/>
      <c r="Q3" s="261"/>
    </row>
    <row r="4" spans="2:17" ht="15" customHeight="1" x14ac:dyDescent="0.25">
      <c r="B4" s="269"/>
      <c r="C4" s="269"/>
      <c r="D4" s="269"/>
      <c r="E4" s="269"/>
      <c r="F4" s="261" t="s">
        <v>193</v>
      </c>
      <c r="G4" s="261"/>
      <c r="H4" s="261"/>
      <c r="I4" s="261"/>
      <c r="J4" s="261"/>
      <c r="K4" s="261"/>
      <c r="L4" s="261"/>
      <c r="M4" s="261"/>
      <c r="N4" s="261"/>
      <c r="O4" s="261"/>
      <c r="P4" s="261"/>
      <c r="Q4" s="261"/>
    </row>
    <row r="5" spans="2:17" x14ac:dyDescent="0.25">
      <c r="B5" s="269"/>
      <c r="C5" s="269"/>
      <c r="D5" s="269"/>
      <c r="E5" s="269"/>
      <c r="F5" s="262" t="s">
        <v>315</v>
      </c>
      <c r="G5" s="263"/>
      <c r="H5" s="263"/>
      <c r="I5" s="263"/>
      <c r="J5" s="263"/>
      <c r="K5" s="263"/>
      <c r="L5" s="263"/>
      <c r="M5" s="264"/>
      <c r="N5" s="265" t="s">
        <v>210</v>
      </c>
      <c r="O5" s="266"/>
      <c r="P5" s="261"/>
      <c r="Q5" s="261"/>
    </row>
    <row r="6" spans="2:17" x14ac:dyDescent="0.25">
      <c r="B6" s="269"/>
      <c r="C6" s="269"/>
      <c r="D6" s="269"/>
      <c r="E6" s="269"/>
      <c r="F6" s="265" t="s">
        <v>196</v>
      </c>
      <c r="G6" s="265"/>
      <c r="H6" s="265"/>
      <c r="I6" s="265"/>
      <c r="J6" s="265"/>
      <c r="K6" s="265"/>
      <c r="L6" s="265"/>
      <c r="M6" s="265"/>
      <c r="N6" s="267" t="s">
        <v>197</v>
      </c>
      <c r="O6" s="268"/>
      <c r="P6" s="261"/>
      <c r="Q6" s="261"/>
    </row>
    <row r="7" spans="2:17" x14ac:dyDescent="0.25">
      <c r="B7" s="259" t="s">
        <v>283</v>
      </c>
      <c r="C7" s="259"/>
      <c r="D7" s="259"/>
      <c r="E7" s="259"/>
      <c r="F7" s="259"/>
      <c r="G7" s="259"/>
      <c r="H7" s="259"/>
      <c r="I7" s="259"/>
      <c r="J7" s="259"/>
      <c r="K7" s="259"/>
      <c r="L7" s="259"/>
      <c r="M7" s="259"/>
      <c r="N7" s="259"/>
      <c r="O7" s="259"/>
      <c r="P7" s="259"/>
      <c r="Q7" s="259"/>
    </row>
    <row r="8" spans="2:17" x14ac:dyDescent="0.25">
      <c r="B8" s="258" t="s">
        <v>284</v>
      </c>
      <c r="C8" s="258"/>
      <c r="D8" s="258"/>
      <c r="E8" s="258"/>
      <c r="F8" s="260" t="s">
        <v>285</v>
      </c>
      <c r="G8" s="258" t="s">
        <v>47</v>
      </c>
      <c r="H8" s="258"/>
      <c r="I8" s="260" t="s">
        <v>286</v>
      </c>
      <c r="J8" s="260"/>
      <c r="K8" s="260"/>
      <c r="L8" s="260"/>
      <c r="M8" s="260"/>
      <c r="N8" s="260"/>
      <c r="O8" s="260"/>
      <c r="P8" s="260"/>
      <c r="Q8" s="260"/>
    </row>
    <row r="9" spans="2:17" x14ac:dyDescent="0.25">
      <c r="B9" s="258"/>
      <c r="C9" s="258"/>
      <c r="D9" s="258"/>
      <c r="E9" s="258"/>
      <c r="F9" s="260"/>
      <c r="G9" s="258"/>
      <c r="H9" s="258"/>
      <c r="I9" s="260"/>
      <c r="J9" s="260"/>
      <c r="K9" s="260"/>
      <c r="L9" s="260"/>
      <c r="M9" s="260"/>
      <c r="N9" s="260"/>
      <c r="O9" s="260"/>
      <c r="P9" s="260"/>
      <c r="Q9" s="260"/>
    </row>
    <row r="10" spans="2:17" x14ac:dyDescent="0.25">
      <c r="B10" s="258"/>
      <c r="C10" s="258"/>
      <c r="D10" s="258"/>
      <c r="E10" s="258"/>
      <c r="F10" s="135"/>
      <c r="G10" s="258"/>
      <c r="H10" s="258"/>
      <c r="I10" s="258"/>
      <c r="J10" s="258"/>
      <c r="K10" s="258"/>
      <c r="L10" s="258"/>
      <c r="M10" s="258"/>
      <c r="N10" s="258"/>
      <c r="O10" s="258"/>
      <c r="P10" s="258"/>
      <c r="Q10" s="258"/>
    </row>
    <row r="11" spans="2:17" x14ac:dyDescent="0.25">
      <c r="B11" s="258"/>
      <c r="C11" s="258"/>
      <c r="D11" s="258"/>
      <c r="E11" s="258"/>
      <c r="F11" s="135"/>
      <c r="G11" s="258"/>
      <c r="H11" s="258"/>
      <c r="I11" s="258"/>
      <c r="J11" s="258"/>
      <c r="K11" s="258"/>
      <c r="L11" s="258"/>
      <c r="M11" s="258"/>
      <c r="N11" s="258"/>
      <c r="O11" s="258"/>
      <c r="P11" s="258"/>
      <c r="Q11" s="258"/>
    </row>
    <row r="12" spans="2:17" x14ac:dyDescent="0.25">
      <c r="B12" s="258"/>
      <c r="C12" s="258"/>
      <c r="D12" s="258"/>
      <c r="E12" s="258"/>
      <c r="F12" s="135"/>
      <c r="G12" s="258"/>
      <c r="H12" s="258"/>
      <c r="I12" s="258"/>
      <c r="J12" s="258"/>
      <c r="K12" s="258"/>
      <c r="L12" s="258"/>
      <c r="M12" s="258"/>
      <c r="N12" s="258"/>
      <c r="O12" s="258"/>
      <c r="P12" s="258"/>
      <c r="Q12" s="258"/>
    </row>
    <row r="13" spans="2:17" x14ac:dyDescent="0.25">
      <c r="B13" s="258"/>
      <c r="C13" s="258"/>
      <c r="D13" s="258"/>
      <c r="E13" s="258"/>
      <c r="F13" s="135"/>
      <c r="G13" s="258"/>
      <c r="H13" s="258"/>
      <c r="I13" s="258"/>
      <c r="J13" s="258"/>
      <c r="K13" s="258"/>
      <c r="L13" s="258"/>
      <c r="M13" s="258"/>
      <c r="N13" s="258"/>
      <c r="O13" s="258"/>
      <c r="P13" s="258"/>
      <c r="Q13" s="258"/>
    </row>
    <row r="14" spans="2:17" x14ac:dyDescent="0.25">
      <c r="B14" s="258"/>
      <c r="C14" s="258"/>
      <c r="D14" s="258"/>
      <c r="E14" s="258"/>
      <c r="F14" s="135"/>
      <c r="G14" s="258"/>
      <c r="H14" s="258"/>
      <c r="I14" s="258"/>
      <c r="J14" s="258"/>
      <c r="K14" s="258"/>
      <c r="L14" s="258"/>
      <c r="M14" s="258"/>
      <c r="N14" s="258"/>
      <c r="O14" s="258"/>
      <c r="P14" s="258"/>
      <c r="Q14" s="258"/>
    </row>
    <row r="15" spans="2:17" x14ac:dyDescent="0.25">
      <c r="B15" s="258"/>
      <c r="C15" s="258"/>
      <c r="D15" s="258"/>
      <c r="E15" s="258"/>
      <c r="F15" s="135"/>
      <c r="G15" s="258"/>
      <c r="H15" s="258"/>
      <c r="I15" s="258"/>
      <c r="J15" s="258"/>
      <c r="K15" s="258"/>
      <c r="L15" s="258"/>
      <c r="M15" s="258"/>
      <c r="N15" s="258"/>
      <c r="O15" s="258"/>
      <c r="P15" s="258"/>
      <c r="Q15" s="258"/>
    </row>
    <row r="16" spans="2:17" x14ac:dyDescent="0.25">
      <c r="B16" s="258"/>
      <c r="C16" s="258"/>
      <c r="D16" s="258"/>
      <c r="E16" s="258"/>
      <c r="F16" s="135"/>
      <c r="G16" s="258"/>
      <c r="H16" s="258"/>
      <c r="I16" s="258"/>
      <c r="J16" s="258"/>
      <c r="K16" s="258"/>
      <c r="L16" s="258"/>
      <c r="M16" s="258"/>
      <c r="N16" s="258"/>
      <c r="O16" s="258"/>
      <c r="P16" s="258"/>
      <c r="Q16" s="258"/>
    </row>
    <row r="17" spans="2:17" x14ac:dyDescent="0.25">
      <c r="B17" s="258"/>
      <c r="C17" s="258"/>
      <c r="D17" s="258"/>
      <c r="E17" s="258"/>
      <c r="F17" s="135"/>
      <c r="G17" s="258"/>
      <c r="H17" s="258"/>
      <c r="I17" s="258"/>
      <c r="J17" s="258"/>
      <c r="K17" s="258"/>
      <c r="L17" s="258"/>
      <c r="M17" s="258"/>
      <c r="N17" s="258"/>
      <c r="O17" s="258"/>
      <c r="P17" s="258"/>
      <c r="Q17" s="258"/>
    </row>
    <row r="18" spans="2:17" x14ac:dyDescent="0.25">
      <c r="B18" s="258"/>
      <c r="C18" s="258"/>
      <c r="D18" s="258"/>
      <c r="E18" s="258"/>
      <c r="F18" s="135"/>
      <c r="G18" s="258"/>
      <c r="H18" s="258"/>
      <c r="I18" s="258"/>
      <c r="J18" s="258"/>
      <c r="K18" s="258"/>
      <c r="L18" s="258"/>
      <c r="M18" s="258"/>
      <c r="N18" s="258"/>
      <c r="O18" s="258"/>
      <c r="P18" s="258"/>
      <c r="Q18" s="258"/>
    </row>
    <row r="19" spans="2:17" x14ac:dyDescent="0.25">
      <c r="B19" s="258"/>
      <c r="C19" s="258"/>
      <c r="D19" s="258"/>
      <c r="E19" s="258"/>
      <c r="F19" s="135"/>
      <c r="G19" s="258"/>
      <c r="H19" s="258"/>
      <c r="I19" s="258"/>
      <c r="J19" s="258"/>
      <c r="K19" s="258"/>
      <c r="L19" s="258"/>
      <c r="M19" s="258"/>
      <c r="N19" s="258"/>
      <c r="O19" s="258"/>
      <c r="P19" s="258"/>
      <c r="Q19" s="258"/>
    </row>
    <row r="20" spans="2:17" x14ac:dyDescent="0.25">
      <c r="B20" s="258"/>
      <c r="C20" s="258"/>
      <c r="D20" s="258"/>
      <c r="E20" s="258"/>
      <c r="F20" s="135"/>
      <c r="G20" s="258"/>
      <c r="H20" s="258"/>
      <c r="I20" s="258"/>
      <c r="J20" s="258"/>
      <c r="K20" s="258"/>
      <c r="L20" s="258"/>
      <c r="M20" s="258"/>
      <c r="N20" s="258"/>
      <c r="O20" s="258"/>
      <c r="P20" s="258"/>
      <c r="Q20" s="258"/>
    </row>
    <row r="21" spans="2:17" x14ac:dyDescent="0.25">
      <c r="B21" s="258"/>
      <c r="C21" s="258"/>
      <c r="D21" s="258"/>
      <c r="E21" s="258"/>
      <c r="F21" s="135"/>
      <c r="G21" s="258"/>
      <c r="H21" s="258"/>
      <c r="I21" s="258"/>
      <c r="J21" s="258"/>
      <c r="K21" s="258"/>
      <c r="L21" s="258"/>
      <c r="M21" s="258"/>
      <c r="N21" s="258"/>
      <c r="O21" s="258"/>
      <c r="P21" s="258"/>
      <c r="Q21" s="258"/>
    </row>
    <row r="22" spans="2:17" x14ac:dyDescent="0.25">
      <c r="B22" s="258"/>
      <c r="C22" s="258"/>
      <c r="D22" s="258"/>
      <c r="E22" s="258"/>
      <c r="F22" s="135"/>
      <c r="G22" s="258"/>
      <c r="H22" s="258"/>
      <c r="I22" s="258"/>
      <c r="J22" s="258"/>
      <c r="K22" s="258"/>
      <c r="L22" s="258"/>
      <c r="M22" s="258"/>
      <c r="N22" s="258"/>
      <c r="O22" s="258"/>
      <c r="P22" s="258"/>
      <c r="Q22" s="258"/>
    </row>
    <row r="23" spans="2:17" x14ac:dyDescent="0.25">
      <c r="B23" s="258"/>
      <c r="C23" s="258"/>
      <c r="D23" s="258"/>
      <c r="E23" s="258"/>
      <c r="F23" s="135"/>
      <c r="G23" s="258"/>
      <c r="H23" s="258"/>
      <c r="I23" s="258"/>
      <c r="J23" s="258"/>
      <c r="K23" s="258"/>
      <c r="L23" s="258"/>
      <c r="M23" s="258"/>
      <c r="N23" s="258"/>
      <c r="O23" s="258"/>
      <c r="P23" s="258"/>
      <c r="Q23" s="258"/>
    </row>
    <row r="24" spans="2:17" x14ac:dyDescent="0.25">
      <c r="B24" s="258"/>
      <c r="C24" s="258"/>
      <c r="D24" s="258"/>
      <c r="E24" s="258"/>
      <c r="F24" s="135"/>
      <c r="G24" s="258"/>
      <c r="H24" s="258"/>
      <c r="I24" s="258"/>
      <c r="J24" s="258"/>
      <c r="K24" s="258"/>
      <c r="L24" s="258"/>
      <c r="M24" s="258"/>
      <c r="N24" s="258"/>
      <c r="O24" s="258"/>
      <c r="P24" s="258"/>
      <c r="Q24" s="258"/>
    </row>
    <row r="25" spans="2:17" x14ac:dyDescent="0.25">
      <c r="B25" s="258"/>
      <c r="C25" s="258"/>
      <c r="D25" s="258"/>
      <c r="E25" s="258"/>
      <c r="F25" s="135"/>
      <c r="G25" s="258"/>
      <c r="H25" s="258"/>
      <c r="I25" s="258"/>
      <c r="J25" s="258"/>
      <c r="K25" s="258"/>
      <c r="L25" s="258"/>
      <c r="M25" s="258"/>
      <c r="N25" s="258"/>
      <c r="O25" s="258"/>
      <c r="P25" s="258"/>
      <c r="Q25" s="258"/>
    </row>
    <row r="26" spans="2:17" x14ac:dyDescent="0.25">
      <c r="B26" s="258"/>
      <c r="C26" s="258"/>
      <c r="D26" s="258"/>
      <c r="E26" s="258"/>
      <c r="F26" s="135"/>
      <c r="G26" s="258"/>
      <c r="H26" s="258"/>
      <c r="I26" s="258"/>
      <c r="J26" s="258"/>
      <c r="K26" s="258"/>
      <c r="L26" s="258"/>
      <c r="M26" s="258"/>
      <c r="N26" s="258"/>
      <c r="O26" s="258"/>
      <c r="P26" s="258"/>
      <c r="Q26" s="258"/>
    </row>
  </sheetData>
  <mergeCells count="65">
    <mergeCell ref="F2:O2"/>
    <mergeCell ref="I15:Q15"/>
    <mergeCell ref="G8:H9"/>
    <mergeCell ref="G15:H15"/>
    <mergeCell ref="B8:E9"/>
    <mergeCell ref="B10:E10"/>
    <mergeCell ref="B2:E6"/>
    <mergeCell ref="I8:Q9"/>
    <mergeCell ref="P2:Q6"/>
    <mergeCell ref="F3:O3"/>
    <mergeCell ref="F4:O4"/>
    <mergeCell ref="F5:M5"/>
    <mergeCell ref="N5:O5"/>
    <mergeCell ref="F6:M6"/>
    <mergeCell ref="G17:H17"/>
    <mergeCell ref="N6:O6"/>
    <mergeCell ref="G18:H18"/>
    <mergeCell ref="G19:H19"/>
    <mergeCell ref="B13:E13"/>
    <mergeCell ref="F8:F9"/>
    <mergeCell ref="B14:E14"/>
    <mergeCell ref="B15:E15"/>
    <mergeCell ref="B11:E11"/>
    <mergeCell ref="B12:E12"/>
    <mergeCell ref="G16:H16"/>
    <mergeCell ref="B21:E21"/>
    <mergeCell ref="B22:E22"/>
    <mergeCell ref="B23:E23"/>
    <mergeCell ref="B7:Q7"/>
    <mergeCell ref="B16:E16"/>
    <mergeCell ref="B17:E17"/>
    <mergeCell ref="B18:E18"/>
    <mergeCell ref="B19:E19"/>
    <mergeCell ref="G20:H20"/>
    <mergeCell ref="G21:H21"/>
    <mergeCell ref="B24:E24"/>
    <mergeCell ref="B25:E25"/>
    <mergeCell ref="G25:H25"/>
    <mergeCell ref="B26:E26"/>
    <mergeCell ref="G10:H10"/>
    <mergeCell ref="G11:H11"/>
    <mergeCell ref="G12:H12"/>
    <mergeCell ref="G13:H13"/>
    <mergeCell ref="G14:H14"/>
    <mergeCell ref="B20:E20"/>
    <mergeCell ref="I22:Q22"/>
    <mergeCell ref="G23:H23"/>
    <mergeCell ref="G24:H24"/>
    <mergeCell ref="G22:H22"/>
    <mergeCell ref="G26:H26"/>
    <mergeCell ref="I10:Q10"/>
    <mergeCell ref="I11:Q11"/>
    <mergeCell ref="I12:Q12"/>
    <mergeCell ref="I13:Q13"/>
    <mergeCell ref="I14:Q14"/>
    <mergeCell ref="I23:Q23"/>
    <mergeCell ref="I16:Q16"/>
    <mergeCell ref="I17:Q17"/>
    <mergeCell ref="I24:Q24"/>
    <mergeCell ref="I25:Q25"/>
    <mergeCell ref="I26:Q26"/>
    <mergeCell ref="I18:Q18"/>
    <mergeCell ref="I19:Q19"/>
    <mergeCell ref="I20:Q20"/>
    <mergeCell ref="I21:Q21"/>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rgb="FF00B050"/>
  </sheetPr>
  <dimension ref="A1:HK146"/>
  <sheetViews>
    <sheetView tabSelected="1" topLeftCell="BK103" zoomScale="80" zoomScaleNormal="80" workbookViewId="0">
      <selection activeCell="BR103" sqref="BR103"/>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34" style="27" customWidth="1"/>
    <col min="45" max="45" width="16" style="27" customWidth="1"/>
    <col min="46" max="46" width="18.140625" style="27" customWidth="1"/>
    <col min="47" max="47" width="19.5703125" style="27" customWidth="1"/>
    <col min="48" max="48" width="35.7109375" style="27" customWidth="1"/>
    <col min="49" max="49" width="15.7109375" style="27"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3" width="33.140625" style="27" customWidth="1"/>
    <col min="64" max="64" width="21.85546875" style="27" customWidth="1"/>
    <col min="65" max="65" width="20" style="27" customWidth="1"/>
    <col min="66" max="66" width="25" style="27" customWidth="1"/>
    <col min="67"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148</v>
      </c>
      <c r="AU53" s="85"/>
      <c r="AV53" s="85"/>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85"/>
      <c r="AW61" s="85"/>
      <c r="AX61" s="85"/>
      <c r="AY61" s="85"/>
      <c r="AZ61" s="85"/>
      <c r="BA61" s="85"/>
      <c r="BB61" s="85"/>
      <c r="BC61" s="85"/>
      <c r="BD61" s="402" t="s">
        <v>18</v>
      </c>
      <c r="BE61" s="402"/>
      <c r="BF61" s="87"/>
      <c r="BG61" s="87"/>
      <c r="BH61" s="87"/>
      <c r="BI61" s="87"/>
      <c r="BJ61" s="87" t="s">
        <v>0</v>
      </c>
      <c r="BK61" s="85"/>
      <c r="BL61" s="85" t="s">
        <v>3</v>
      </c>
      <c r="BM61" s="85"/>
      <c r="CD61" s="27" t="s">
        <v>76</v>
      </c>
      <c r="CE61" s="27" t="s">
        <v>77</v>
      </c>
    </row>
    <row r="62" spans="1:91" ht="20.25" hidden="1" customHeight="1" x14ac:dyDescent="0.2">
      <c r="AU62" s="85"/>
      <c r="AV62" s="85"/>
      <c r="AW62" s="85"/>
      <c r="AX62" s="85"/>
      <c r="AY62" s="85"/>
      <c r="AZ62" s="85"/>
      <c r="BA62" s="85"/>
      <c r="BB62" s="85"/>
      <c r="BC62" s="85"/>
      <c r="BD62" s="88" t="s">
        <v>12</v>
      </c>
      <c r="BE62" s="88" t="s">
        <v>13</v>
      </c>
      <c r="BF62" s="87"/>
      <c r="BG62" s="87"/>
      <c r="BH62" s="87"/>
      <c r="BI62" s="87"/>
      <c r="BJ62" s="87" t="s">
        <v>1</v>
      </c>
      <c r="BK62" s="85" t="s">
        <v>2</v>
      </c>
      <c r="BL62" s="85"/>
      <c r="BM62" s="85" t="s">
        <v>78</v>
      </c>
      <c r="BN62" s="27" t="s">
        <v>11</v>
      </c>
      <c r="BS62" s="27" t="s">
        <v>13</v>
      </c>
      <c r="BY62" s="27" t="s">
        <v>15</v>
      </c>
      <c r="BZ62" s="27" t="s">
        <v>23</v>
      </c>
      <c r="CC62" s="27" t="s">
        <v>12</v>
      </c>
      <c r="CD62" s="27">
        <v>15</v>
      </c>
      <c r="CE62" s="27">
        <v>15</v>
      </c>
      <c r="CM62" s="27" t="s">
        <v>79</v>
      </c>
    </row>
    <row r="63" spans="1:91" ht="20.25" hidden="1" customHeight="1" x14ac:dyDescent="0.2">
      <c r="AU63" s="85"/>
      <c r="AV63" s="85"/>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5"/>
      <c r="AV64" s="85"/>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5"/>
      <c r="AV65" s="85"/>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S65" s="27" t="s">
        <v>32</v>
      </c>
      <c r="BY65" s="32" t="s">
        <v>111</v>
      </c>
      <c r="BZ65" s="30" t="s">
        <v>131</v>
      </c>
      <c r="CD65" s="27">
        <v>60</v>
      </c>
      <c r="CI65" s="27" t="s">
        <v>44</v>
      </c>
      <c r="CJ65" s="27" t="s">
        <v>89</v>
      </c>
      <c r="CM65" s="27" t="s">
        <v>90</v>
      </c>
    </row>
    <row r="66" spans="47:91" ht="20.25" hidden="1" customHeight="1" x14ac:dyDescent="0.2">
      <c r="AU66" s="85"/>
      <c r="AV66" s="85"/>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S66" s="27" t="s">
        <v>36</v>
      </c>
      <c r="BY66" s="33" t="s">
        <v>112</v>
      </c>
      <c r="BZ66" s="30" t="s">
        <v>131</v>
      </c>
      <c r="CJ66" s="27" t="s">
        <v>91</v>
      </c>
      <c r="CM66" s="27" t="s">
        <v>92</v>
      </c>
    </row>
    <row r="67" spans="47:91" ht="20.25" hidden="1" customHeight="1" x14ac:dyDescent="0.2">
      <c r="AU67" s="85"/>
      <c r="AV67" s="85"/>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S67" s="27" t="s">
        <v>37</v>
      </c>
      <c r="CJ67" s="27" t="s">
        <v>44</v>
      </c>
      <c r="CM67" s="27" t="s">
        <v>94</v>
      </c>
    </row>
    <row r="68" spans="47:91" ht="20.25" hidden="1" customHeight="1" x14ac:dyDescent="0.2">
      <c r="AU68" s="85"/>
      <c r="AV68" s="85"/>
      <c r="AW68" s="85"/>
      <c r="AX68" s="85"/>
      <c r="AY68" s="85"/>
      <c r="AZ68" s="85"/>
      <c r="BA68" s="85"/>
      <c r="BB68" s="85"/>
      <c r="BC68" s="85"/>
      <c r="BD68" s="86"/>
      <c r="BE68" s="86"/>
      <c r="BF68" s="87"/>
      <c r="BG68" s="87"/>
      <c r="BH68" s="87"/>
      <c r="BI68" s="87" t="s">
        <v>39</v>
      </c>
      <c r="BJ68" s="87"/>
      <c r="BK68" s="85"/>
      <c r="BL68" s="85" t="s">
        <v>8</v>
      </c>
      <c r="BM68" s="85" t="s">
        <v>156</v>
      </c>
      <c r="BN68" s="27" t="s">
        <v>170</v>
      </c>
      <c r="CM68" s="27" t="s">
        <v>95</v>
      </c>
    </row>
    <row r="69" spans="47:91" ht="20.25" hidden="1" customHeight="1" x14ac:dyDescent="0.2">
      <c r="AU69" s="85"/>
      <c r="AV69" s="85"/>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1"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158</v>
      </c>
      <c r="BN70" s="27" t="s">
        <v>172</v>
      </c>
    </row>
    <row r="71" spans="47:91"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159</v>
      </c>
      <c r="BN71" s="27" t="s">
        <v>173</v>
      </c>
    </row>
    <row r="72" spans="47:91" ht="20.25" hidden="1" customHeight="1" x14ac:dyDescent="0.2">
      <c r="AU72" s="85"/>
      <c r="AV72" s="85"/>
      <c r="AW72" s="85"/>
      <c r="AX72" s="85"/>
      <c r="AY72" s="85"/>
      <c r="AZ72" s="85"/>
      <c r="BA72" s="85"/>
      <c r="BB72" s="85"/>
      <c r="BC72" s="85"/>
      <c r="BD72" s="86"/>
      <c r="BE72" s="86"/>
      <c r="BF72" s="87"/>
      <c r="BG72" s="87"/>
      <c r="BH72" s="87"/>
      <c r="BI72" s="87" t="s">
        <v>39</v>
      </c>
      <c r="BJ72" s="87"/>
      <c r="BK72" s="85"/>
      <c r="BL72" s="85"/>
      <c r="BM72" s="85" t="s">
        <v>160</v>
      </c>
      <c r="BN72" s="27" t="s">
        <v>174</v>
      </c>
    </row>
    <row r="73" spans="47:91" ht="20.25" hidden="1" customHeight="1" x14ac:dyDescent="0.2">
      <c r="AU73" s="85"/>
      <c r="AV73" s="85"/>
      <c r="AW73" s="85"/>
      <c r="AX73" s="85"/>
      <c r="AY73" s="85"/>
      <c r="AZ73" s="85"/>
      <c r="BA73" s="85"/>
      <c r="BB73" s="85"/>
      <c r="BC73" s="85"/>
      <c r="BD73" s="86"/>
      <c r="BE73" s="86"/>
      <c r="BF73" s="85"/>
      <c r="BG73" s="85"/>
      <c r="BH73" s="85"/>
      <c r="BI73" s="85" t="s">
        <v>44</v>
      </c>
      <c r="BJ73" s="85"/>
      <c r="BK73" s="85"/>
      <c r="BL73" s="85"/>
      <c r="BM73" s="85" t="s">
        <v>161</v>
      </c>
      <c r="BN73" s="27" t="s">
        <v>175</v>
      </c>
    </row>
    <row r="74" spans="47:91"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162</v>
      </c>
      <c r="BN74" s="27" t="s">
        <v>176</v>
      </c>
    </row>
    <row r="75" spans="47:91"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164</v>
      </c>
      <c r="BN75" s="27" t="s">
        <v>177</v>
      </c>
    </row>
    <row r="76" spans="47:91"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163</v>
      </c>
      <c r="BN76" s="27" t="s">
        <v>178</v>
      </c>
    </row>
    <row r="77" spans="47:91" ht="20.25" hidden="1" customHeight="1" x14ac:dyDescent="0.2">
      <c r="AU77" s="85"/>
      <c r="AV77" s="85"/>
      <c r="AW77" s="85"/>
      <c r="AX77" s="85"/>
      <c r="AY77" s="85"/>
      <c r="AZ77" s="85"/>
      <c r="BA77" s="85"/>
      <c r="BB77" s="85"/>
      <c r="BC77" s="85"/>
      <c r="BD77" s="86"/>
      <c r="BE77" s="86"/>
      <c r="BF77" s="85"/>
      <c r="BG77" s="85"/>
      <c r="BH77" s="85"/>
      <c r="BI77" s="85"/>
      <c r="BJ77" s="86" t="s">
        <v>71</v>
      </c>
      <c r="BK77" s="86" t="s">
        <v>72</v>
      </c>
      <c r="BL77" s="87" t="s">
        <v>73</v>
      </c>
      <c r="BM77" s="91"/>
      <c r="BO77" s="27" t="s">
        <v>63</v>
      </c>
    </row>
    <row r="78" spans="47:91"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96</v>
      </c>
    </row>
    <row r="79" spans="47:91"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97</v>
      </c>
    </row>
    <row r="80" spans="47:91" ht="20.25" hidden="1" customHeight="1" x14ac:dyDescent="0.2">
      <c r="AU80" s="85"/>
      <c r="AV80" s="85"/>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69"/>
      <c r="B101" s="269"/>
      <c r="C101" s="269"/>
      <c r="D101" s="269"/>
      <c r="E101" s="261" t="s">
        <v>189</v>
      </c>
      <c r="F101" s="261"/>
      <c r="G101" s="261"/>
      <c r="H101" s="261"/>
      <c r="I101" s="261"/>
      <c r="J101" s="261"/>
      <c r="K101" s="261"/>
      <c r="L101" s="261"/>
      <c r="M101" s="261"/>
      <c r="N101" s="261"/>
      <c r="O101" s="82"/>
      <c r="P101" s="82"/>
      <c r="Q101" s="82"/>
      <c r="R101" s="261"/>
      <c r="S101" s="261"/>
      <c r="T101" s="269"/>
      <c r="U101" s="133"/>
      <c r="V101" s="437" t="str">
        <f>E101</f>
        <v>SISTEMA INTEGRADO DE GESTIÓN</v>
      </c>
      <c r="W101" s="438"/>
      <c r="X101" s="438"/>
      <c r="Y101" s="438"/>
      <c r="Z101" s="438"/>
      <c r="AA101" s="438"/>
      <c r="AB101" s="438"/>
      <c r="AC101" s="438"/>
      <c r="AD101" s="438"/>
      <c r="AE101" s="438"/>
      <c r="AF101" s="439"/>
      <c r="AG101" s="82"/>
      <c r="AH101" s="82"/>
      <c r="AI101" s="82"/>
      <c r="AJ101" s="261"/>
      <c r="AK101" s="261"/>
      <c r="AL101" s="82"/>
      <c r="AM101" s="82"/>
      <c r="AN101" s="261"/>
      <c r="AO101" s="261"/>
      <c r="AP101" s="261"/>
      <c r="AQ101" s="261"/>
      <c r="AR101" s="261"/>
      <c r="AS101" s="261"/>
      <c r="AT101" s="261"/>
      <c r="AU101" s="437" t="str">
        <f>E101</f>
        <v>SISTEMA INTEGRADO DE GESTIÓN</v>
      </c>
      <c r="AV101" s="438"/>
      <c r="AW101" s="438"/>
      <c r="AX101" s="438"/>
      <c r="AY101" s="438"/>
      <c r="AZ101" s="438"/>
      <c r="BA101" s="438"/>
      <c r="BB101" s="438"/>
      <c r="BC101" s="438"/>
      <c r="BD101" s="438"/>
      <c r="BE101" s="438"/>
      <c r="BF101" s="438"/>
      <c r="BG101" s="438"/>
      <c r="BH101" s="438"/>
      <c r="BI101" s="438"/>
      <c r="BJ101" s="438"/>
      <c r="BK101" s="438"/>
      <c r="BL101" s="438"/>
      <c r="BM101" s="438"/>
      <c r="BN101" s="439"/>
      <c r="BO101" s="269"/>
      <c r="BP101" s="269"/>
      <c r="BQ101" s="167"/>
      <c r="BR101" s="165"/>
    </row>
    <row r="102" spans="1:219" ht="20.25" customHeight="1" x14ac:dyDescent="0.25">
      <c r="A102" s="269"/>
      <c r="B102" s="269"/>
      <c r="C102" s="269"/>
      <c r="D102" s="269"/>
      <c r="E102" s="261" t="s">
        <v>357</v>
      </c>
      <c r="F102" s="261"/>
      <c r="G102" s="261"/>
      <c r="H102" s="261"/>
      <c r="I102" s="261"/>
      <c r="J102" s="261"/>
      <c r="K102" s="261"/>
      <c r="L102" s="261"/>
      <c r="M102" s="261"/>
      <c r="N102" s="261"/>
      <c r="O102" s="82"/>
      <c r="P102" s="82"/>
      <c r="Q102" s="82"/>
      <c r="R102" s="261"/>
      <c r="S102" s="261"/>
      <c r="T102" s="269"/>
      <c r="U102" s="126"/>
      <c r="V102" s="261" t="str">
        <f>E102</f>
        <v>GESTIÓN DEL CONOCIMIENTO ASOCIADO A LA PYBA</v>
      </c>
      <c r="W102" s="261"/>
      <c r="X102" s="261"/>
      <c r="Y102" s="261"/>
      <c r="Z102" s="261"/>
      <c r="AA102" s="261"/>
      <c r="AB102" s="261"/>
      <c r="AC102" s="261"/>
      <c r="AD102" s="261"/>
      <c r="AE102" s="261"/>
      <c r="AF102" s="261"/>
      <c r="AG102" s="82"/>
      <c r="AH102" s="82"/>
      <c r="AI102" s="82"/>
      <c r="AJ102" s="261"/>
      <c r="AK102" s="261"/>
      <c r="AL102" s="82"/>
      <c r="AM102" s="82"/>
      <c r="AN102" s="261"/>
      <c r="AO102" s="261"/>
      <c r="AP102" s="261"/>
      <c r="AQ102" s="261"/>
      <c r="AR102" s="261"/>
      <c r="AS102" s="261"/>
      <c r="AT102" s="261"/>
      <c r="AU102" s="437" t="str">
        <f>E102</f>
        <v>GESTIÓN DEL CONOCIMIENTO ASOCIADO A LA PYBA</v>
      </c>
      <c r="AV102" s="438"/>
      <c r="AW102" s="438"/>
      <c r="AX102" s="438"/>
      <c r="AY102" s="438"/>
      <c r="AZ102" s="438"/>
      <c r="BA102" s="438"/>
      <c r="BB102" s="438"/>
      <c r="BC102" s="438"/>
      <c r="BD102" s="438"/>
      <c r="BE102" s="438"/>
      <c r="BF102" s="438"/>
      <c r="BG102" s="438"/>
      <c r="BH102" s="438"/>
      <c r="BI102" s="438"/>
      <c r="BJ102" s="438"/>
      <c r="BK102" s="438"/>
      <c r="BL102" s="438"/>
      <c r="BM102" s="438"/>
      <c r="BN102" s="439"/>
      <c r="BO102" s="269"/>
      <c r="BP102" s="269"/>
      <c r="BQ102" s="112"/>
      <c r="BR102" s="113"/>
    </row>
    <row r="103" spans="1:219" ht="20.25" customHeight="1" x14ac:dyDescent="0.25">
      <c r="A103" s="269"/>
      <c r="B103" s="269"/>
      <c r="C103" s="269"/>
      <c r="D103" s="269"/>
      <c r="E103" s="389" t="s">
        <v>314</v>
      </c>
      <c r="F103" s="389"/>
      <c r="G103" s="389"/>
      <c r="H103" s="389"/>
      <c r="I103" s="389"/>
      <c r="J103" s="389"/>
      <c r="K103" s="389"/>
      <c r="L103" s="389"/>
      <c r="M103" s="389"/>
      <c r="N103" s="389"/>
      <c r="O103" s="82"/>
      <c r="P103" s="82"/>
      <c r="Q103" s="82"/>
      <c r="R103" s="261"/>
      <c r="S103" s="261"/>
      <c r="T103" s="269"/>
      <c r="U103" s="126"/>
      <c r="V103" s="389" t="str">
        <f>E103</f>
        <v>Mapa de Riesgos por Proceso</v>
      </c>
      <c r="W103" s="389"/>
      <c r="X103" s="389"/>
      <c r="Y103" s="389"/>
      <c r="Z103" s="389"/>
      <c r="AA103" s="389"/>
      <c r="AB103" s="389"/>
      <c r="AC103" s="389"/>
      <c r="AD103" s="389"/>
      <c r="AE103" s="389"/>
      <c r="AF103" s="389"/>
      <c r="AG103" s="82"/>
      <c r="AH103" s="82"/>
      <c r="AI103" s="82"/>
      <c r="AJ103" s="261"/>
      <c r="AK103" s="261"/>
      <c r="AL103" s="82"/>
      <c r="AM103" s="82"/>
      <c r="AN103" s="261"/>
      <c r="AO103" s="261"/>
      <c r="AP103" s="261"/>
      <c r="AQ103" s="261"/>
      <c r="AR103" s="261"/>
      <c r="AS103" s="261"/>
      <c r="AT103" s="261"/>
      <c r="AU103" s="437" t="str">
        <f>E103</f>
        <v>Mapa de Riesgos por Proceso</v>
      </c>
      <c r="AV103" s="438"/>
      <c r="AW103" s="438"/>
      <c r="AX103" s="438"/>
      <c r="AY103" s="438"/>
      <c r="AZ103" s="438"/>
      <c r="BA103" s="438"/>
      <c r="BB103" s="438"/>
      <c r="BC103" s="438"/>
      <c r="BD103" s="438"/>
      <c r="BE103" s="438"/>
      <c r="BF103" s="438"/>
      <c r="BG103" s="438"/>
      <c r="BH103" s="438"/>
      <c r="BI103" s="438"/>
      <c r="BJ103" s="438"/>
      <c r="BK103" s="438"/>
      <c r="BL103" s="438"/>
      <c r="BM103" s="438"/>
      <c r="BN103" s="439"/>
      <c r="BO103" s="269"/>
      <c r="BP103" s="269"/>
      <c r="BQ103" s="112"/>
      <c r="BR103" s="113"/>
    </row>
    <row r="104" spans="1:219" ht="20.25" customHeight="1" x14ac:dyDescent="0.25">
      <c r="A104" s="269"/>
      <c r="B104" s="269"/>
      <c r="C104" s="269"/>
      <c r="D104" s="269"/>
      <c r="E104" s="265" t="s">
        <v>319</v>
      </c>
      <c r="F104" s="265"/>
      <c r="G104" s="265"/>
      <c r="H104" s="265"/>
      <c r="I104" s="265"/>
      <c r="J104" s="265"/>
      <c r="K104" s="265"/>
      <c r="L104" s="265"/>
      <c r="M104" s="265" t="s">
        <v>210</v>
      </c>
      <c r="N104" s="266"/>
      <c r="O104" s="109"/>
      <c r="P104" s="109"/>
      <c r="Q104" s="109"/>
      <c r="R104" s="261"/>
      <c r="S104" s="261"/>
      <c r="T104" s="269"/>
      <c r="U104" s="126"/>
      <c r="V104" s="261" t="str">
        <f>E104</f>
        <v xml:space="preserve">                                                         Código: PE01-PR03-F01</v>
      </c>
      <c r="W104" s="261"/>
      <c r="X104" s="261"/>
      <c r="Y104" s="261"/>
      <c r="Z104" s="261"/>
      <c r="AA104" s="261"/>
      <c r="AB104" s="261" t="str">
        <f>M104</f>
        <v xml:space="preserve">Versión: 1.0 </v>
      </c>
      <c r="AC104" s="261"/>
      <c r="AD104" s="261"/>
      <c r="AE104" s="261" t="s">
        <v>181</v>
      </c>
      <c r="AF104" s="261"/>
      <c r="AG104" s="109"/>
      <c r="AH104" s="109"/>
      <c r="AI104" s="109"/>
      <c r="AJ104" s="261"/>
      <c r="AK104" s="261"/>
      <c r="AL104" s="109"/>
      <c r="AM104" s="109"/>
      <c r="AN104" s="261"/>
      <c r="AO104" s="261"/>
      <c r="AP104" s="261"/>
      <c r="AQ104" s="261"/>
      <c r="AR104" s="261"/>
      <c r="AS104" s="261"/>
      <c r="AT104" s="261"/>
      <c r="AU104" s="261" t="str">
        <f>E104</f>
        <v xml:space="preserve">                                                         Código: PE01-PR03-F01</v>
      </c>
      <c r="AV104" s="261"/>
      <c r="AW104" s="261"/>
      <c r="AX104" s="261"/>
      <c r="AY104" s="261"/>
      <c r="AZ104" s="261"/>
      <c r="BA104" s="261"/>
      <c r="BB104" s="261"/>
      <c r="BC104" s="261"/>
      <c r="BD104" s="261"/>
      <c r="BE104" s="261"/>
      <c r="BF104" s="261"/>
      <c r="BG104" s="261"/>
      <c r="BH104" s="261"/>
      <c r="BI104" s="261"/>
      <c r="BJ104" s="261"/>
      <c r="BK104" s="437" t="str">
        <f>M104</f>
        <v xml:space="preserve">Versión: 1.0 </v>
      </c>
      <c r="BL104" s="438"/>
      <c r="BM104" s="438"/>
      <c r="BN104" s="439"/>
      <c r="BO104" s="269"/>
      <c r="BP104" s="269"/>
      <c r="BQ104" s="112"/>
      <c r="BR104" s="113"/>
      <c r="CJ104" s="27" t="s">
        <v>248</v>
      </c>
    </row>
    <row r="105" spans="1:219" ht="20.25" customHeight="1" x14ac:dyDescent="0.25">
      <c r="A105" s="269"/>
      <c r="B105" s="269"/>
      <c r="C105" s="269"/>
      <c r="D105" s="269"/>
      <c r="E105" s="389" t="s">
        <v>196</v>
      </c>
      <c r="F105" s="389"/>
      <c r="G105" s="389"/>
      <c r="H105" s="389"/>
      <c r="I105" s="389"/>
      <c r="J105" s="389"/>
      <c r="K105" s="389"/>
      <c r="L105" s="389"/>
      <c r="M105" s="389" t="s">
        <v>197</v>
      </c>
      <c r="N105" s="389"/>
      <c r="O105" s="110"/>
      <c r="P105" s="110"/>
      <c r="Q105" s="110"/>
      <c r="R105" s="261"/>
      <c r="S105" s="261"/>
      <c r="T105" s="269"/>
      <c r="U105" s="126"/>
      <c r="V105" s="389" t="str">
        <f>E105</f>
        <v xml:space="preserve">Versión de actualización: </v>
      </c>
      <c r="W105" s="389"/>
      <c r="X105" s="389"/>
      <c r="Y105" s="389"/>
      <c r="Z105" s="389"/>
      <c r="AA105" s="389"/>
      <c r="AB105" s="389" t="str">
        <f>M105</f>
        <v xml:space="preserve">Fecha: </v>
      </c>
      <c r="AC105" s="389"/>
      <c r="AD105" s="389"/>
      <c r="AE105" s="93"/>
      <c r="AF105" s="93"/>
      <c r="AG105" s="109"/>
      <c r="AH105" s="109"/>
      <c r="AI105" s="109"/>
      <c r="AJ105" s="93"/>
      <c r="AK105" s="93"/>
      <c r="AL105" s="109"/>
      <c r="AM105" s="109"/>
      <c r="AN105" s="261"/>
      <c r="AO105" s="261"/>
      <c r="AP105" s="261"/>
      <c r="AQ105" s="261"/>
      <c r="AR105" s="261"/>
      <c r="AS105" s="261"/>
      <c r="AT105" s="261"/>
      <c r="AU105" s="261" t="str">
        <f>E105</f>
        <v xml:space="preserve">Versión de actualización: </v>
      </c>
      <c r="AV105" s="261"/>
      <c r="AW105" s="261"/>
      <c r="AX105" s="261"/>
      <c r="AY105" s="261"/>
      <c r="AZ105" s="261"/>
      <c r="BA105" s="261"/>
      <c r="BB105" s="261"/>
      <c r="BC105" s="261"/>
      <c r="BD105" s="261"/>
      <c r="BE105" s="261"/>
      <c r="BF105" s="261"/>
      <c r="BG105" s="261"/>
      <c r="BH105" s="261"/>
      <c r="BI105" s="261"/>
      <c r="BJ105" s="261"/>
      <c r="BK105" s="437" t="str">
        <f>M105</f>
        <v xml:space="preserve">Fecha: </v>
      </c>
      <c r="BL105" s="438"/>
      <c r="BM105" s="438"/>
      <c r="BN105" s="439"/>
      <c r="BO105" s="269"/>
      <c r="BP105" s="269"/>
      <c r="BQ105" s="168"/>
      <c r="BR105" s="166"/>
      <c r="CJ105" s="27" t="s">
        <v>249</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348" t="s">
        <v>10</v>
      </c>
      <c r="B107" s="371" t="s">
        <v>11</v>
      </c>
      <c r="C107" s="181"/>
      <c r="D107" s="357" t="s">
        <v>16</v>
      </c>
      <c r="E107" s="374" t="s">
        <v>0</v>
      </c>
      <c r="F107" s="375"/>
      <c r="G107" s="376"/>
      <c r="H107" s="360" t="s">
        <v>149</v>
      </c>
      <c r="I107" s="392" t="s">
        <v>106</v>
      </c>
      <c r="J107" s="393"/>
      <c r="K107" s="393"/>
      <c r="L107" s="394"/>
      <c r="M107" s="351" t="s">
        <v>117</v>
      </c>
      <c r="N107" s="352"/>
      <c r="O107" s="352"/>
      <c r="P107" s="352"/>
      <c r="Q107" s="352"/>
      <c r="R107" s="352"/>
      <c r="S107" s="353"/>
      <c r="T107" s="382" t="s">
        <v>261</v>
      </c>
      <c r="U107" s="383"/>
      <c r="V107" s="383"/>
      <c r="W107" s="383"/>
      <c r="X107" s="383"/>
      <c r="Y107" s="383"/>
      <c r="Z107" s="383"/>
      <c r="AA107" s="383"/>
      <c r="AB107" s="383"/>
      <c r="AC107" s="383"/>
      <c r="AD107" s="384"/>
      <c r="AE107" s="114"/>
      <c r="AF107" s="114"/>
      <c r="AG107" s="114"/>
      <c r="AH107" s="114"/>
      <c r="AI107" s="114"/>
      <c r="AJ107" s="114"/>
      <c r="AK107" s="114"/>
      <c r="AL107" s="114"/>
      <c r="AM107" s="114"/>
      <c r="AN107" s="427" t="s">
        <v>139</v>
      </c>
      <c r="AO107" s="428"/>
      <c r="AP107" s="428"/>
      <c r="AQ107" s="429"/>
      <c r="AR107" s="405" t="s">
        <v>138</v>
      </c>
      <c r="AS107" s="406"/>
      <c r="AT107" s="406"/>
      <c r="AU107" s="407"/>
      <c r="AV107" s="433" t="s">
        <v>194</v>
      </c>
      <c r="AW107" s="434"/>
      <c r="AX107" s="421" t="s">
        <v>190</v>
      </c>
      <c r="AY107" s="422"/>
      <c r="AZ107" s="422"/>
      <c r="BA107" s="422"/>
      <c r="BB107" s="422"/>
      <c r="BC107" s="423"/>
      <c r="BD107" s="421" t="s">
        <v>191</v>
      </c>
      <c r="BE107" s="422"/>
      <c r="BF107" s="422"/>
      <c r="BG107" s="422"/>
      <c r="BH107" s="422"/>
      <c r="BI107" s="423"/>
      <c r="BJ107" s="421" t="s">
        <v>192</v>
      </c>
      <c r="BK107" s="422"/>
      <c r="BL107" s="422"/>
      <c r="BM107" s="422"/>
      <c r="BN107" s="422"/>
      <c r="BO107" s="423"/>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349"/>
      <c r="B108" s="372"/>
      <c r="C108" s="182"/>
      <c r="D108" s="358"/>
      <c r="E108" s="377"/>
      <c r="F108" s="378"/>
      <c r="G108" s="379"/>
      <c r="H108" s="361"/>
      <c r="I108" s="371" t="s">
        <v>298</v>
      </c>
      <c r="J108" s="403" t="s">
        <v>102</v>
      </c>
      <c r="K108" s="369" t="s">
        <v>9</v>
      </c>
      <c r="L108" s="369" t="s">
        <v>179</v>
      </c>
      <c r="M108" s="354"/>
      <c r="N108" s="355"/>
      <c r="O108" s="355"/>
      <c r="P108" s="355"/>
      <c r="Q108" s="355"/>
      <c r="R108" s="355"/>
      <c r="S108" s="356"/>
      <c r="T108" s="338" t="s">
        <v>269</v>
      </c>
      <c r="U108" s="339"/>
      <c r="V108" s="339"/>
      <c r="W108" s="339"/>
      <c r="X108" s="339"/>
      <c r="Y108" s="339"/>
      <c r="Z108" s="339"/>
      <c r="AA108" s="339"/>
      <c r="AB108" s="339"/>
      <c r="AC108" s="339"/>
      <c r="AD108" s="339"/>
      <c r="AE108" s="115"/>
      <c r="AF108" s="116"/>
      <c r="AG108" s="116"/>
      <c r="AH108" s="116"/>
      <c r="AI108" s="116"/>
      <c r="AJ108" s="116"/>
      <c r="AK108" s="117"/>
      <c r="AL108" s="117"/>
      <c r="AM108" s="117"/>
      <c r="AN108" s="430"/>
      <c r="AO108" s="431"/>
      <c r="AP108" s="431"/>
      <c r="AQ108" s="432"/>
      <c r="AR108" s="408"/>
      <c r="AS108" s="409"/>
      <c r="AT108" s="409"/>
      <c r="AU108" s="410"/>
      <c r="AV108" s="435"/>
      <c r="AW108" s="436"/>
      <c r="AX108" s="424"/>
      <c r="AY108" s="425"/>
      <c r="AZ108" s="425"/>
      <c r="BA108" s="425"/>
      <c r="BB108" s="425"/>
      <c r="BC108" s="426"/>
      <c r="BD108" s="424"/>
      <c r="BE108" s="425"/>
      <c r="BF108" s="425"/>
      <c r="BG108" s="425"/>
      <c r="BH108" s="425"/>
      <c r="BI108" s="426"/>
      <c r="BJ108" s="424"/>
      <c r="BK108" s="425"/>
      <c r="BL108" s="425"/>
      <c r="BM108" s="425"/>
      <c r="BN108" s="425"/>
      <c r="BO108" s="426"/>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349"/>
      <c r="B109" s="372"/>
      <c r="C109" s="182"/>
      <c r="D109" s="358"/>
      <c r="E109" s="385" t="s">
        <v>1</v>
      </c>
      <c r="F109" s="387" t="s">
        <v>2</v>
      </c>
      <c r="G109" s="390" t="s">
        <v>221</v>
      </c>
      <c r="H109" s="361"/>
      <c r="I109" s="373"/>
      <c r="J109" s="404"/>
      <c r="K109" s="370"/>
      <c r="L109" s="370"/>
      <c r="M109" s="363" t="s">
        <v>18</v>
      </c>
      <c r="N109" s="364"/>
      <c r="O109" s="365" t="s">
        <v>19</v>
      </c>
      <c r="P109" s="366"/>
      <c r="Q109" s="366"/>
      <c r="R109" s="367"/>
      <c r="S109" s="368"/>
      <c r="T109" s="118" t="s">
        <v>244</v>
      </c>
      <c r="U109" s="118" t="s">
        <v>246</v>
      </c>
      <c r="V109" s="340" t="s">
        <v>250</v>
      </c>
      <c r="W109" s="341"/>
      <c r="X109" s="342"/>
      <c r="Y109" s="397" t="s">
        <v>252</v>
      </c>
      <c r="Z109" s="398"/>
      <c r="AA109" s="398"/>
      <c r="AB109" s="398"/>
      <c r="AC109" s="398"/>
      <c r="AD109" s="399"/>
      <c r="AE109" s="395" t="s">
        <v>67</v>
      </c>
      <c r="AF109" s="396"/>
      <c r="AG109" s="336" t="s">
        <v>120</v>
      </c>
      <c r="AH109" s="119"/>
      <c r="AI109" s="119"/>
      <c r="AJ109" s="119"/>
      <c r="AK109" s="120"/>
      <c r="AL109" s="120"/>
      <c r="AM109" s="120"/>
      <c r="AN109" s="380" t="s">
        <v>18</v>
      </c>
      <c r="AO109" s="381"/>
      <c r="AP109" s="400" t="s">
        <v>19</v>
      </c>
      <c r="AQ109" s="401"/>
      <c r="AR109" s="415" t="s">
        <v>69</v>
      </c>
      <c r="AS109" s="415" t="s">
        <v>270</v>
      </c>
      <c r="AT109" s="415" t="s">
        <v>271</v>
      </c>
      <c r="AU109" s="411" t="s">
        <v>104</v>
      </c>
      <c r="AV109" s="413" t="s">
        <v>108</v>
      </c>
      <c r="AW109" s="413" t="s">
        <v>136</v>
      </c>
      <c r="AX109" s="419" t="s">
        <v>38</v>
      </c>
      <c r="AY109" s="419" t="s">
        <v>140</v>
      </c>
      <c r="AZ109" s="419" t="s">
        <v>141</v>
      </c>
      <c r="BA109" s="417" t="s">
        <v>142</v>
      </c>
      <c r="BB109" s="417" t="s">
        <v>137</v>
      </c>
      <c r="BC109" s="417" t="s">
        <v>195</v>
      </c>
      <c r="BD109" s="419" t="s">
        <v>38</v>
      </c>
      <c r="BE109" s="419" t="s">
        <v>140</v>
      </c>
      <c r="BF109" s="419" t="s">
        <v>141</v>
      </c>
      <c r="BG109" s="417" t="s">
        <v>142</v>
      </c>
      <c r="BH109" s="417" t="s">
        <v>137</v>
      </c>
      <c r="BI109" s="417" t="s">
        <v>195</v>
      </c>
      <c r="BJ109" s="419" t="s">
        <v>38</v>
      </c>
      <c r="BK109" s="419" t="s">
        <v>140</v>
      </c>
      <c r="BL109" s="419" t="s">
        <v>141</v>
      </c>
      <c r="BM109" s="417" t="s">
        <v>142</v>
      </c>
      <c r="BN109" s="417" t="s">
        <v>137</v>
      </c>
      <c r="BO109" s="417" t="s">
        <v>195</v>
      </c>
      <c r="BP109" s="188" t="s">
        <v>266</v>
      </c>
      <c r="BQ109" s="188" t="s">
        <v>267</v>
      </c>
      <c r="BR109" s="188" t="s">
        <v>268</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350"/>
      <c r="B110" s="373"/>
      <c r="C110" s="183"/>
      <c r="D110" s="359"/>
      <c r="E110" s="386"/>
      <c r="F110" s="388"/>
      <c r="G110" s="391"/>
      <c r="H110" s="362"/>
      <c r="I110" s="184" t="s">
        <v>297</v>
      </c>
      <c r="J110" s="185" t="s">
        <v>150</v>
      </c>
      <c r="K110" s="185" t="s">
        <v>17</v>
      </c>
      <c r="L110" s="185" t="s">
        <v>107</v>
      </c>
      <c r="M110" s="193" t="s">
        <v>12</v>
      </c>
      <c r="N110" s="193" t="s">
        <v>13</v>
      </c>
      <c r="O110" s="194"/>
      <c r="P110" s="195"/>
      <c r="Q110" s="196" t="s">
        <v>14</v>
      </c>
      <c r="R110" s="197" t="s">
        <v>118</v>
      </c>
      <c r="S110" s="198" t="s">
        <v>116</v>
      </c>
      <c r="T110" s="123" t="s">
        <v>245</v>
      </c>
      <c r="U110" s="207" t="s">
        <v>247</v>
      </c>
      <c r="V110" s="343" t="s">
        <v>251</v>
      </c>
      <c r="W110" s="344"/>
      <c r="X110" s="344"/>
      <c r="Y110" s="345" t="s">
        <v>265</v>
      </c>
      <c r="Z110" s="346"/>
      <c r="AA110" s="346"/>
      <c r="AB110" s="346"/>
      <c r="AC110" s="346"/>
      <c r="AD110" s="347"/>
      <c r="AE110" s="139" t="s">
        <v>12</v>
      </c>
      <c r="AF110" s="124" t="s">
        <v>13</v>
      </c>
      <c r="AG110" s="337"/>
      <c r="AH110" s="124" t="s">
        <v>121</v>
      </c>
      <c r="AI110" s="124" t="s">
        <v>101</v>
      </c>
      <c r="AJ110" s="124" t="s">
        <v>100</v>
      </c>
      <c r="AK110" s="125" t="s">
        <v>98</v>
      </c>
      <c r="AL110" s="125" t="s">
        <v>99</v>
      </c>
      <c r="AM110" s="125" t="s">
        <v>70</v>
      </c>
      <c r="AN110" s="121" t="s">
        <v>12</v>
      </c>
      <c r="AO110" s="121" t="s">
        <v>13</v>
      </c>
      <c r="AP110" s="121" t="s">
        <v>15</v>
      </c>
      <c r="AQ110" s="122" t="s">
        <v>116</v>
      </c>
      <c r="AR110" s="416"/>
      <c r="AS110" s="416"/>
      <c r="AT110" s="416"/>
      <c r="AU110" s="412"/>
      <c r="AV110" s="414"/>
      <c r="AW110" s="414"/>
      <c r="AX110" s="420"/>
      <c r="AY110" s="420"/>
      <c r="AZ110" s="420"/>
      <c r="BA110" s="418"/>
      <c r="BB110" s="418"/>
      <c r="BC110" s="418"/>
      <c r="BD110" s="420"/>
      <c r="BE110" s="420"/>
      <c r="BF110" s="420"/>
      <c r="BG110" s="418"/>
      <c r="BH110" s="418"/>
      <c r="BI110" s="418"/>
      <c r="BJ110" s="420"/>
      <c r="BK110" s="420"/>
      <c r="BL110" s="420"/>
      <c r="BM110" s="418"/>
      <c r="BN110" s="418"/>
      <c r="BO110" s="418"/>
      <c r="BP110" s="189"/>
      <c r="BQ110" s="189"/>
      <c r="BR110" s="189"/>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78.75" customHeight="1" thickBot="1" x14ac:dyDescent="0.3">
      <c r="A111" s="312"/>
      <c r="B111" s="270"/>
      <c r="C111" s="35"/>
      <c r="D111" s="315">
        <v>1</v>
      </c>
      <c r="E111" s="97" t="s">
        <v>212</v>
      </c>
      <c r="F111" s="98" t="s">
        <v>184</v>
      </c>
      <c r="G111" s="99" t="s">
        <v>200</v>
      </c>
      <c r="H111" s="102" t="s">
        <v>5</v>
      </c>
      <c r="I111" s="318"/>
      <c r="J111" s="228" t="s">
        <v>322</v>
      </c>
      <c r="K111" s="318" t="s">
        <v>321</v>
      </c>
      <c r="L111" s="241" t="s">
        <v>327</v>
      </c>
      <c r="M111" s="292" t="s">
        <v>33</v>
      </c>
      <c r="N111" s="292" t="s">
        <v>32</v>
      </c>
      <c r="O111" s="296">
        <f>VLOOKUP(M111,'MATRIZ CALIFICACIÓN'!$B$10:$C$24,2,FALSE)</f>
        <v>4</v>
      </c>
      <c r="P111" s="299">
        <f>HLOOKUP(N111,'MATRIZ CALIFICACIÓN'!$D$8:$H$9,2,FALSE)</f>
        <v>3</v>
      </c>
      <c r="Q111" s="302">
        <f>VALUE(CONCATENATE(O111,P111))</f>
        <v>43</v>
      </c>
      <c r="R111" s="273" t="str">
        <f>VLOOKUP(Q111,'MATRIZ CALIFICACIÓN'!$D$58:$E$82,2,FALSE)</f>
        <v>ALTA</v>
      </c>
      <c r="S111" s="305" t="s">
        <v>65</v>
      </c>
      <c r="T111" s="102" t="s">
        <v>330</v>
      </c>
      <c r="U111" s="134" t="s">
        <v>248</v>
      </c>
      <c r="V111" s="309" t="s">
        <v>331</v>
      </c>
      <c r="W111" s="310"/>
      <c r="X111" s="311"/>
      <c r="Y111" s="327" t="s">
        <v>252</v>
      </c>
      <c r="Z111" s="328"/>
      <c r="AA111" s="328"/>
      <c r="AB111" s="328"/>
      <c r="AC111" s="329"/>
      <c r="AD111"/>
      <c r="AE111" s="36" t="str">
        <f>IF(AD111="","",IF(AD111="PROBABILIDAD",SUM(W111+Y111+AC111),0))</f>
        <v/>
      </c>
      <c r="AF111" s="37" t="str">
        <f>IF(AD111="","",IF(AD111="IMPACTO",SUM(W111+Y111+AC111),0))</f>
        <v/>
      </c>
      <c r="AG111" s="284">
        <f>IF(SUM(AE111:AE116),AVERAGEIF(AE111:AE116,"&gt;0",AE111:AE116),1)</f>
        <v>1</v>
      </c>
      <c r="AH111" s="284">
        <f>IF(SUM(AF111:AF116),AVERAGEIF(AF111:AF116,"&gt;0",AF111:AF116),1)</f>
        <v>1</v>
      </c>
      <c r="AI111" s="284">
        <f>IF(AND(AG111&gt;=0,AG111&lt;=50),0,IF(AND(AG111&gt;50,AG111&lt;76),1,2))</f>
        <v>0</v>
      </c>
      <c r="AJ111" s="284">
        <f>IF(AND(AH111&gt;=0,AH111&lt;=50),0,IF(AND(AH111&gt;50,AH111&lt;76),1,2))</f>
        <v>0</v>
      </c>
      <c r="AK111" s="284">
        <f>IF(AI111&lt;O111,O111-AI111,O111)</f>
        <v>4</v>
      </c>
      <c r="AL111" s="284">
        <f>IF(AJ111&lt;P111,P111-AJ111,P111)</f>
        <v>3</v>
      </c>
      <c r="AM111" s="284">
        <f>VALUE(CONCATENATE(AK58:AK111,AL111))</f>
        <v>43</v>
      </c>
      <c r="AN111" s="273" t="s">
        <v>237</v>
      </c>
      <c r="AO111" s="273" t="s">
        <v>21</v>
      </c>
      <c r="AP111" s="273" t="s">
        <v>24</v>
      </c>
      <c r="AQ111" s="280" t="s">
        <v>65</v>
      </c>
      <c r="AR111" s="223"/>
      <c r="AS111" s="223"/>
      <c r="AT111" s="223"/>
      <c r="AU111" s="223"/>
      <c r="AV111" s="218" t="s">
        <v>337</v>
      </c>
      <c r="AW111" s="102"/>
      <c r="AX111" s="102"/>
      <c r="AY111" s="102"/>
      <c r="AZ111" s="102"/>
      <c r="BA111" s="102"/>
      <c r="BB111" s="102"/>
      <c r="BC111" s="102"/>
      <c r="BD111" s="102"/>
      <c r="BE111" s="102"/>
      <c r="BF111" s="102"/>
      <c r="BG111" s="102"/>
      <c r="BH111" s="102"/>
      <c r="BI111" s="102"/>
      <c r="BJ111" s="102" t="s">
        <v>363</v>
      </c>
      <c r="BK111" s="102"/>
      <c r="BL111" s="102" t="s">
        <v>44</v>
      </c>
      <c r="BM111" s="102" t="s">
        <v>85</v>
      </c>
      <c r="BN111" s="102" t="s">
        <v>44</v>
      </c>
      <c r="BO111" s="102" t="s">
        <v>44</v>
      </c>
      <c r="BP111" s="270"/>
      <c r="BQ111" s="270"/>
      <c r="BR111" s="270" t="s">
        <v>369</v>
      </c>
      <c r="BS111" s="38"/>
      <c r="BT111" s="38"/>
      <c r="BU111" s="38"/>
      <c r="BV111" s="38"/>
      <c r="BW111" s="38"/>
      <c r="BX111" s="38"/>
      <c r="BY111" s="38"/>
      <c r="BZ111" s="38" t="s">
        <v>103</v>
      </c>
      <c r="CA111" s="38" t="s">
        <v>103</v>
      </c>
      <c r="CB111" s="38"/>
      <c r="CC111" s="38"/>
      <c r="CD111" s="38" t="s">
        <v>199</v>
      </c>
      <c r="CE111" s="38"/>
      <c r="CF111" s="38"/>
      <c r="CG111" s="38"/>
      <c r="CH111" s="38"/>
      <c r="CI111" s="38"/>
      <c r="CJ111" s="38" t="s">
        <v>64</v>
      </c>
      <c r="CK111" s="38"/>
      <c r="CL111" s="38" t="s">
        <v>211</v>
      </c>
      <c r="CM111" s="38"/>
      <c r="CN111" s="38" t="s">
        <v>216</v>
      </c>
      <c r="CO111" s="38"/>
      <c r="CP111" s="38"/>
      <c r="CQ111" s="38"/>
      <c r="CR111" s="63" t="s">
        <v>237</v>
      </c>
      <c r="CS111" s="38"/>
      <c r="CT111" s="66" t="s">
        <v>57</v>
      </c>
      <c r="CU111" s="38"/>
      <c r="CV111" s="38"/>
      <c r="CW111" s="140" t="s">
        <v>24</v>
      </c>
      <c r="CX111" s="141"/>
      <c r="CY111" s="142"/>
      <c r="CZ111" s="38"/>
      <c r="DA111" s="38"/>
      <c r="DB111" s="140" t="s">
        <v>24</v>
      </c>
      <c r="DC111" s="38"/>
      <c r="DD111" s="38"/>
      <c r="DE111" s="38"/>
      <c r="DF111" s="38"/>
      <c r="DG111" s="38"/>
      <c r="DH111" s="38"/>
      <c r="DI111" s="38" t="s">
        <v>220</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69" customHeight="1" thickBot="1" x14ac:dyDescent="0.3">
      <c r="A112" s="313"/>
      <c r="B112" s="271"/>
      <c r="C112" s="42"/>
      <c r="D112" s="316"/>
      <c r="E112" s="97"/>
      <c r="F112" s="98"/>
      <c r="G112" s="100"/>
      <c r="H112" s="102" t="s">
        <v>235</v>
      </c>
      <c r="I112" s="319"/>
      <c r="J112" s="229" t="s">
        <v>323</v>
      </c>
      <c r="K112" s="319"/>
      <c r="L112" s="242" t="s">
        <v>328</v>
      </c>
      <c r="M112" s="293"/>
      <c r="N112" s="293"/>
      <c r="O112" s="297"/>
      <c r="P112" s="300"/>
      <c r="Q112" s="303"/>
      <c r="R112" s="274"/>
      <c r="S112" s="306"/>
      <c r="T112" s="103" t="s">
        <v>335</v>
      </c>
      <c r="U112" s="134" t="s">
        <v>248</v>
      </c>
      <c r="V112" s="309" t="s">
        <v>336</v>
      </c>
      <c r="W112" s="310"/>
      <c r="X112" s="311"/>
      <c r="Y112" s="330"/>
      <c r="Z112" s="331"/>
      <c r="AA112" s="331"/>
      <c r="AB112" s="331"/>
      <c r="AC112" s="332"/>
      <c r="AD112"/>
      <c r="AE112" s="36" t="str">
        <f>IF(AD112="","",IF(AD112="PROBABILIDAD",SUM(W112+Y112+AC112),0))</f>
        <v/>
      </c>
      <c r="AF112" s="37" t="str">
        <f>IF(AD112="","",IF(AD112="IMPACTO",SUM(W112+Y112+AC112),0))</f>
        <v/>
      </c>
      <c r="AG112" s="288"/>
      <c r="AH112" s="288"/>
      <c r="AI112" s="288"/>
      <c r="AJ112" s="288"/>
      <c r="AK112" s="288"/>
      <c r="AL112" s="288"/>
      <c r="AM112" s="288"/>
      <c r="AN112" s="274"/>
      <c r="AO112" s="274"/>
      <c r="AP112" s="274"/>
      <c r="AQ112" s="281"/>
      <c r="AR112" s="223"/>
      <c r="AS112" s="223"/>
      <c r="AT112" s="223"/>
      <c r="AU112" s="223"/>
      <c r="AV112" s="219"/>
      <c r="AW112" s="103"/>
      <c r="AX112" s="103"/>
      <c r="AY112" s="103"/>
      <c r="AZ112" s="103"/>
      <c r="BA112" s="103"/>
      <c r="BB112" s="103"/>
      <c r="BC112" s="103"/>
      <c r="BD112" s="103"/>
      <c r="BE112" s="103"/>
      <c r="BF112" s="103"/>
      <c r="BG112" s="103"/>
      <c r="BH112" s="103"/>
      <c r="BI112" s="103"/>
      <c r="BJ112" s="103" t="s">
        <v>364</v>
      </c>
      <c r="BK112" s="103"/>
      <c r="BL112" s="103"/>
      <c r="BM112" s="103"/>
      <c r="BN112" s="103"/>
      <c r="BO112" s="103"/>
      <c r="BP112" s="271"/>
      <c r="BQ112" s="271"/>
      <c r="BR112" s="271"/>
      <c r="BS112" s="38"/>
      <c r="BT112" s="38"/>
      <c r="BU112" s="38"/>
      <c r="BV112" s="38"/>
      <c r="BW112" s="38"/>
      <c r="BX112" s="38"/>
      <c r="BY112" s="38"/>
      <c r="BZ112" s="38" t="s">
        <v>68</v>
      </c>
      <c r="CA112" s="38" t="s">
        <v>68</v>
      </c>
      <c r="CB112" s="38"/>
      <c r="CC112" s="38"/>
      <c r="CD112" s="38" t="s">
        <v>200</v>
      </c>
      <c r="CE112" s="38"/>
      <c r="CF112" s="38"/>
      <c r="CG112" s="38"/>
      <c r="CH112" s="38"/>
      <c r="CI112" s="38"/>
      <c r="CJ112" s="38" t="s">
        <v>65</v>
      </c>
      <c r="CK112" s="38"/>
      <c r="CL112" s="38" t="s">
        <v>212</v>
      </c>
      <c r="CM112" s="38"/>
      <c r="CN112" s="38" t="s">
        <v>184</v>
      </c>
      <c r="CO112" s="38"/>
      <c r="CP112" s="38"/>
      <c r="CQ112" s="38"/>
      <c r="CR112" s="64" t="s">
        <v>49</v>
      </c>
      <c r="CS112" s="38"/>
      <c r="CT112" s="67" t="s">
        <v>58</v>
      </c>
      <c r="CU112" s="38"/>
      <c r="CV112" s="38"/>
      <c r="CW112" s="143"/>
      <c r="CX112" s="144"/>
      <c r="CY112" s="145"/>
      <c r="CZ112" s="38"/>
      <c r="DA112" s="38"/>
      <c r="DB112" s="146" t="s">
        <v>262</v>
      </c>
      <c r="DC112" s="38"/>
      <c r="DD112" s="38"/>
      <c r="DE112" s="38"/>
      <c r="DF112" s="38"/>
      <c r="DG112" s="38"/>
      <c r="DH112" s="38"/>
      <c r="DI112" s="38" t="s">
        <v>317</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49.5" customHeight="1" thickBot="1" x14ac:dyDescent="0.3">
      <c r="A113" s="313"/>
      <c r="B113" s="271"/>
      <c r="C113" s="42"/>
      <c r="D113" s="316"/>
      <c r="E113" s="97"/>
      <c r="F113" s="98"/>
      <c r="G113" s="100"/>
      <c r="H113" s="102"/>
      <c r="I113" s="319"/>
      <c r="J113" s="229" t="s">
        <v>324</v>
      </c>
      <c r="K113" s="319"/>
      <c r="L113" s="205" t="s">
        <v>329</v>
      </c>
      <c r="M113" s="293"/>
      <c r="N113" s="293"/>
      <c r="O113" s="297"/>
      <c r="P113" s="300"/>
      <c r="Q113" s="303"/>
      <c r="R113" s="274"/>
      <c r="S113" s="306"/>
      <c r="T113" s="104" t="s">
        <v>332</v>
      </c>
      <c r="U113" s="134" t="s">
        <v>248</v>
      </c>
      <c r="V113" s="277"/>
      <c r="W113" s="278"/>
      <c r="X113" s="279"/>
      <c r="Y113" s="330"/>
      <c r="Z113" s="331"/>
      <c r="AA113" s="331"/>
      <c r="AB113" s="331"/>
      <c r="AC113" s="332"/>
      <c r="AD113"/>
      <c r="AE113" s="284" t="str">
        <f>IF(AD113="","",IF(AD113="PROBABILIDAD",SUM(W113+Z113+AC113),0))</f>
        <v/>
      </c>
      <c r="AF113" s="286" t="str">
        <f>IF(AD113="","",IF(AD113="IMPACTO",SUM(W113+Z113+AC113),0))</f>
        <v/>
      </c>
      <c r="AG113" s="288"/>
      <c r="AH113" s="288"/>
      <c r="AI113" s="288"/>
      <c r="AJ113" s="288"/>
      <c r="AK113" s="288"/>
      <c r="AL113" s="288"/>
      <c r="AM113" s="288"/>
      <c r="AN113" s="274"/>
      <c r="AO113" s="274"/>
      <c r="AP113" s="274"/>
      <c r="AQ113" s="281"/>
      <c r="AR113" s="223"/>
      <c r="AS113" s="223"/>
      <c r="AT113" s="223"/>
      <c r="AU113" s="223"/>
      <c r="AV113" s="220"/>
      <c r="AW113" s="104"/>
      <c r="AX113" s="104"/>
      <c r="AY113" s="104"/>
      <c r="AZ113" s="104"/>
      <c r="BA113" s="104"/>
      <c r="BB113" s="104"/>
      <c r="BC113" s="104"/>
      <c r="BD113" s="104"/>
      <c r="BE113" s="104"/>
      <c r="BF113" s="104"/>
      <c r="BG113" s="104"/>
      <c r="BH113" s="104"/>
      <c r="BI113" s="104"/>
      <c r="BJ113" s="104" t="s">
        <v>365</v>
      </c>
      <c r="BK113" s="104"/>
      <c r="BL113" s="104"/>
      <c r="BM113" s="104"/>
      <c r="BN113" s="104"/>
      <c r="BO113" s="104"/>
      <c r="BP113" s="271"/>
      <c r="BQ113" s="271"/>
      <c r="BR113" s="271"/>
      <c r="BS113" s="38"/>
      <c r="BT113" s="38"/>
      <c r="BU113" s="38"/>
      <c r="BV113" s="38"/>
      <c r="BW113" s="38"/>
      <c r="BX113" s="38"/>
      <c r="BY113" s="38"/>
      <c r="BZ113" s="38" t="s">
        <v>5</v>
      </c>
      <c r="CA113" s="38" t="s">
        <v>5</v>
      </c>
      <c r="CB113" s="38"/>
      <c r="CC113" s="38"/>
      <c r="CD113" s="38" t="s">
        <v>201</v>
      </c>
      <c r="CE113" s="38"/>
      <c r="CF113" s="38"/>
      <c r="CG113" s="38"/>
      <c r="CH113" s="38"/>
      <c r="CI113" s="38"/>
      <c r="CJ113" s="38" t="s">
        <v>119</v>
      </c>
      <c r="CK113" s="38"/>
      <c r="CL113" s="38" t="s">
        <v>183</v>
      </c>
      <c r="CM113" s="38"/>
      <c r="CN113" s="38" t="s">
        <v>78</v>
      </c>
      <c r="CO113" s="38"/>
      <c r="CP113" s="38"/>
      <c r="CQ113" s="38"/>
      <c r="CR113" s="64" t="s">
        <v>50</v>
      </c>
      <c r="CS113" s="38"/>
      <c r="CT113" s="67" t="s">
        <v>21</v>
      </c>
      <c r="CU113" s="38"/>
      <c r="CV113" s="38"/>
      <c r="CW113" s="146" t="s">
        <v>41</v>
      </c>
      <c r="CX113" s="147"/>
      <c r="CY113" s="148"/>
      <c r="CZ113" s="38"/>
      <c r="DA113" s="38"/>
      <c r="DB113" s="152" t="s">
        <v>263</v>
      </c>
      <c r="DC113" s="38"/>
      <c r="DD113" s="38"/>
      <c r="DE113" s="38"/>
      <c r="DF113" s="38"/>
      <c r="DG113" s="38"/>
      <c r="DH113" s="38"/>
      <c r="DI113" s="38" t="s">
        <v>318</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41.25" customHeight="1" thickBot="1" x14ac:dyDescent="0.3">
      <c r="A114" s="313"/>
      <c r="B114" s="271"/>
      <c r="C114" s="42"/>
      <c r="D114" s="316"/>
      <c r="E114" s="97"/>
      <c r="F114" s="98"/>
      <c r="G114" s="100"/>
      <c r="H114" s="102"/>
      <c r="I114" s="319"/>
      <c r="J114" s="230" t="s">
        <v>325</v>
      </c>
      <c r="K114" s="319"/>
      <c r="L114" s="205"/>
      <c r="M114" s="294"/>
      <c r="N114" s="294"/>
      <c r="O114" s="297"/>
      <c r="P114" s="300"/>
      <c r="Q114" s="303"/>
      <c r="R114" s="275"/>
      <c r="S114" s="307"/>
      <c r="T114" s="104" t="s">
        <v>333</v>
      </c>
      <c r="U114" s="134" t="s">
        <v>249</v>
      </c>
      <c r="V114" s="277"/>
      <c r="W114" s="278"/>
      <c r="X114" s="279"/>
      <c r="Y114" s="330"/>
      <c r="Z114" s="331"/>
      <c r="AA114" s="331"/>
      <c r="AB114" s="331"/>
      <c r="AC114" s="332"/>
      <c r="AD114"/>
      <c r="AE114" s="285"/>
      <c r="AF114" s="287"/>
      <c r="AG114" s="288"/>
      <c r="AH114" s="288"/>
      <c r="AI114" s="288"/>
      <c r="AJ114" s="288"/>
      <c r="AK114" s="288"/>
      <c r="AL114" s="288"/>
      <c r="AM114" s="288"/>
      <c r="AN114" s="275"/>
      <c r="AO114" s="275"/>
      <c r="AP114" s="275"/>
      <c r="AQ114" s="282"/>
      <c r="AR114" s="223"/>
      <c r="AS114" s="223"/>
      <c r="AT114" s="223"/>
      <c r="AU114" s="223"/>
      <c r="AV114" s="220"/>
      <c r="AW114" s="104"/>
      <c r="AX114" s="104"/>
      <c r="AY114" s="104"/>
      <c r="AZ114" s="104"/>
      <c r="BA114" s="104"/>
      <c r="BB114" s="104"/>
      <c r="BC114" s="104"/>
      <c r="BD114" s="104"/>
      <c r="BE114" s="104"/>
      <c r="BF114" s="104"/>
      <c r="BG114" s="104"/>
      <c r="BH114" s="104"/>
      <c r="BI114" s="104"/>
      <c r="BJ114" s="104" t="s">
        <v>366</v>
      </c>
      <c r="BK114" s="104"/>
      <c r="BL114" s="104"/>
      <c r="BM114" s="104"/>
      <c r="BN114" s="104"/>
      <c r="BO114" s="104"/>
      <c r="BP114" s="271"/>
      <c r="BQ114" s="271"/>
      <c r="BR114" s="271"/>
      <c r="BS114" s="38"/>
      <c r="BT114" s="38"/>
      <c r="BU114" s="38"/>
      <c r="BV114" s="38"/>
      <c r="BW114" s="38"/>
      <c r="BX114" s="38"/>
      <c r="BY114" s="38"/>
      <c r="BZ114" s="38" t="s">
        <v>6</v>
      </c>
      <c r="CA114" s="38" t="s">
        <v>6</v>
      </c>
      <c r="CB114" s="38"/>
      <c r="CC114" s="38"/>
      <c r="CD114" s="38" t="s">
        <v>202</v>
      </c>
      <c r="CE114" s="38"/>
      <c r="CF114" s="38"/>
      <c r="CG114" s="38"/>
      <c r="CH114" s="38"/>
      <c r="CI114" s="38"/>
      <c r="CJ114" s="38" t="s">
        <v>66</v>
      </c>
      <c r="CK114" s="38"/>
      <c r="CL114" s="38" t="s">
        <v>213</v>
      </c>
      <c r="CM114" s="38"/>
      <c r="CN114" s="38" t="s">
        <v>8</v>
      </c>
      <c r="CO114" s="38"/>
      <c r="CP114" s="38"/>
      <c r="CQ114" s="38"/>
      <c r="CR114" s="64" t="s">
        <v>51</v>
      </c>
      <c r="CS114" s="38"/>
      <c r="CT114" s="67" t="s">
        <v>59</v>
      </c>
      <c r="CU114" s="38"/>
      <c r="CV114" s="38"/>
      <c r="CW114" s="149"/>
      <c r="CX114" s="150"/>
      <c r="CY114" s="151"/>
      <c r="CZ114" s="38"/>
      <c r="DA114" s="38"/>
      <c r="DB114" s="158" t="s">
        <v>264</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71.25" customHeight="1" thickBot="1" x14ac:dyDescent="0.3">
      <c r="A115" s="313"/>
      <c r="B115" s="271"/>
      <c r="C115" s="79"/>
      <c r="D115" s="316"/>
      <c r="E115" s="97"/>
      <c r="F115" s="98"/>
      <c r="G115" s="231"/>
      <c r="H115" s="102"/>
      <c r="I115" s="319"/>
      <c r="J115" s="232" t="s">
        <v>326</v>
      </c>
      <c r="K115" s="319"/>
      <c r="L115" s="205"/>
      <c r="M115" s="294"/>
      <c r="N115" s="294"/>
      <c r="O115" s="297"/>
      <c r="P115" s="300"/>
      <c r="Q115" s="303"/>
      <c r="R115" s="275"/>
      <c r="S115" s="307"/>
      <c r="T115" s="233" t="s">
        <v>334</v>
      </c>
      <c r="U115" s="134" t="s">
        <v>248</v>
      </c>
      <c r="V115" s="277"/>
      <c r="W115" s="278"/>
      <c r="X115" s="279"/>
      <c r="Y115" s="330"/>
      <c r="Z115" s="331"/>
      <c r="AA115" s="331"/>
      <c r="AB115" s="331"/>
      <c r="AC115" s="332"/>
      <c r="AD115"/>
      <c r="AE115" s="226"/>
      <c r="AF115" s="227"/>
      <c r="AG115" s="288"/>
      <c r="AH115" s="288"/>
      <c r="AI115" s="288"/>
      <c r="AJ115" s="288"/>
      <c r="AK115" s="288"/>
      <c r="AL115" s="288"/>
      <c r="AM115" s="288"/>
      <c r="AN115" s="275"/>
      <c r="AO115" s="275"/>
      <c r="AP115" s="275"/>
      <c r="AQ115" s="282"/>
      <c r="AR115" s="223"/>
      <c r="AS115" s="223"/>
      <c r="AT115" s="223"/>
      <c r="AU115" s="223"/>
      <c r="AV115" s="234"/>
      <c r="AW115" s="233"/>
      <c r="AX115" s="233"/>
      <c r="AY115" s="233"/>
      <c r="AZ115" s="233"/>
      <c r="BA115" s="233"/>
      <c r="BB115" s="233"/>
      <c r="BC115" s="233"/>
      <c r="BD115" s="233"/>
      <c r="BE115" s="233"/>
      <c r="BF115" s="233"/>
      <c r="BG115" s="233"/>
      <c r="BH115" s="233"/>
      <c r="BI115" s="233"/>
      <c r="BJ115" s="233" t="s">
        <v>367</v>
      </c>
      <c r="BK115" s="233"/>
      <c r="BL115" s="233"/>
      <c r="BM115" s="233"/>
      <c r="BN115" s="233"/>
      <c r="BO115" s="233"/>
      <c r="BP115" s="271"/>
      <c r="BQ115" s="271"/>
      <c r="BR115" s="271"/>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5"/>
      <c r="CS115" s="38"/>
      <c r="CT115" s="236"/>
      <c r="CU115" s="38"/>
      <c r="CV115" s="38"/>
      <c r="CW115" s="237"/>
      <c r="CX115" s="238"/>
      <c r="CY115" s="239"/>
      <c r="CZ115" s="38"/>
      <c r="DA115" s="38"/>
      <c r="DB115" s="240"/>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41.25" customHeight="1" thickBot="1" x14ac:dyDescent="0.3">
      <c r="A116" s="314"/>
      <c r="B116" s="271"/>
      <c r="C116" s="43"/>
      <c r="D116" s="317"/>
      <c r="E116" s="97"/>
      <c r="F116" s="98"/>
      <c r="G116" s="101"/>
      <c r="H116" s="102"/>
      <c r="I116" s="320"/>
      <c r="J116" s="243"/>
      <c r="K116" s="320"/>
      <c r="L116" s="205"/>
      <c r="M116" s="295"/>
      <c r="N116" s="295"/>
      <c r="O116" s="298"/>
      <c r="P116" s="301"/>
      <c r="Q116" s="304"/>
      <c r="R116" s="276"/>
      <c r="S116" s="308"/>
      <c r="T116" s="105"/>
      <c r="U116" s="134"/>
      <c r="V116" s="289"/>
      <c r="W116" s="290"/>
      <c r="X116" s="291"/>
      <c r="Y116" s="333"/>
      <c r="Z116" s="334"/>
      <c r="AA116" s="334"/>
      <c r="AB116" s="334"/>
      <c r="AC116" s="335"/>
      <c r="AD116"/>
      <c r="AE116" s="36" t="str">
        <f>IF(AD116="","",IF(AD116="PROBABILIDAD",SUM(W116+Z116+AC116),0))</f>
        <v/>
      </c>
      <c r="AF116" s="53" t="str">
        <f>IF(AD116="","",IF(AD116="IMPACTO",SUM(W116+Z116+AC116),0))</f>
        <v/>
      </c>
      <c r="AG116" s="285"/>
      <c r="AH116" s="285"/>
      <c r="AI116" s="285"/>
      <c r="AJ116" s="285"/>
      <c r="AK116" s="285"/>
      <c r="AL116" s="285"/>
      <c r="AM116" s="285"/>
      <c r="AN116" s="276"/>
      <c r="AO116" s="276"/>
      <c r="AP116" s="276"/>
      <c r="AQ116" s="283"/>
      <c r="AR116" s="223"/>
      <c r="AS116" s="223"/>
      <c r="AT116" s="223"/>
      <c r="AU116" s="223"/>
      <c r="AV116" s="221"/>
      <c r="AW116" s="105"/>
      <c r="AX116" s="105"/>
      <c r="AY116" s="105"/>
      <c r="AZ116" s="105"/>
      <c r="BA116" s="105"/>
      <c r="BB116" s="105"/>
      <c r="BC116" s="105"/>
      <c r="BD116" s="105"/>
      <c r="BE116" s="105"/>
      <c r="BF116" s="105"/>
      <c r="BG116" s="105"/>
      <c r="BH116" s="105"/>
      <c r="BI116" s="105"/>
      <c r="BJ116" s="105"/>
      <c r="BK116" s="105"/>
      <c r="BL116" s="105"/>
      <c r="BM116" s="105"/>
      <c r="BN116" s="105"/>
      <c r="BO116" s="105"/>
      <c r="BP116" s="272"/>
      <c r="BQ116" s="272"/>
      <c r="BR116" s="272"/>
      <c r="BS116" s="38"/>
      <c r="BT116" s="38"/>
      <c r="BU116" s="38"/>
      <c r="BV116" s="38"/>
      <c r="BW116" s="38"/>
      <c r="BX116" s="38"/>
      <c r="BY116" s="38"/>
      <c r="BZ116" s="38" t="s">
        <v>235</v>
      </c>
      <c r="CA116" s="38" t="s">
        <v>235</v>
      </c>
      <c r="CB116" s="38"/>
      <c r="CC116" s="38"/>
      <c r="CD116" s="38" t="s">
        <v>203</v>
      </c>
      <c r="CE116" s="38"/>
      <c r="CF116" s="38"/>
      <c r="CG116" s="38"/>
      <c r="CH116" s="38"/>
      <c r="CI116" s="38"/>
      <c r="CJ116" s="38"/>
      <c r="CK116" s="38"/>
      <c r="CL116" s="38" t="s">
        <v>214</v>
      </c>
      <c r="CM116" s="38"/>
      <c r="CN116" s="38" t="s">
        <v>103</v>
      </c>
      <c r="CO116" s="38"/>
      <c r="CP116" s="38"/>
      <c r="CQ116" s="38"/>
      <c r="CR116" s="65" t="s">
        <v>52</v>
      </c>
      <c r="CS116" s="38"/>
      <c r="CT116" s="68" t="s">
        <v>60</v>
      </c>
      <c r="CU116" s="38"/>
      <c r="CV116" s="38"/>
      <c r="CW116" s="152" t="s">
        <v>42</v>
      </c>
      <c r="CX116" s="153"/>
      <c r="CY116" s="154"/>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76.5" customHeight="1" thickBot="1" x14ac:dyDescent="0.25">
      <c r="A117" s="312"/>
      <c r="B117" s="271"/>
      <c r="C117" s="78"/>
      <c r="D117" s="315">
        <v>2</v>
      </c>
      <c r="E117" s="97" t="s">
        <v>212</v>
      </c>
      <c r="F117" s="98" t="s">
        <v>184</v>
      </c>
      <c r="G117" s="99" t="s">
        <v>200</v>
      </c>
      <c r="H117" s="102" t="s">
        <v>5</v>
      </c>
      <c r="I117" s="321"/>
      <c r="J117" s="244" t="s">
        <v>339</v>
      </c>
      <c r="K117" s="324" t="s">
        <v>338</v>
      </c>
      <c r="L117" s="205" t="s">
        <v>343</v>
      </c>
      <c r="M117" s="292" t="s">
        <v>33</v>
      </c>
      <c r="N117" s="292" t="s">
        <v>36</v>
      </c>
      <c r="O117" s="296">
        <f>VLOOKUP(M117,'MATRIZ CALIFICACIÓN'!$B$10:$C$24,2,FALSE)</f>
        <v>4</v>
      </c>
      <c r="P117" s="299">
        <f>HLOOKUP(N117,'MATRIZ CALIFICACIÓN'!$D$8:$H$9,2,FALSE)</f>
        <v>4</v>
      </c>
      <c r="Q117" s="302">
        <f>VALUE(CONCATENATE(O117,P117))</f>
        <v>44</v>
      </c>
      <c r="R117" s="273" t="str">
        <f>VLOOKUP(Q117,'MATRIZ CALIFICACIÓN'!$D$58:$E$82,2,FALSE)</f>
        <v>EXTREMA</v>
      </c>
      <c r="S117" s="305" t="s">
        <v>65</v>
      </c>
      <c r="T117" s="205" t="s">
        <v>344</v>
      </c>
      <c r="U117" s="134" t="s">
        <v>248</v>
      </c>
      <c r="V117" s="309" t="s">
        <v>348</v>
      </c>
      <c r="W117" s="310"/>
      <c r="X117" s="311"/>
      <c r="Y117" s="327" t="s">
        <v>252</v>
      </c>
      <c r="Z117" s="328"/>
      <c r="AA117" s="328"/>
      <c r="AB117" s="328"/>
      <c r="AC117" s="329"/>
      <c r="AD117" s="190"/>
      <c r="AE117" s="36" t="str">
        <f>IF(AD117="","",IF(AD117="PROBABILIDAD",SUM(W117+Z117+AC117),0))</f>
        <v/>
      </c>
      <c r="AF117" s="92" t="str">
        <f>IF(AD117="","",IF(AD117="IMPACTO",SUM(W117+Z117+AC117),0))</f>
        <v/>
      </c>
      <c r="AG117" s="284">
        <f>IF(SUM(AE117:AE121),AVERAGEIF(AE117:AE121,"&gt;0",AE117:AE121),1)</f>
        <v>1</v>
      </c>
      <c r="AH117" s="284">
        <f>IF(SUM(AF117:AF121),AVERAGEIF(AF117:AF121,"&gt;0",AF117:AF121),1)</f>
        <v>1</v>
      </c>
      <c r="AI117" s="284">
        <f>IF(AND(AG117&gt;=0,AG117&lt;=50),0,IF(AND(AG117&gt;50,AG117&lt;76),1,2))</f>
        <v>0</v>
      </c>
      <c r="AJ117" s="284">
        <f>IF(AND(AH117&gt;=0,AH117&lt;=50),0,IF(AND(AH117&gt;50,AH117&lt;76),1,2))</f>
        <v>0</v>
      </c>
      <c r="AK117" s="284">
        <f>IF(AI117&lt;O117,O117-AI117,O117)</f>
        <v>4</v>
      </c>
      <c r="AL117" s="284">
        <f>IF(AJ117&lt;P117,P117-AJ117,P117)</f>
        <v>4</v>
      </c>
      <c r="AM117" s="284">
        <f>VALUE(CONCATENATE(AK63:AK117,AL117))</f>
        <v>44</v>
      </c>
      <c r="AN117" s="273" t="s">
        <v>49</v>
      </c>
      <c r="AO117" s="273" t="s">
        <v>59</v>
      </c>
      <c r="AP117" s="273" t="s">
        <v>263</v>
      </c>
      <c r="AQ117" s="280" t="s">
        <v>65</v>
      </c>
      <c r="AR117" s="222" t="s">
        <v>352</v>
      </c>
      <c r="AS117" s="246" t="s">
        <v>353</v>
      </c>
      <c r="AT117" s="246">
        <v>43455</v>
      </c>
      <c r="AU117" s="222" t="s">
        <v>354</v>
      </c>
      <c r="AV117" s="102" t="s">
        <v>355</v>
      </c>
      <c r="AW117" s="102" t="s">
        <v>356</v>
      </c>
      <c r="AX117" s="102"/>
      <c r="AY117" s="102"/>
      <c r="AZ117" s="102"/>
      <c r="BA117" s="102"/>
      <c r="BB117" s="102"/>
      <c r="BC117" s="102"/>
      <c r="BD117" s="102"/>
      <c r="BE117" s="102"/>
      <c r="BF117" s="102"/>
      <c r="BG117" s="102"/>
      <c r="BH117" s="102"/>
      <c r="BI117" s="102"/>
      <c r="BJ117" s="102" t="s">
        <v>358</v>
      </c>
      <c r="BK117" s="102" t="s">
        <v>362</v>
      </c>
      <c r="BL117" s="102" t="s">
        <v>89</v>
      </c>
      <c r="BM117" s="102" t="s">
        <v>85</v>
      </c>
      <c r="BN117" s="102" t="s">
        <v>44</v>
      </c>
      <c r="BO117" s="102" t="s">
        <v>44</v>
      </c>
      <c r="BP117" s="270"/>
      <c r="BQ117" s="270"/>
      <c r="BR117" s="270" t="s">
        <v>368</v>
      </c>
      <c r="BS117" s="38"/>
      <c r="BT117" s="38"/>
      <c r="BU117" s="38"/>
      <c r="BV117" s="38"/>
      <c r="BW117" s="38"/>
      <c r="BX117" s="38"/>
      <c r="BY117" s="38"/>
      <c r="BZ117" s="38" t="s">
        <v>93</v>
      </c>
      <c r="CA117" s="38" t="s">
        <v>93</v>
      </c>
      <c r="CB117" s="38"/>
      <c r="CC117" s="38"/>
      <c r="CD117" s="38"/>
      <c r="CE117" s="38"/>
      <c r="CF117" s="38"/>
      <c r="CG117" s="38"/>
      <c r="CH117" s="38"/>
      <c r="CI117" s="38"/>
      <c r="CJ117" s="38" t="s">
        <v>64</v>
      </c>
      <c r="CK117" s="38"/>
      <c r="CL117" s="38" t="s">
        <v>215</v>
      </c>
      <c r="CM117" s="38"/>
      <c r="CN117" s="38" t="s">
        <v>80</v>
      </c>
      <c r="CO117" s="38"/>
      <c r="CP117" s="38"/>
      <c r="CQ117" s="38"/>
      <c r="CR117" s="38"/>
      <c r="CS117" s="38"/>
      <c r="CT117" s="38"/>
      <c r="CU117" s="38"/>
      <c r="CV117" s="38"/>
      <c r="CW117" s="155"/>
      <c r="CX117" s="156"/>
      <c r="CY117" s="157"/>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41.25" customHeight="1" thickBot="1" x14ac:dyDescent="0.25">
      <c r="A118" s="313"/>
      <c r="B118" s="271"/>
      <c r="C118" s="79"/>
      <c r="D118" s="316"/>
      <c r="E118" s="97"/>
      <c r="F118" s="98" t="s">
        <v>78</v>
      </c>
      <c r="G118" s="100"/>
      <c r="H118" s="102"/>
      <c r="I118" s="322"/>
      <c r="J118" s="223" t="s">
        <v>340</v>
      </c>
      <c r="K118" s="325"/>
      <c r="L118" s="206" t="s">
        <v>329</v>
      </c>
      <c r="M118" s="293"/>
      <c r="N118" s="293"/>
      <c r="O118" s="297"/>
      <c r="P118" s="300"/>
      <c r="Q118" s="303"/>
      <c r="R118" s="274"/>
      <c r="S118" s="306"/>
      <c r="T118" s="205" t="s">
        <v>345</v>
      </c>
      <c r="U118" s="134" t="s">
        <v>248</v>
      </c>
      <c r="V118" s="277" t="s">
        <v>349</v>
      </c>
      <c r="W118" s="278"/>
      <c r="X118" s="279"/>
      <c r="Y118" s="330"/>
      <c r="Z118" s="331"/>
      <c r="AA118" s="331"/>
      <c r="AB118" s="331"/>
      <c r="AC118" s="332"/>
      <c r="AD118" s="191"/>
      <c r="AE118" s="36" t="str">
        <f>IF(AD118="","",IF(AD118="PROBABILIDAD",SUM(W118+Z118+AC118),0))</f>
        <v/>
      </c>
      <c r="AF118" s="92" t="str">
        <f>IF(AD118="","",IF(AD118="IMPACTO",SUM(W118+Z118+AC118),0))</f>
        <v/>
      </c>
      <c r="AG118" s="288"/>
      <c r="AH118" s="288"/>
      <c r="AI118" s="288"/>
      <c r="AJ118" s="288"/>
      <c r="AK118" s="288"/>
      <c r="AL118" s="288"/>
      <c r="AM118" s="288"/>
      <c r="AN118" s="274"/>
      <c r="AO118" s="274"/>
      <c r="AP118" s="274"/>
      <c r="AQ118" s="281"/>
      <c r="AR118" s="103"/>
      <c r="AS118" s="103"/>
      <c r="AT118" s="103"/>
      <c r="AU118" s="103"/>
      <c r="AV118" s="103"/>
      <c r="AW118" s="103"/>
      <c r="AX118" s="103"/>
      <c r="AY118" s="103"/>
      <c r="AZ118" s="103"/>
      <c r="BA118" s="103"/>
      <c r="BB118" s="103"/>
      <c r="BC118" s="103"/>
      <c r="BD118" s="103"/>
      <c r="BE118" s="103"/>
      <c r="BF118" s="103"/>
      <c r="BG118" s="103"/>
      <c r="BH118" s="103"/>
      <c r="BI118" s="103"/>
      <c r="BJ118" s="103" t="s">
        <v>359</v>
      </c>
      <c r="BK118" s="103"/>
      <c r="BL118" s="103"/>
      <c r="BM118" s="103"/>
      <c r="BN118" s="103"/>
      <c r="BO118" s="103"/>
      <c r="BP118" s="271"/>
      <c r="BQ118" s="271"/>
      <c r="BR118" s="271"/>
      <c r="BS118" s="38"/>
      <c r="BT118" s="38"/>
      <c r="BU118" s="38"/>
      <c r="BV118" s="38"/>
      <c r="BW118" s="38"/>
      <c r="BX118" s="38"/>
      <c r="BY118" s="38"/>
      <c r="BZ118" s="38" t="s">
        <v>304</v>
      </c>
      <c r="CA118" s="38" t="s">
        <v>68</v>
      </c>
      <c r="CB118" s="38"/>
      <c r="CC118" s="38"/>
      <c r="CD118" s="38"/>
      <c r="CE118" s="38"/>
      <c r="CF118" s="38"/>
      <c r="CG118" s="38"/>
      <c r="CH118" s="38"/>
      <c r="CI118" s="38"/>
      <c r="CJ118" s="38" t="s">
        <v>65</v>
      </c>
      <c r="CK118" s="38"/>
      <c r="CL118" s="38"/>
      <c r="CM118" s="38"/>
      <c r="CN118" s="38" t="s">
        <v>217</v>
      </c>
      <c r="CO118" s="38"/>
      <c r="CP118" s="38"/>
      <c r="CQ118" s="38"/>
      <c r="CR118" s="38"/>
      <c r="CS118" s="38"/>
      <c r="CT118" s="38"/>
      <c r="CU118" s="38"/>
      <c r="CV118" s="38"/>
      <c r="CW118" s="158" t="s">
        <v>43</v>
      </c>
      <c r="CX118" s="159"/>
      <c r="CY118" s="160"/>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51.75" customHeight="1" thickBot="1" x14ac:dyDescent="0.25">
      <c r="A119" s="313"/>
      <c r="B119" s="271"/>
      <c r="C119" s="79"/>
      <c r="D119" s="316"/>
      <c r="E119" s="97"/>
      <c r="F119" s="98"/>
      <c r="G119" s="100"/>
      <c r="H119" s="102"/>
      <c r="I119" s="322"/>
      <c r="J119" s="223" t="s">
        <v>341</v>
      </c>
      <c r="K119" s="325"/>
      <c r="L119" s="206" t="s">
        <v>320</v>
      </c>
      <c r="M119" s="293"/>
      <c r="N119" s="293"/>
      <c r="O119" s="297"/>
      <c r="P119" s="300"/>
      <c r="Q119" s="303"/>
      <c r="R119" s="274"/>
      <c r="S119" s="306"/>
      <c r="T119" s="206" t="s">
        <v>346</v>
      </c>
      <c r="U119" s="134" t="s">
        <v>249</v>
      </c>
      <c r="V119" s="277" t="s">
        <v>350</v>
      </c>
      <c r="W119" s="278"/>
      <c r="X119" s="279"/>
      <c r="Y119" s="330"/>
      <c r="Z119" s="331"/>
      <c r="AA119" s="331"/>
      <c r="AB119" s="331"/>
      <c r="AC119" s="332"/>
      <c r="AD119" s="191"/>
      <c r="AE119" s="284" t="str">
        <f>IF(AD119="","",IF(AD119="PROBABILIDAD",SUM(W119+Z119+AC119),0))</f>
        <v/>
      </c>
      <c r="AF119" s="286" t="str">
        <f>IF(AD119="","",IF(AD119="IMPACTO",SUM(W119+Z119+AC119),0))</f>
        <v/>
      </c>
      <c r="AG119" s="288"/>
      <c r="AH119" s="288"/>
      <c r="AI119" s="288"/>
      <c r="AJ119" s="288"/>
      <c r="AK119" s="288"/>
      <c r="AL119" s="288"/>
      <c r="AM119" s="288"/>
      <c r="AN119" s="274"/>
      <c r="AO119" s="274"/>
      <c r="AP119" s="274"/>
      <c r="AQ119" s="281"/>
      <c r="AR119" s="104"/>
      <c r="AS119" s="104"/>
      <c r="AT119" s="104"/>
      <c r="AU119" s="104"/>
      <c r="AV119" s="104"/>
      <c r="AW119" s="104"/>
      <c r="AX119" s="104"/>
      <c r="AY119" s="104"/>
      <c r="AZ119" s="104"/>
      <c r="BA119" s="104"/>
      <c r="BB119" s="104"/>
      <c r="BC119" s="104"/>
      <c r="BD119" s="104"/>
      <c r="BE119" s="104"/>
      <c r="BF119" s="104"/>
      <c r="BG119" s="104"/>
      <c r="BH119" s="104"/>
      <c r="BI119" s="104"/>
      <c r="BJ119" s="104" t="s">
        <v>360</v>
      </c>
      <c r="BK119" s="104"/>
      <c r="BL119" s="104"/>
      <c r="BM119" s="104"/>
      <c r="BN119" s="104"/>
      <c r="BO119" s="104"/>
      <c r="BP119" s="271"/>
      <c r="BQ119" s="271"/>
      <c r="BR119" s="271"/>
      <c r="BS119" s="38"/>
      <c r="BT119" s="38"/>
      <c r="BU119" s="38"/>
      <c r="BV119" s="38"/>
      <c r="BW119" s="38"/>
      <c r="BX119" s="38"/>
      <c r="BY119" s="38"/>
      <c r="BZ119" s="38" t="s">
        <v>305</v>
      </c>
      <c r="CA119" s="38" t="s">
        <v>5</v>
      </c>
      <c r="CB119" s="38"/>
      <c r="CC119" s="38"/>
      <c r="CD119" s="38"/>
      <c r="CE119" s="38"/>
      <c r="CF119" s="38"/>
      <c r="CG119" s="38"/>
      <c r="CH119" s="38"/>
      <c r="CI119" s="38"/>
      <c r="CJ119" s="38" t="s">
        <v>119</v>
      </c>
      <c r="CK119" s="38"/>
      <c r="CL119" s="38"/>
      <c r="CM119" s="38"/>
      <c r="CN119" s="38"/>
      <c r="CO119" s="38"/>
      <c r="CP119" s="38"/>
      <c r="CQ119" s="38"/>
      <c r="CR119" s="38"/>
      <c r="CS119" s="38"/>
      <c r="CT119" s="38"/>
      <c r="CU119" s="38"/>
      <c r="CV119" s="38"/>
      <c r="CW119" s="161"/>
      <c r="CX119" s="162"/>
      <c r="CY119" s="163"/>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64.5" customHeight="1" thickBot="1" x14ac:dyDescent="0.25">
      <c r="A120" s="313"/>
      <c r="B120" s="271"/>
      <c r="C120" s="79"/>
      <c r="D120" s="316"/>
      <c r="E120" s="97"/>
      <c r="F120" s="98"/>
      <c r="G120" s="100"/>
      <c r="H120" s="102"/>
      <c r="I120" s="322"/>
      <c r="J120" s="244" t="s">
        <v>342</v>
      </c>
      <c r="K120" s="325"/>
      <c r="L120" s="206"/>
      <c r="M120" s="294"/>
      <c r="N120" s="294"/>
      <c r="O120" s="297"/>
      <c r="P120" s="300"/>
      <c r="Q120" s="303"/>
      <c r="R120" s="275"/>
      <c r="S120" s="307"/>
      <c r="T120" s="205" t="s">
        <v>347</v>
      </c>
      <c r="U120" s="134" t="s">
        <v>248</v>
      </c>
      <c r="V120" s="277" t="s">
        <v>351</v>
      </c>
      <c r="W120" s="278"/>
      <c r="X120" s="279"/>
      <c r="Y120" s="330"/>
      <c r="Z120" s="331"/>
      <c r="AA120" s="331"/>
      <c r="AB120" s="331"/>
      <c r="AC120" s="332"/>
      <c r="AD120" s="191"/>
      <c r="AE120" s="285"/>
      <c r="AF120" s="287"/>
      <c r="AG120" s="288"/>
      <c r="AH120" s="288"/>
      <c r="AI120" s="288"/>
      <c r="AJ120" s="288"/>
      <c r="AK120" s="288"/>
      <c r="AL120" s="288"/>
      <c r="AM120" s="288"/>
      <c r="AN120" s="275"/>
      <c r="AO120" s="275"/>
      <c r="AP120" s="275"/>
      <c r="AQ120" s="282"/>
      <c r="AR120" s="104"/>
      <c r="AS120" s="104"/>
      <c r="AT120" s="104"/>
      <c r="AU120" s="104"/>
      <c r="AV120" s="104"/>
      <c r="AW120" s="104"/>
      <c r="AX120" s="104"/>
      <c r="AY120" s="104"/>
      <c r="AZ120" s="104"/>
      <c r="BA120" s="104"/>
      <c r="BB120" s="104"/>
      <c r="BC120" s="104"/>
      <c r="BD120" s="104"/>
      <c r="BE120" s="104"/>
      <c r="BF120" s="104"/>
      <c r="BG120" s="104"/>
      <c r="BH120" s="104"/>
      <c r="BI120" s="104"/>
      <c r="BJ120" s="104" t="s">
        <v>361</v>
      </c>
      <c r="BK120" s="104"/>
      <c r="BL120" s="104"/>
      <c r="BM120" s="104"/>
      <c r="BN120" s="104"/>
      <c r="BO120" s="104"/>
      <c r="BP120" s="271"/>
      <c r="BQ120" s="271"/>
      <c r="BR120" s="271"/>
      <c r="BS120" s="38"/>
      <c r="BT120" s="38"/>
      <c r="BU120" s="38"/>
      <c r="BV120" s="38"/>
      <c r="BW120" s="38"/>
      <c r="BX120" s="38"/>
      <c r="BY120" s="38"/>
      <c r="BZ120" s="38" t="s">
        <v>306</v>
      </c>
      <c r="CA120" s="38" t="s">
        <v>6</v>
      </c>
      <c r="CB120" s="38"/>
      <c r="CC120" s="38"/>
      <c r="CD120" s="38"/>
      <c r="CE120" s="38"/>
      <c r="CF120" s="38"/>
      <c r="CG120" s="38"/>
      <c r="CH120" s="38"/>
      <c r="CI120" s="38"/>
      <c r="CJ120" s="38" t="s">
        <v>66</v>
      </c>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41.25" customHeight="1" thickBot="1" x14ac:dyDescent="0.25">
      <c r="A121" s="314"/>
      <c r="B121" s="271"/>
      <c r="C121" s="80"/>
      <c r="D121" s="317"/>
      <c r="E121" s="97"/>
      <c r="F121" s="98"/>
      <c r="G121" s="101"/>
      <c r="H121" s="102"/>
      <c r="I121" s="323"/>
      <c r="J121" s="244"/>
      <c r="K121" s="326"/>
      <c r="L121" s="245"/>
      <c r="M121" s="295"/>
      <c r="N121" s="295"/>
      <c r="O121" s="298"/>
      <c r="P121" s="301"/>
      <c r="Q121" s="304"/>
      <c r="R121" s="276"/>
      <c r="S121" s="308"/>
      <c r="T121" s="105"/>
      <c r="U121" s="134"/>
      <c r="V121" s="289"/>
      <c r="W121" s="290"/>
      <c r="X121" s="291"/>
      <c r="Y121" s="333"/>
      <c r="Z121" s="334"/>
      <c r="AA121" s="334"/>
      <c r="AB121" s="334"/>
      <c r="AC121" s="335"/>
      <c r="AD121" s="192"/>
      <c r="AE121" s="36" t="str">
        <f>IF(AD121="","",IF(AD121="PROBABILIDAD",SUM(W121+Z121+AC121),0))</f>
        <v/>
      </c>
      <c r="AF121" s="53" t="str">
        <f>IF(AD121="","",IF(AD121="IMPACTO",SUM(W121+Z121+AC121),0))</f>
        <v/>
      </c>
      <c r="AG121" s="285"/>
      <c r="AH121" s="285"/>
      <c r="AI121" s="285"/>
      <c r="AJ121" s="285"/>
      <c r="AK121" s="285"/>
      <c r="AL121" s="285"/>
      <c r="AM121" s="285"/>
      <c r="AN121" s="276"/>
      <c r="AO121" s="276"/>
      <c r="AP121" s="276"/>
      <c r="AQ121" s="283"/>
      <c r="AR121" s="105"/>
      <c r="AS121" s="105"/>
      <c r="AT121" s="105"/>
      <c r="AU121" s="105"/>
      <c r="AV121" s="105"/>
      <c r="AW121" s="105"/>
      <c r="AX121" s="105"/>
      <c r="AY121" s="105"/>
      <c r="AZ121" s="105"/>
      <c r="BA121" s="105"/>
      <c r="BB121" s="105"/>
      <c r="BC121" s="105"/>
      <c r="BD121" s="105"/>
      <c r="BE121" s="105"/>
      <c r="BF121" s="105"/>
      <c r="BG121" s="105"/>
      <c r="BH121" s="105"/>
      <c r="BI121" s="105"/>
      <c r="BJ121" s="105"/>
      <c r="BK121" s="105"/>
      <c r="BL121" s="105"/>
      <c r="BM121" s="105"/>
      <c r="BN121" s="105"/>
      <c r="BO121" s="105"/>
      <c r="BP121" s="272"/>
      <c r="BQ121" s="272"/>
      <c r="BR121" s="272"/>
      <c r="BS121" s="38"/>
      <c r="BT121" s="38"/>
      <c r="BU121" s="38"/>
      <c r="BV121" s="38"/>
      <c r="BW121" s="38"/>
      <c r="BX121" s="38"/>
      <c r="BY121" s="38"/>
      <c r="BZ121" s="38"/>
      <c r="CA121" s="38" t="s">
        <v>7</v>
      </c>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84.75" customHeight="1" thickBot="1" x14ac:dyDescent="0.25">
      <c r="A122" s="312"/>
      <c r="B122" s="271"/>
      <c r="C122" s="78"/>
      <c r="D122" s="315">
        <v>3</v>
      </c>
      <c r="E122" s="97"/>
      <c r="F122" s="98"/>
      <c r="G122" s="99"/>
      <c r="H122" s="102"/>
      <c r="I122" s="318"/>
      <c r="J122" s="228"/>
      <c r="K122" s="318"/>
      <c r="L122" s="241"/>
      <c r="M122" s="292"/>
      <c r="N122" s="292"/>
      <c r="O122" s="296" t="e">
        <f>VLOOKUP(M122,'MATRIZ CALIFICACIÓN'!$B$10:$C$24,2,FALSE)</f>
        <v>#N/A</v>
      </c>
      <c r="P122" s="299" t="e">
        <f>HLOOKUP(N122,'MATRIZ CALIFICACIÓN'!$D$8:$H$9,2,FALSE)</f>
        <v>#N/A</v>
      </c>
      <c r="Q122" s="302" t="e">
        <f>VALUE(CONCATENATE(O122,P122))</f>
        <v>#N/A</v>
      </c>
      <c r="R122" s="273" t="e">
        <f>VLOOKUP(Q122,'MATRIZ CALIFICACIÓN'!$D$58:$E$82,2,FALSE)</f>
        <v>#N/A</v>
      </c>
      <c r="S122" s="305"/>
      <c r="T122" s="102"/>
      <c r="U122" s="134"/>
      <c r="V122" s="309"/>
      <c r="W122" s="310"/>
      <c r="X122" s="311"/>
      <c r="Y122" s="327" t="s">
        <v>252</v>
      </c>
      <c r="Z122" s="328"/>
      <c r="AA122" s="328"/>
      <c r="AB122" s="328"/>
      <c r="AC122" s="329"/>
      <c r="AD122" s="190"/>
      <c r="AE122" s="36" t="str">
        <f>IF(AD122="","",IF(AD122="PROBABILIDAD",SUM(W122+Z122+AC122),0))</f>
        <v/>
      </c>
      <c r="AF122" s="92" t="str">
        <f>IF(AD122="","",IF(AD122="IMPACTO",SUM(W122+Z122+AC122),0))</f>
        <v/>
      </c>
      <c r="AG122" s="284">
        <f>IF(SUM(AE122:AE126),AVERAGEIF(AE122:AE126,"&gt;0",AE122:AE126),1)</f>
        <v>1</v>
      </c>
      <c r="AH122" s="284">
        <f>IF(SUM(AF122:AF126),AVERAGEIF(AF122:AF126,"&gt;0",AF122:AF126),1)</f>
        <v>1</v>
      </c>
      <c r="AI122" s="284">
        <f>IF(AND(AG122&gt;=0,AG122&lt;=50),0,IF(AND(AG122&gt;50,AG122&lt;76),1,2))</f>
        <v>0</v>
      </c>
      <c r="AJ122" s="284">
        <f>IF(AND(AH122&gt;=0,AH122&lt;=50),0,IF(AND(AH122&gt;50,AH122&lt;76),1,2))</f>
        <v>0</v>
      </c>
      <c r="AK122" s="284" t="e">
        <f>IF(AI122&lt;O122,O122-AI122,O122)</f>
        <v>#N/A</v>
      </c>
      <c r="AL122" s="284" t="e">
        <f>IF(AJ122&lt;P122,P122-AJ122,P122)</f>
        <v>#N/A</v>
      </c>
      <c r="AM122" s="284" t="e">
        <f>VALUE(CONCATENATE(AK68:AK122,AL122))</f>
        <v>#N/A</v>
      </c>
      <c r="AN122" s="273"/>
      <c r="AO122" s="273"/>
      <c r="AP122" s="273"/>
      <c r="AQ122" s="280"/>
      <c r="AR122" s="102"/>
      <c r="AS122" s="247"/>
      <c r="AT122" s="247"/>
      <c r="AU122" s="102"/>
      <c r="AV122" s="102"/>
      <c r="AW122" s="102"/>
      <c r="AX122" s="102"/>
      <c r="AY122" s="102"/>
      <c r="AZ122" s="102"/>
      <c r="BA122" s="102"/>
      <c r="BB122" s="102"/>
      <c r="BC122" s="102"/>
      <c r="BD122" s="102"/>
      <c r="BE122" s="102"/>
      <c r="BF122" s="102"/>
      <c r="BG122" s="102"/>
      <c r="BH122" s="102"/>
      <c r="BI122" s="102"/>
      <c r="BJ122" s="102"/>
      <c r="BK122" s="102"/>
      <c r="BL122" s="102"/>
      <c r="BM122" s="102"/>
      <c r="BN122" s="102"/>
      <c r="BO122" s="102"/>
      <c r="BP122" s="270"/>
      <c r="BQ122" s="270"/>
      <c r="BR122" s="270"/>
      <c r="BS122" s="38"/>
      <c r="BT122" s="38"/>
      <c r="BU122" s="38"/>
      <c r="BV122" s="38"/>
      <c r="BW122" s="38"/>
      <c r="BX122" s="38"/>
      <c r="BY122" s="38"/>
      <c r="BZ122" s="38"/>
      <c r="CA122" s="38" t="s">
        <v>103</v>
      </c>
      <c r="CB122" s="38"/>
      <c r="CC122" s="38"/>
      <c r="CD122" s="38"/>
      <c r="CE122" s="38"/>
      <c r="CF122" s="38"/>
      <c r="CG122" s="38"/>
      <c r="CH122" s="38"/>
      <c r="CI122" s="38"/>
      <c r="CJ122" s="38" t="s">
        <v>64</v>
      </c>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45" customHeight="1" thickBot="1" x14ac:dyDescent="0.25">
      <c r="A123" s="313"/>
      <c r="B123" s="271"/>
      <c r="C123" s="79"/>
      <c r="D123" s="316"/>
      <c r="E123" s="97"/>
      <c r="F123" s="98"/>
      <c r="G123" s="100"/>
      <c r="H123" s="102"/>
      <c r="I123" s="319"/>
      <c r="J123" s="229"/>
      <c r="K123" s="319"/>
      <c r="L123" s="242"/>
      <c r="M123" s="293"/>
      <c r="N123" s="293"/>
      <c r="O123" s="297"/>
      <c r="P123" s="300"/>
      <c r="Q123" s="303"/>
      <c r="R123" s="274"/>
      <c r="S123" s="306"/>
      <c r="T123" s="103"/>
      <c r="U123" s="134"/>
      <c r="V123" s="277"/>
      <c r="W123" s="278"/>
      <c r="X123" s="279"/>
      <c r="Y123" s="330"/>
      <c r="Z123" s="331"/>
      <c r="AA123" s="331"/>
      <c r="AB123" s="331"/>
      <c r="AC123" s="332"/>
      <c r="AD123" s="191"/>
      <c r="AE123" s="36" t="str">
        <f>IF(AD123="","",IF(AD123="PROBABILIDAD",SUM(W123+Z123+AC123),0))</f>
        <v/>
      </c>
      <c r="AF123" s="92" t="str">
        <f>IF(AD123="","",IF(AD123="IMPACTO",SUM(W123+Z123+AC123),0))</f>
        <v/>
      </c>
      <c r="AG123" s="288"/>
      <c r="AH123" s="288"/>
      <c r="AI123" s="288"/>
      <c r="AJ123" s="288"/>
      <c r="AK123" s="288"/>
      <c r="AL123" s="288"/>
      <c r="AM123" s="288"/>
      <c r="AN123" s="274"/>
      <c r="AO123" s="274"/>
      <c r="AP123" s="274"/>
      <c r="AQ123" s="281"/>
      <c r="AR123" s="103"/>
      <c r="AS123" s="103"/>
      <c r="AT123" s="103"/>
      <c r="AU123" s="103"/>
      <c r="AV123" s="103"/>
      <c r="AW123" s="103"/>
      <c r="AX123" s="103"/>
      <c r="AY123" s="103"/>
      <c r="AZ123" s="103"/>
      <c r="BA123" s="103"/>
      <c r="BB123" s="103"/>
      <c r="BC123" s="103"/>
      <c r="BD123" s="103"/>
      <c r="BE123" s="103"/>
      <c r="BF123" s="103"/>
      <c r="BG123" s="103"/>
      <c r="BH123" s="103"/>
      <c r="BI123" s="103"/>
      <c r="BJ123" s="103"/>
      <c r="BK123" s="103"/>
      <c r="BL123" s="103"/>
      <c r="BM123" s="103"/>
      <c r="BN123" s="103"/>
      <c r="BO123" s="103"/>
      <c r="BP123" s="271"/>
      <c r="BQ123" s="271"/>
      <c r="BR123" s="271"/>
      <c r="BS123" s="38"/>
      <c r="BT123" s="38"/>
      <c r="BU123" s="38"/>
      <c r="BV123" s="38"/>
      <c r="BW123" s="38"/>
      <c r="BX123" s="38"/>
      <c r="BY123" s="38"/>
      <c r="BZ123" s="38"/>
      <c r="CA123" s="38" t="s">
        <v>68</v>
      </c>
      <c r="CB123" s="38"/>
      <c r="CC123" s="38"/>
      <c r="CD123" s="38"/>
      <c r="CE123" s="38"/>
      <c r="CF123" s="38"/>
      <c r="CG123" s="38"/>
      <c r="CH123" s="38"/>
      <c r="CI123" s="38"/>
      <c r="CJ123" s="38" t="s">
        <v>65</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36.75" customHeight="1" thickBot="1" x14ac:dyDescent="0.25">
      <c r="A124" s="313"/>
      <c r="B124" s="271"/>
      <c r="C124" s="79"/>
      <c r="D124" s="316"/>
      <c r="E124" s="97"/>
      <c r="F124" s="98"/>
      <c r="G124" s="100"/>
      <c r="H124" s="102"/>
      <c r="I124" s="319"/>
      <c r="J124" s="229"/>
      <c r="K124" s="319"/>
      <c r="L124" s="242"/>
      <c r="M124" s="293"/>
      <c r="N124" s="293"/>
      <c r="O124" s="297"/>
      <c r="P124" s="300"/>
      <c r="Q124" s="303"/>
      <c r="R124" s="274"/>
      <c r="S124" s="306"/>
      <c r="T124" s="104"/>
      <c r="U124" s="134"/>
      <c r="V124" s="277"/>
      <c r="W124" s="278"/>
      <c r="X124" s="279"/>
      <c r="Y124" s="330"/>
      <c r="Z124" s="331"/>
      <c r="AA124" s="331"/>
      <c r="AB124" s="331"/>
      <c r="AC124" s="332"/>
      <c r="AD124" s="191"/>
      <c r="AE124" s="284" t="str">
        <f>IF(AD124="","",IF(AD124="PROBABILIDAD",SUM(W124+Z124+AC124),0))</f>
        <v/>
      </c>
      <c r="AF124" s="286" t="str">
        <f>IF(AD124="","",IF(AD124="IMPACTO",SUM(W124+Z124+AC124),0))</f>
        <v/>
      </c>
      <c r="AG124" s="288"/>
      <c r="AH124" s="288"/>
      <c r="AI124" s="288"/>
      <c r="AJ124" s="288"/>
      <c r="AK124" s="288"/>
      <c r="AL124" s="288"/>
      <c r="AM124" s="288"/>
      <c r="AN124" s="274"/>
      <c r="AO124" s="274"/>
      <c r="AP124" s="274"/>
      <c r="AQ124" s="281"/>
      <c r="AR124" s="104"/>
      <c r="AS124" s="104"/>
      <c r="AT124" s="104"/>
      <c r="AU124" s="104"/>
      <c r="AV124" s="104"/>
      <c r="AW124" s="104"/>
      <c r="AX124" s="104"/>
      <c r="AY124" s="104"/>
      <c r="AZ124" s="104"/>
      <c r="BA124" s="104"/>
      <c r="BB124" s="104"/>
      <c r="BC124" s="104"/>
      <c r="BD124" s="104"/>
      <c r="BE124" s="104"/>
      <c r="BF124" s="104"/>
      <c r="BG124" s="104"/>
      <c r="BH124" s="104"/>
      <c r="BI124" s="104"/>
      <c r="BJ124" s="104"/>
      <c r="BK124" s="104"/>
      <c r="BL124" s="104"/>
      <c r="BM124" s="104"/>
      <c r="BN124" s="104"/>
      <c r="BO124" s="104"/>
      <c r="BP124" s="271"/>
      <c r="BQ124" s="271"/>
      <c r="BR124" s="271"/>
      <c r="BS124" s="38"/>
      <c r="BT124" s="38"/>
      <c r="BU124" s="38"/>
      <c r="BV124" s="38"/>
      <c r="BW124" s="38"/>
      <c r="BX124" s="38"/>
      <c r="BY124" s="38"/>
      <c r="BZ124" s="38"/>
      <c r="CA124" s="38" t="s">
        <v>5</v>
      </c>
      <c r="CB124" s="38"/>
      <c r="CC124" s="38"/>
      <c r="CD124" s="38"/>
      <c r="CE124" s="38"/>
      <c r="CF124" s="38"/>
      <c r="CG124" s="38"/>
      <c r="CH124" s="38"/>
      <c r="CI124" s="38"/>
      <c r="CJ124" s="38" t="s">
        <v>119</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41.25" customHeight="1" thickBot="1" x14ac:dyDescent="0.25">
      <c r="A125" s="313"/>
      <c r="B125" s="271"/>
      <c r="C125" s="79"/>
      <c r="D125" s="316"/>
      <c r="E125" s="97"/>
      <c r="F125" s="98"/>
      <c r="G125" s="100"/>
      <c r="H125" s="102"/>
      <c r="I125" s="319"/>
      <c r="J125" s="104"/>
      <c r="K125" s="319"/>
      <c r="L125" s="104"/>
      <c r="M125" s="294"/>
      <c r="N125" s="294"/>
      <c r="O125" s="297"/>
      <c r="P125" s="300"/>
      <c r="Q125" s="303"/>
      <c r="R125" s="275"/>
      <c r="S125" s="307"/>
      <c r="T125" s="104"/>
      <c r="U125" s="134"/>
      <c r="V125" s="277"/>
      <c r="W125" s="278"/>
      <c r="X125" s="279"/>
      <c r="Y125" s="330"/>
      <c r="Z125" s="331"/>
      <c r="AA125" s="331"/>
      <c r="AB125" s="331"/>
      <c r="AC125" s="332"/>
      <c r="AD125" s="191"/>
      <c r="AE125" s="285"/>
      <c r="AF125" s="287"/>
      <c r="AG125" s="288"/>
      <c r="AH125" s="288"/>
      <c r="AI125" s="288"/>
      <c r="AJ125" s="288"/>
      <c r="AK125" s="288"/>
      <c r="AL125" s="288"/>
      <c r="AM125" s="288"/>
      <c r="AN125" s="275"/>
      <c r="AO125" s="275"/>
      <c r="AP125" s="275"/>
      <c r="AQ125" s="282"/>
      <c r="AR125" s="104"/>
      <c r="AS125" s="104"/>
      <c r="AT125" s="104"/>
      <c r="AU125" s="104"/>
      <c r="AV125" s="104"/>
      <c r="AW125" s="104"/>
      <c r="AX125" s="104"/>
      <c r="AY125" s="104"/>
      <c r="AZ125" s="104"/>
      <c r="BA125" s="104"/>
      <c r="BB125" s="104"/>
      <c r="BC125" s="104"/>
      <c r="BD125" s="104"/>
      <c r="BE125" s="104"/>
      <c r="BF125" s="104"/>
      <c r="BG125" s="104"/>
      <c r="BH125" s="104"/>
      <c r="BI125" s="104"/>
      <c r="BJ125" s="104"/>
      <c r="BK125" s="104"/>
      <c r="BL125" s="104"/>
      <c r="BM125" s="104"/>
      <c r="BN125" s="104"/>
      <c r="BO125" s="104"/>
      <c r="BP125" s="271"/>
      <c r="BQ125" s="271"/>
      <c r="BR125" s="271"/>
      <c r="BS125" s="38"/>
      <c r="BT125" s="38"/>
      <c r="BU125" s="38"/>
      <c r="BV125" s="38"/>
      <c r="BW125" s="38"/>
      <c r="BX125" s="38"/>
      <c r="BY125" s="38"/>
      <c r="BZ125" s="38"/>
      <c r="CA125" s="38" t="s">
        <v>6</v>
      </c>
      <c r="CB125" s="38"/>
      <c r="CC125" s="38"/>
      <c r="CD125" s="38"/>
      <c r="CE125" s="38"/>
      <c r="CF125" s="38"/>
      <c r="CG125" s="38"/>
      <c r="CH125" s="38"/>
      <c r="CI125" s="38"/>
      <c r="CJ125" s="38" t="s">
        <v>66</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41.25" customHeight="1" thickBot="1" x14ac:dyDescent="0.25">
      <c r="A126" s="314"/>
      <c r="B126" s="271"/>
      <c r="C126" s="80"/>
      <c r="D126" s="317"/>
      <c r="E126" s="97"/>
      <c r="F126" s="98"/>
      <c r="G126" s="101"/>
      <c r="H126" s="102"/>
      <c r="I126" s="320"/>
      <c r="J126" s="105"/>
      <c r="K126" s="320"/>
      <c r="L126" s="105"/>
      <c r="M126" s="295"/>
      <c r="N126" s="295"/>
      <c r="O126" s="298"/>
      <c r="P126" s="301"/>
      <c r="Q126" s="304"/>
      <c r="R126" s="276"/>
      <c r="S126" s="308"/>
      <c r="T126" s="105"/>
      <c r="U126" s="134"/>
      <c r="V126" s="289"/>
      <c r="W126" s="290"/>
      <c r="X126" s="291"/>
      <c r="Y126" s="333"/>
      <c r="Z126" s="334"/>
      <c r="AA126" s="334"/>
      <c r="AB126" s="334"/>
      <c r="AC126" s="335"/>
      <c r="AD126" s="192"/>
      <c r="AE126" s="36" t="str">
        <f>IF(AD126="","",IF(AD126="PROBABILIDAD",SUM(W126+Z126+AC126),0))</f>
        <v/>
      </c>
      <c r="AF126" s="53" t="str">
        <f>IF(AD126="","",IF(AD126="IMPACTO",SUM(W126+Z126+AC126),0))</f>
        <v/>
      </c>
      <c r="AG126" s="285"/>
      <c r="AH126" s="285"/>
      <c r="AI126" s="285"/>
      <c r="AJ126" s="285"/>
      <c r="AK126" s="285"/>
      <c r="AL126" s="285"/>
      <c r="AM126" s="285"/>
      <c r="AN126" s="276"/>
      <c r="AO126" s="276"/>
      <c r="AP126" s="276"/>
      <c r="AQ126" s="283"/>
      <c r="AR126" s="105"/>
      <c r="AS126" s="105"/>
      <c r="AT126" s="105"/>
      <c r="AU126" s="105"/>
      <c r="AV126" s="105"/>
      <c r="AW126" s="105"/>
      <c r="AX126" s="105"/>
      <c r="AY126" s="105"/>
      <c r="AZ126" s="105"/>
      <c r="BA126" s="105"/>
      <c r="BB126" s="105"/>
      <c r="BC126" s="105"/>
      <c r="BD126" s="105"/>
      <c r="BE126" s="105"/>
      <c r="BF126" s="105"/>
      <c r="BG126" s="105"/>
      <c r="BH126" s="105"/>
      <c r="BI126" s="105"/>
      <c r="BJ126" s="105"/>
      <c r="BK126" s="105"/>
      <c r="BL126" s="105"/>
      <c r="BM126" s="105"/>
      <c r="BN126" s="105"/>
      <c r="BO126" s="105"/>
      <c r="BP126" s="272"/>
      <c r="BQ126" s="272"/>
      <c r="BR126" s="272"/>
      <c r="BS126" s="38"/>
      <c r="BT126" s="38"/>
      <c r="BU126" s="38"/>
      <c r="BV126" s="38"/>
      <c r="BW126" s="38"/>
      <c r="BX126" s="38"/>
      <c r="BY126" s="38"/>
      <c r="BZ126" s="38"/>
      <c r="CA126" s="38" t="s">
        <v>7</v>
      </c>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41.25" customHeight="1" thickBot="1" x14ac:dyDescent="0.25">
      <c r="A127" s="312"/>
      <c r="B127" s="271"/>
      <c r="C127" s="78"/>
      <c r="D127" s="315">
        <v>4</v>
      </c>
      <c r="E127" s="97"/>
      <c r="F127" s="98"/>
      <c r="G127" s="99"/>
      <c r="H127" s="102"/>
      <c r="I127" s="318"/>
      <c r="J127" s="102"/>
      <c r="K127" s="318"/>
      <c r="L127" s="205"/>
      <c r="M127" s="292"/>
      <c r="N127" s="292"/>
      <c r="O127" s="296" t="e">
        <f>VLOOKUP(M127,'MATRIZ CALIFICACIÓN'!$B$10:$C$24,2,FALSE)</f>
        <v>#N/A</v>
      </c>
      <c r="P127" s="299" t="e">
        <f>HLOOKUP(N127,'MATRIZ CALIFICACIÓN'!$D$8:$H$9,2,FALSE)</f>
        <v>#N/A</v>
      </c>
      <c r="Q127" s="302" t="e">
        <f>VALUE(CONCATENATE(O127,P127))</f>
        <v>#N/A</v>
      </c>
      <c r="R127" s="273" t="e">
        <f>VLOOKUP(Q127,'MATRIZ CALIFICACIÓN'!$D$58:$E$82,2,FALSE)</f>
        <v>#N/A</v>
      </c>
      <c r="S127" s="305"/>
      <c r="T127" s="102"/>
      <c r="U127" s="134"/>
      <c r="V127" s="309"/>
      <c r="W127" s="310"/>
      <c r="X127" s="311"/>
      <c r="Y127" s="327" t="s">
        <v>252</v>
      </c>
      <c r="Z127" s="328"/>
      <c r="AA127" s="328"/>
      <c r="AB127" s="328"/>
      <c r="AC127" s="329"/>
      <c r="AD127" s="190"/>
      <c r="AE127" s="36" t="str">
        <f>IF(AD127="","",IF(AD127="PROBABILIDAD",SUM(W127+Z127+AC127),0))</f>
        <v/>
      </c>
      <c r="AF127" s="92" t="str">
        <f>IF(AD127="","",IF(AD127="IMPACTO",SUM(W127+Z127+AC127),0))</f>
        <v/>
      </c>
      <c r="AG127" s="284">
        <f>IF(SUM(AE127:AE131),AVERAGEIF(AE127:AE131,"&gt;0",AE127:AE131),1)</f>
        <v>1</v>
      </c>
      <c r="AH127" s="284">
        <f>IF(SUM(AF127:AF131),AVERAGEIF(AF127:AF131,"&gt;0",AF127:AF131),1)</f>
        <v>1</v>
      </c>
      <c r="AI127" s="284">
        <f>IF(AND(AG127&gt;=0,AG127&lt;=50),0,IF(AND(AG127&gt;50,AG127&lt;76),1,2))</f>
        <v>0</v>
      </c>
      <c r="AJ127" s="284">
        <f>IF(AND(AH127&gt;=0,AH127&lt;=50),0,IF(AND(AH127&gt;50,AH127&lt;76),1,2))</f>
        <v>0</v>
      </c>
      <c r="AK127" s="284" t="e">
        <f>IF(AI127&lt;O127,O127-AI127,O127)</f>
        <v>#N/A</v>
      </c>
      <c r="AL127" s="284" t="e">
        <f>IF(AJ127&lt;P127,P127-AJ127,P127)</f>
        <v>#N/A</v>
      </c>
      <c r="AM127" s="284" t="e">
        <f>VALUE(CONCATENATE(AK73:AK127,AL127))</f>
        <v>#N/A</v>
      </c>
      <c r="AN127" s="273"/>
      <c r="AO127" s="273"/>
      <c r="AP127" s="273"/>
      <c r="AQ127" s="280"/>
      <c r="AR127" s="102"/>
      <c r="AS127" s="102"/>
      <c r="AT127" s="102"/>
      <c r="AU127" s="102"/>
      <c r="AV127" s="218"/>
      <c r="AW127" s="102"/>
      <c r="AX127" s="102"/>
      <c r="AY127" s="102"/>
      <c r="AZ127" s="102"/>
      <c r="BA127" s="102"/>
      <c r="BB127" s="102"/>
      <c r="BC127" s="102"/>
      <c r="BD127" s="102"/>
      <c r="BE127" s="102"/>
      <c r="BF127" s="102"/>
      <c r="BG127" s="102"/>
      <c r="BH127" s="102"/>
      <c r="BI127" s="102"/>
      <c r="BJ127" s="102"/>
      <c r="BK127" s="102"/>
      <c r="BL127" s="102"/>
      <c r="BM127" s="102"/>
      <c r="BN127" s="102"/>
      <c r="BO127" s="102"/>
      <c r="BP127" s="270"/>
      <c r="BQ127" s="270"/>
      <c r="BR127" s="270"/>
      <c r="BS127" s="38"/>
      <c r="BT127" s="38"/>
      <c r="BU127" s="38"/>
      <c r="BV127" s="38"/>
      <c r="BW127" s="38"/>
      <c r="BX127" s="38"/>
      <c r="BY127" s="38"/>
      <c r="BZ127" s="38"/>
      <c r="CA127" s="38" t="s">
        <v>103</v>
      </c>
      <c r="CB127" s="38"/>
      <c r="CC127" s="38"/>
      <c r="CD127" s="38"/>
      <c r="CE127" s="38"/>
      <c r="CF127" s="38"/>
      <c r="CG127" s="38"/>
      <c r="CH127" s="38"/>
      <c r="CI127" s="38"/>
      <c r="CJ127" s="38" t="s">
        <v>64</v>
      </c>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41.25" customHeight="1" thickBot="1" x14ac:dyDescent="0.25">
      <c r="A128" s="313"/>
      <c r="B128" s="271"/>
      <c r="C128" s="79"/>
      <c r="D128" s="316"/>
      <c r="E128" s="97"/>
      <c r="F128" s="98"/>
      <c r="G128" s="100"/>
      <c r="H128" s="102"/>
      <c r="I128" s="319"/>
      <c r="J128" s="103"/>
      <c r="K128" s="319"/>
      <c r="L128" s="205"/>
      <c r="M128" s="293"/>
      <c r="N128" s="293"/>
      <c r="O128" s="297"/>
      <c r="P128" s="300"/>
      <c r="Q128" s="303"/>
      <c r="R128" s="274"/>
      <c r="S128" s="306"/>
      <c r="T128" s="103"/>
      <c r="U128" s="134"/>
      <c r="V128" s="277"/>
      <c r="W128" s="278"/>
      <c r="X128" s="279"/>
      <c r="Y128" s="330"/>
      <c r="Z128" s="331"/>
      <c r="AA128" s="331"/>
      <c r="AB128" s="331"/>
      <c r="AC128" s="332"/>
      <c r="AD128" s="191"/>
      <c r="AE128" s="36" t="str">
        <f>IF(AD128="","",IF(AD128="PROBABILIDAD",SUM(W128+Z128+AC128),0))</f>
        <v/>
      </c>
      <c r="AF128" s="92" t="str">
        <f>IF(AD128="","",IF(AD128="IMPACTO",SUM(W128+Z128+AC128),0))</f>
        <v/>
      </c>
      <c r="AG128" s="288"/>
      <c r="AH128" s="288"/>
      <c r="AI128" s="288"/>
      <c r="AJ128" s="288"/>
      <c r="AK128" s="288"/>
      <c r="AL128" s="288"/>
      <c r="AM128" s="288"/>
      <c r="AN128" s="274"/>
      <c r="AO128" s="274"/>
      <c r="AP128" s="274"/>
      <c r="AQ128" s="281"/>
      <c r="AR128" s="103"/>
      <c r="AS128" s="103"/>
      <c r="AT128" s="103"/>
      <c r="AU128" s="103"/>
      <c r="AV128" s="103"/>
      <c r="AW128" s="103"/>
      <c r="AX128" s="103"/>
      <c r="AY128" s="103"/>
      <c r="AZ128" s="103"/>
      <c r="BA128" s="103"/>
      <c r="BB128" s="103"/>
      <c r="BC128" s="103"/>
      <c r="BD128" s="103"/>
      <c r="BE128" s="103"/>
      <c r="BF128" s="103"/>
      <c r="BG128" s="103"/>
      <c r="BH128" s="103"/>
      <c r="BI128" s="103"/>
      <c r="BJ128" s="103"/>
      <c r="BK128" s="103"/>
      <c r="BL128" s="103"/>
      <c r="BM128" s="103"/>
      <c r="BN128" s="103"/>
      <c r="BO128" s="103"/>
      <c r="BP128" s="271"/>
      <c r="BQ128" s="271"/>
      <c r="BR128" s="271"/>
      <c r="BS128" s="38"/>
      <c r="BT128" s="38"/>
      <c r="BU128" s="38"/>
      <c r="BV128" s="38"/>
      <c r="BW128" s="38"/>
      <c r="BX128" s="38"/>
      <c r="BY128" s="38"/>
      <c r="BZ128" s="38"/>
      <c r="CA128" s="38" t="s">
        <v>68</v>
      </c>
      <c r="CB128" s="38"/>
      <c r="CC128" s="38"/>
      <c r="CD128" s="38"/>
      <c r="CE128" s="38"/>
      <c r="CF128" s="38"/>
      <c r="CG128" s="38"/>
      <c r="CH128" s="38"/>
      <c r="CI128" s="38"/>
      <c r="CJ128" s="38" t="s">
        <v>65</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41.25" customHeight="1" thickBot="1" x14ac:dyDescent="0.25">
      <c r="A129" s="313"/>
      <c r="B129" s="271"/>
      <c r="C129" s="79"/>
      <c r="D129" s="316"/>
      <c r="E129" s="97"/>
      <c r="F129" s="98"/>
      <c r="G129" s="100"/>
      <c r="H129" s="102"/>
      <c r="I129" s="319"/>
      <c r="J129" s="205"/>
      <c r="K129" s="319"/>
      <c r="L129" s="205"/>
      <c r="M129" s="293"/>
      <c r="N129" s="293"/>
      <c r="O129" s="297"/>
      <c r="P129" s="300"/>
      <c r="Q129" s="303"/>
      <c r="R129" s="274"/>
      <c r="S129" s="306"/>
      <c r="T129" s="104"/>
      <c r="U129" s="134"/>
      <c r="V129" s="277"/>
      <c r="W129" s="278"/>
      <c r="X129" s="279"/>
      <c r="Y129" s="330"/>
      <c r="Z129" s="331"/>
      <c r="AA129" s="331"/>
      <c r="AB129" s="331"/>
      <c r="AC129" s="332"/>
      <c r="AD129" s="191"/>
      <c r="AE129" s="284" t="str">
        <f>IF(AD129="","",IF(AD129="PROBABILIDAD",SUM(W129+Z129+AC129),0))</f>
        <v/>
      </c>
      <c r="AF129" s="286" t="str">
        <f>IF(AD129="","",IF(AD129="IMPACTO",SUM(W129+Z129+AC129),0))</f>
        <v/>
      </c>
      <c r="AG129" s="288"/>
      <c r="AH129" s="288"/>
      <c r="AI129" s="288"/>
      <c r="AJ129" s="288"/>
      <c r="AK129" s="288"/>
      <c r="AL129" s="288"/>
      <c r="AM129" s="288"/>
      <c r="AN129" s="274"/>
      <c r="AO129" s="274"/>
      <c r="AP129" s="274"/>
      <c r="AQ129" s="281"/>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271"/>
      <c r="BQ129" s="271"/>
      <c r="BR129" s="271"/>
      <c r="BS129" s="38"/>
      <c r="BT129" s="38"/>
      <c r="BU129" s="38"/>
      <c r="BV129" s="38"/>
      <c r="BW129" s="38"/>
      <c r="BX129" s="38"/>
      <c r="BY129" s="38"/>
      <c r="BZ129" s="38"/>
      <c r="CA129" s="38" t="s">
        <v>5</v>
      </c>
      <c r="CB129" s="38"/>
      <c r="CC129" s="38"/>
      <c r="CD129" s="38"/>
      <c r="CE129" s="38"/>
      <c r="CF129" s="38"/>
      <c r="CG129" s="38"/>
      <c r="CH129" s="38"/>
      <c r="CI129" s="38"/>
      <c r="CJ129" s="38" t="s">
        <v>119</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41.25" customHeight="1" thickBot="1" x14ac:dyDescent="0.25">
      <c r="A130" s="313"/>
      <c r="B130" s="271"/>
      <c r="C130" s="79"/>
      <c r="D130" s="316"/>
      <c r="E130" s="97"/>
      <c r="F130" s="98"/>
      <c r="G130" s="100"/>
      <c r="H130" s="102"/>
      <c r="I130" s="319"/>
      <c r="J130" s="206"/>
      <c r="K130" s="319"/>
      <c r="L130" s="104"/>
      <c r="M130" s="294"/>
      <c r="N130" s="294"/>
      <c r="O130" s="297"/>
      <c r="P130" s="300"/>
      <c r="Q130" s="303"/>
      <c r="R130" s="275"/>
      <c r="S130" s="307"/>
      <c r="T130" s="104"/>
      <c r="U130" s="134"/>
      <c r="V130" s="277"/>
      <c r="W130" s="278"/>
      <c r="X130" s="279"/>
      <c r="Y130" s="330"/>
      <c r="Z130" s="331"/>
      <c r="AA130" s="331"/>
      <c r="AB130" s="331"/>
      <c r="AC130" s="332"/>
      <c r="AD130" s="191"/>
      <c r="AE130" s="285"/>
      <c r="AF130" s="287"/>
      <c r="AG130" s="288"/>
      <c r="AH130" s="288"/>
      <c r="AI130" s="288"/>
      <c r="AJ130" s="288"/>
      <c r="AK130" s="288"/>
      <c r="AL130" s="288"/>
      <c r="AM130" s="288"/>
      <c r="AN130" s="275"/>
      <c r="AO130" s="275"/>
      <c r="AP130" s="275"/>
      <c r="AQ130" s="282"/>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271"/>
      <c r="BQ130" s="271"/>
      <c r="BR130" s="271"/>
      <c r="BS130" s="38"/>
      <c r="BT130" s="38"/>
      <c r="BU130" s="38"/>
      <c r="BV130" s="38"/>
      <c r="BW130" s="38"/>
      <c r="BX130" s="38"/>
      <c r="BY130" s="38"/>
      <c r="BZ130" s="38"/>
      <c r="CA130" s="38" t="s">
        <v>6</v>
      </c>
      <c r="CB130" s="38"/>
      <c r="CC130" s="38"/>
      <c r="CD130" s="38"/>
      <c r="CE130" s="38"/>
      <c r="CF130" s="38"/>
      <c r="CG130" s="38"/>
      <c r="CH130" s="38"/>
      <c r="CI130" s="38"/>
      <c r="CJ130" s="38" t="s">
        <v>66</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41.25" customHeight="1" thickBot="1" x14ac:dyDescent="0.25">
      <c r="A131" s="314"/>
      <c r="B131" s="271"/>
      <c r="C131" s="80"/>
      <c r="D131" s="317"/>
      <c r="E131" s="97"/>
      <c r="F131" s="98"/>
      <c r="G131" s="101"/>
      <c r="H131" s="102"/>
      <c r="I131" s="320"/>
      <c r="J131" s="206"/>
      <c r="K131" s="320"/>
      <c r="L131" s="105"/>
      <c r="M131" s="295"/>
      <c r="N131" s="295"/>
      <c r="O131" s="298"/>
      <c r="P131" s="301"/>
      <c r="Q131" s="304"/>
      <c r="R131" s="276"/>
      <c r="S131" s="308"/>
      <c r="T131" s="105"/>
      <c r="U131" s="134"/>
      <c r="V131" s="289"/>
      <c r="W131" s="290"/>
      <c r="X131" s="291"/>
      <c r="Y131" s="333"/>
      <c r="Z131" s="334"/>
      <c r="AA131" s="334"/>
      <c r="AB131" s="334"/>
      <c r="AC131" s="335"/>
      <c r="AD131" s="192"/>
      <c r="AE131" s="36" t="str">
        <f>IF(AD131="","",IF(AD131="PROBABILIDAD",SUM(W131+Z131+AC131),0))</f>
        <v/>
      </c>
      <c r="AF131" s="53" t="str">
        <f>IF(AD131="","",IF(AD131="IMPACTO",SUM(W131+Z131+AC131),0))</f>
        <v/>
      </c>
      <c r="AG131" s="285"/>
      <c r="AH131" s="285"/>
      <c r="AI131" s="285"/>
      <c r="AJ131" s="285"/>
      <c r="AK131" s="285"/>
      <c r="AL131" s="285"/>
      <c r="AM131" s="285"/>
      <c r="AN131" s="276"/>
      <c r="AO131" s="276"/>
      <c r="AP131" s="276"/>
      <c r="AQ131" s="283"/>
      <c r="AR131" s="105"/>
      <c r="AS131" s="105"/>
      <c r="AT131" s="105"/>
      <c r="AU131" s="105"/>
      <c r="AV131" s="105"/>
      <c r="AW131" s="105"/>
      <c r="AX131" s="105"/>
      <c r="AY131" s="105"/>
      <c r="AZ131" s="105"/>
      <c r="BA131" s="105"/>
      <c r="BB131" s="105"/>
      <c r="BC131" s="105"/>
      <c r="BD131" s="105"/>
      <c r="BE131" s="105"/>
      <c r="BF131" s="105"/>
      <c r="BG131" s="105"/>
      <c r="BH131" s="105"/>
      <c r="BI131" s="105"/>
      <c r="BJ131" s="105"/>
      <c r="BK131" s="105"/>
      <c r="BL131" s="105"/>
      <c r="BM131" s="105"/>
      <c r="BN131" s="105"/>
      <c r="BO131" s="105"/>
      <c r="BP131" s="272"/>
      <c r="BQ131" s="272"/>
      <c r="BR131" s="272"/>
      <c r="BS131" s="38"/>
      <c r="BT131" s="38"/>
      <c r="BU131" s="38"/>
      <c r="BV131" s="38"/>
      <c r="BW131" s="38"/>
      <c r="BX131" s="38"/>
      <c r="BY131" s="38"/>
      <c r="BZ131" s="38"/>
      <c r="CA131" s="38" t="s">
        <v>7</v>
      </c>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52.5" customHeight="1" thickBot="1" x14ac:dyDescent="0.25">
      <c r="A132" s="312"/>
      <c r="B132" s="271"/>
      <c r="C132" s="78"/>
      <c r="D132" s="315">
        <v>5</v>
      </c>
      <c r="E132" s="97"/>
      <c r="F132" s="98"/>
      <c r="G132" s="99"/>
      <c r="H132" s="102"/>
      <c r="I132" s="318"/>
      <c r="J132" s="248"/>
      <c r="K132" s="318"/>
      <c r="L132" s="250"/>
      <c r="M132" s="292"/>
      <c r="N132" s="292"/>
      <c r="O132" s="296" t="e">
        <f>VLOOKUP(M132,'MATRIZ CALIFICACIÓN'!$B$10:$C$24,2,FALSE)</f>
        <v>#N/A</v>
      </c>
      <c r="P132" s="299" t="e">
        <f>HLOOKUP(N132,'MATRIZ CALIFICACIÓN'!$D$8:$H$9,2,FALSE)</f>
        <v>#N/A</v>
      </c>
      <c r="Q132" s="302" t="e">
        <f>VALUE(CONCATENATE(O132,P132))</f>
        <v>#N/A</v>
      </c>
      <c r="R132" s="273" t="e">
        <f>VLOOKUP(Q132,'MATRIZ CALIFICACIÓN'!$D$58:$E$82,2,FALSE)</f>
        <v>#N/A</v>
      </c>
      <c r="S132" s="305"/>
      <c r="T132" s="252"/>
      <c r="U132" s="134"/>
      <c r="V132" s="309"/>
      <c r="W132" s="310"/>
      <c r="X132" s="311"/>
      <c r="Y132" s="440" t="s">
        <v>252</v>
      </c>
      <c r="Z132" s="441"/>
      <c r="AA132" s="441"/>
      <c r="AB132" s="441"/>
      <c r="AC132" s="441"/>
      <c r="AD132" s="442"/>
      <c r="AE132" s="36" t="str">
        <f>IF(AD132="","",IF(AD132="PROBABILIDAD",SUM(W132+Z132+AC132),0))</f>
        <v/>
      </c>
      <c r="AF132" s="92" t="str">
        <f>IF(AD132="","",IF(AD132="IMPACTO",SUM(W132+Z132+AC132),0))</f>
        <v/>
      </c>
      <c r="AG132" s="284">
        <f>IF(SUM(AE132:AE136),AVERAGEIF(AE132:AE136,"&gt;0",AE132:AE136),1)</f>
        <v>1</v>
      </c>
      <c r="AH132" s="284">
        <f>IF(SUM(AF132:AF136),AVERAGEIF(AF132:AF136,"&gt;0",AF132:AF136),1)</f>
        <v>1</v>
      </c>
      <c r="AI132" s="284">
        <f>IF(AND(AG132&gt;=0,AG132&lt;=50),0,IF(AND(AG132&gt;50,AG132&lt;76),1,2))</f>
        <v>0</v>
      </c>
      <c r="AJ132" s="284">
        <f>IF(AND(AH132&gt;=0,AH132&lt;=50),0,IF(AND(AH132&gt;50,AH132&lt;76),1,2))</f>
        <v>0</v>
      </c>
      <c r="AK132" s="284" t="e">
        <f>IF(AI132&lt;O132,O132-AI132,O132)</f>
        <v>#N/A</v>
      </c>
      <c r="AL132" s="284" t="e">
        <f>IF(AJ132&lt;P132,P132-AJ132,P132)</f>
        <v>#N/A</v>
      </c>
      <c r="AM132" s="284" t="e">
        <f>VALUE(CONCATENATE(AK78:AK132,AL132))</f>
        <v>#N/A</v>
      </c>
      <c r="AN132" s="273"/>
      <c r="AO132" s="273"/>
      <c r="AP132" s="273"/>
      <c r="AQ132" s="280"/>
      <c r="AR132" s="102"/>
      <c r="AS132" s="102"/>
      <c r="AT132" s="102"/>
      <c r="AU132" s="102"/>
      <c r="AV132" s="102"/>
      <c r="AW132" s="102"/>
      <c r="AX132" s="102"/>
      <c r="AY132" s="102"/>
      <c r="AZ132" s="102"/>
      <c r="BA132" s="102"/>
      <c r="BB132" s="102"/>
      <c r="BC132" s="102"/>
      <c r="BD132" s="102"/>
      <c r="BE132" s="102"/>
      <c r="BF132" s="102"/>
      <c r="BG132" s="102"/>
      <c r="BH132" s="102"/>
      <c r="BI132" s="102"/>
      <c r="BJ132" s="102"/>
      <c r="BK132" s="102"/>
      <c r="BL132" s="102"/>
      <c r="BM132" s="102"/>
      <c r="BN132" s="102"/>
      <c r="BO132" s="102"/>
      <c r="BP132" s="270"/>
      <c r="BQ132" s="270"/>
      <c r="BR132" s="270"/>
      <c r="BS132" s="38"/>
      <c r="BT132" s="38"/>
      <c r="BU132" s="38"/>
      <c r="BV132" s="38"/>
      <c r="BW132" s="38"/>
      <c r="BX132" s="38"/>
      <c r="BY132" s="38"/>
      <c r="BZ132" s="38"/>
      <c r="CA132" s="38" t="s">
        <v>103</v>
      </c>
      <c r="CB132" s="38"/>
      <c r="CC132" s="38"/>
      <c r="CD132" s="38"/>
      <c r="CE132" s="38"/>
      <c r="CF132" s="38"/>
      <c r="CG132" s="38"/>
      <c r="CH132" s="38"/>
      <c r="CI132" s="38"/>
      <c r="CJ132" s="38" t="s">
        <v>64</v>
      </c>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48.75" customHeight="1" thickBot="1" x14ac:dyDescent="0.25">
      <c r="A133" s="313"/>
      <c r="B133" s="271"/>
      <c r="C133" s="79"/>
      <c r="D133" s="316"/>
      <c r="E133" s="97"/>
      <c r="F133" s="98"/>
      <c r="G133" s="100"/>
      <c r="H133" s="102"/>
      <c r="I133" s="319"/>
      <c r="J133" s="249"/>
      <c r="K133" s="319"/>
      <c r="L133" s="103"/>
      <c r="M133" s="293"/>
      <c r="N133" s="293"/>
      <c r="O133" s="297"/>
      <c r="P133" s="300"/>
      <c r="Q133" s="303"/>
      <c r="R133" s="274"/>
      <c r="S133" s="306"/>
      <c r="T133" s="205"/>
      <c r="U133" s="134"/>
      <c r="V133" s="277"/>
      <c r="W133" s="278"/>
      <c r="X133" s="279"/>
      <c r="Y133" s="443"/>
      <c r="Z133" s="444"/>
      <c r="AA133" s="444"/>
      <c r="AB133" s="444"/>
      <c r="AC133" s="444"/>
      <c r="AD133" s="445"/>
      <c r="AE133" s="36" t="str">
        <f>IF(AD133="","",IF(AD133="PROBABILIDAD",SUM(W133+Z133+AC133),0))</f>
        <v/>
      </c>
      <c r="AF133" s="92" t="str">
        <f>IF(AD133="","",IF(AD133="IMPACTO",SUM(W133+Z133+AC133),0))</f>
        <v/>
      </c>
      <c r="AG133" s="288"/>
      <c r="AH133" s="288"/>
      <c r="AI133" s="288"/>
      <c r="AJ133" s="288"/>
      <c r="AK133" s="288"/>
      <c r="AL133" s="288"/>
      <c r="AM133" s="288"/>
      <c r="AN133" s="274"/>
      <c r="AO133" s="274"/>
      <c r="AP133" s="274"/>
      <c r="AQ133" s="281"/>
      <c r="AR133" s="103"/>
      <c r="AS133" s="103"/>
      <c r="AT133" s="103"/>
      <c r="AU133" s="103"/>
      <c r="AV133" s="103"/>
      <c r="AW133" s="103"/>
      <c r="AX133" s="103"/>
      <c r="AY133" s="103"/>
      <c r="AZ133" s="103"/>
      <c r="BA133" s="103"/>
      <c r="BB133" s="103"/>
      <c r="BC133" s="103"/>
      <c r="BD133" s="103"/>
      <c r="BE133" s="103"/>
      <c r="BF133" s="103"/>
      <c r="BG133" s="103"/>
      <c r="BH133" s="103"/>
      <c r="BI133" s="103"/>
      <c r="BJ133" s="103"/>
      <c r="BK133" s="103"/>
      <c r="BL133" s="103"/>
      <c r="BM133" s="103"/>
      <c r="BN133" s="103"/>
      <c r="BO133" s="103"/>
      <c r="BP133" s="271"/>
      <c r="BQ133" s="271"/>
      <c r="BR133" s="271"/>
      <c r="BS133" s="38"/>
      <c r="BT133" s="38"/>
      <c r="BU133" s="38"/>
      <c r="BV133" s="38"/>
      <c r="BW133" s="38"/>
      <c r="BX133" s="38"/>
      <c r="BY133" s="38"/>
      <c r="BZ133" s="38"/>
      <c r="CA133" s="38" t="s">
        <v>68</v>
      </c>
      <c r="CB133" s="38"/>
      <c r="CC133" s="38"/>
      <c r="CD133" s="38"/>
      <c r="CE133" s="38"/>
      <c r="CF133" s="38"/>
      <c r="CG133" s="38"/>
      <c r="CH133" s="38"/>
      <c r="CI133" s="38"/>
      <c r="CJ133" s="38" t="s">
        <v>65</v>
      </c>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41.25" customHeight="1" thickBot="1" x14ac:dyDescent="0.25">
      <c r="A134" s="313"/>
      <c r="B134" s="271"/>
      <c r="C134" s="79"/>
      <c r="D134" s="316"/>
      <c r="E134" s="97"/>
      <c r="F134" s="98"/>
      <c r="G134" s="100"/>
      <c r="H134" s="102"/>
      <c r="I134" s="319"/>
      <c r="J134" s="104"/>
      <c r="K134" s="319"/>
      <c r="L134" s="251"/>
      <c r="M134" s="293"/>
      <c r="N134" s="293"/>
      <c r="O134" s="297"/>
      <c r="P134" s="300"/>
      <c r="Q134" s="303"/>
      <c r="R134" s="274"/>
      <c r="S134" s="306"/>
      <c r="T134" s="104"/>
      <c r="U134" s="134"/>
      <c r="V134" s="277"/>
      <c r="W134" s="278"/>
      <c r="X134" s="279"/>
      <c r="Y134" s="443"/>
      <c r="Z134" s="444"/>
      <c r="AA134" s="444"/>
      <c r="AB134" s="444"/>
      <c r="AC134" s="444"/>
      <c r="AD134" s="445"/>
      <c r="AE134" s="284" t="str">
        <f>IF(AD134="","",IF(AD134="PROBABILIDAD",SUM(W134+Z134+AC134),0))</f>
        <v/>
      </c>
      <c r="AF134" s="286" t="str">
        <f>IF(AD134="","",IF(AD134="IMPACTO",SUM(W134+Z134+AC134),0))</f>
        <v/>
      </c>
      <c r="AG134" s="288"/>
      <c r="AH134" s="288"/>
      <c r="AI134" s="288"/>
      <c r="AJ134" s="288"/>
      <c r="AK134" s="288"/>
      <c r="AL134" s="288"/>
      <c r="AM134" s="288"/>
      <c r="AN134" s="274"/>
      <c r="AO134" s="274"/>
      <c r="AP134" s="274"/>
      <c r="AQ134" s="281"/>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271"/>
      <c r="BQ134" s="271"/>
      <c r="BR134" s="271"/>
      <c r="BS134" s="38"/>
      <c r="BT134" s="38"/>
      <c r="BU134" s="38"/>
      <c r="BV134" s="38"/>
      <c r="BW134" s="38"/>
      <c r="BX134" s="38"/>
      <c r="BY134" s="38"/>
      <c r="BZ134" s="38"/>
      <c r="CA134" s="38" t="s">
        <v>5</v>
      </c>
      <c r="CB134" s="38"/>
      <c r="CC134" s="38"/>
      <c r="CD134" s="38"/>
      <c r="CE134" s="38"/>
      <c r="CF134" s="38"/>
      <c r="CG134" s="38"/>
      <c r="CH134" s="38"/>
      <c r="CI134" s="38"/>
      <c r="CJ134" s="38" t="s">
        <v>119</v>
      </c>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s="41" customFormat="1" ht="41.25" customHeight="1" thickBot="1" x14ac:dyDescent="0.25">
      <c r="A135" s="313"/>
      <c r="B135" s="271"/>
      <c r="C135" s="79"/>
      <c r="D135" s="316"/>
      <c r="E135" s="97"/>
      <c r="F135" s="98"/>
      <c r="G135" s="100"/>
      <c r="H135" s="102"/>
      <c r="I135" s="319"/>
      <c r="J135" s="104"/>
      <c r="K135" s="319"/>
      <c r="L135" s="104"/>
      <c r="M135" s="294"/>
      <c r="N135" s="294"/>
      <c r="O135" s="297"/>
      <c r="P135" s="300"/>
      <c r="Q135" s="303"/>
      <c r="R135" s="275"/>
      <c r="S135" s="307"/>
      <c r="T135" s="104"/>
      <c r="U135" s="134"/>
      <c r="V135" s="277"/>
      <c r="W135" s="278"/>
      <c r="X135" s="279"/>
      <c r="Y135" s="443"/>
      <c r="Z135" s="444"/>
      <c r="AA135" s="444"/>
      <c r="AB135" s="444"/>
      <c r="AC135" s="444"/>
      <c r="AD135" s="445"/>
      <c r="AE135" s="285"/>
      <c r="AF135" s="287"/>
      <c r="AG135" s="288"/>
      <c r="AH135" s="288"/>
      <c r="AI135" s="288"/>
      <c r="AJ135" s="288"/>
      <c r="AK135" s="288"/>
      <c r="AL135" s="288"/>
      <c r="AM135" s="288"/>
      <c r="AN135" s="275"/>
      <c r="AO135" s="275"/>
      <c r="AP135" s="275"/>
      <c r="AQ135" s="282"/>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271"/>
      <c r="BQ135" s="271"/>
      <c r="BR135" s="271"/>
      <c r="BS135" s="38"/>
      <c r="BT135" s="38"/>
      <c r="BU135" s="38"/>
      <c r="BV135" s="38"/>
      <c r="BW135" s="38"/>
      <c r="BX135" s="38"/>
      <c r="BY135" s="38"/>
      <c r="BZ135" s="38"/>
      <c r="CA135" s="38" t="s">
        <v>6</v>
      </c>
      <c r="CB135" s="38"/>
      <c r="CC135" s="38"/>
      <c r="CD135" s="38"/>
      <c r="CE135" s="38"/>
      <c r="CF135" s="38"/>
      <c r="CG135" s="38"/>
      <c r="CH135" s="38"/>
      <c r="CI135" s="38"/>
      <c r="CJ135" s="38" t="s">
        <v>66</v>
      </c>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9"/>
      <c r="HF135" s="40"/>
      <c r="HG135" s="40"/>
      <c r="HH135" s="40"/>
      <c r="HI135" s="40"/>
      <c r="HJ135" s="40"/>
      <c r="HK135" s="40"/>
    </row>
    <row r="136" spans="1:219" s="41" customFormat="1" ht="41.25" customHeight="1" thickBot="1" x14ac:dyDescent="0.25">
      <c r="A136" s="314"/>
      <c r="B136" s="271"/>
      <c r="C136" s="80"/>
      <c r="D136" s="317"/>
      <c r="E136" s="97"/>
      <c r="F136" s="98"/>
      <c r="G136" s="101"/>
      <c r="H136" s="102"/>
      <c r="I136" s="320"/>
      <c r="J136" s="105"/>
      <c r="K136" s="320"/>
      <c r="L136" s="105"/>
      <c r="M136" s="295"/>
      <c r="N136" s="295"/>
      <c r="O136" s="298"/>
      <c r="P136" s="301"/>
      <c r="Q136" s="304"/>
      <c r="R136" s="276"/>
      <c r="S136" s="308"/>
      <c r="T136" s="105"/>
      <c r="U136" s="134"/>
      <c r="V136" s="289"/>
      <c r="W136" s="290"/>
      <c r="X136" s="291"/>
      <c r="Y136" s="446"/>
      <c r="Z136" s="447"/>
      <c r="AA136" s="447"/>
      <c r="AB136" s="447"/>
      <c r="AC136" s="447"/>
      <c r="AD136" s="448"/>
      <c r="AE136" s="36" t="str">
        <f>IF(AD136="","",IF(AD136="PROBABILIDAD",SUM(W136+Z136+AC136),0))</f>
        <v/>
      </c>
      <c r="AF136" s="53" t="str">
        <f>IF(AD136="","",IF(AD136="IMPACTO",SUM(W136+Z136+AC136),0))</f>
        <v/>
      </c>
      <c r="AG136" s="285"/>
      <c r="AH136" s="285"/>
      <c r="AI136" s="285"/>
      <c r="AJ136" s="285"/>
      <c r="AK136" s="285"/>
      <c r="AL136" s="285"/>
      <c r="AM136" s="285"/>
      <c r="AN136" s="276"/>
      <c r="AO136" s="276"/>
      <c r="AP136" s="276"/>
      <c r="AQ136" s="283"/>
      <c r="AR136" s="105"/>
      <c r="AS136" s="105"/>
      <c r="AT136" s="105"/>
      <c r="AU136" s="105"/>
      <c r="AV136" s="105"/>
      <c r="AW136" s="105"/>
      <c r="AX136" s="105"/>
      <c r="AY136" s="105"/>
      <c r="AZ136" s="105"/>
      <c r="BA136" s="105"/>
      <c r="BB136" s="105"/>
      <c r="BC136" s="105"/>
      <c r="BD136" s="105"/>
      <c r="BE136" s="105"/>
      <c r="BF136" s="105"/>
      <c r="BG136" s="105"/>
      <c r="BH136" s="105"/>
      <c r="BI136" s="105"/>
      <c r="BJ136" s="105"/>
      <c r="BK136" s="105"/>
      <c r="BL136" s="105"/>
      <c r="BM136" s="105"/>
      <c r="BN136" s="105"/>
      <c r="BO136" s="105"/>
      <c r="BP136" s="272"/>
      <c r="BQ136" s="272"/>
      <c r="BR136" s="272"/>
      <c r="BS136" s="38"/>
      <c r="BT136" s="38"/>
      <c r="BU136" s="38"/>
      <c r="BV136" s="38"/>
      <c r="BW136" s="38"/>
      <c r="BX136" s="38"/>
      <c r="BY136" s="38"/>
      <c r="BZ136" s="38"/>
      <c r="CA136" s="38" t="s">
        <v>7</v>
      </c>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9"/>
      <c r="HF136" s="40"/>
      <c r="HG136" s="40"/>
      <c r="HH136" s="40"/>
      <c r="HI136" s="40"/>
      <c r="HJ136" s="40"/>
      <c r="HK136" s="40"/>
    </row>
    <row r="137" spans="1:219" s="41" customFormat="1" ht="41.25" customHeight="1" thickBot="1" x14ac:dyDescent="0.25">
      <c r="A137" s="312"/>
      <c r="B137" s="271"/>
      <c r="C137" s="78"/>
      <c r="D137" s="315"/>
      <c r="E137" s="97"/>
      <c r="F137" s="98"/>
      <c r="G137" s="99"/>
      <c r="H137" s="102"/>
      <c r="I137" s="318"/>
      <c r="J137" s="102"/>
      <c r="K137" s="318"/>
      <c r="L137" s="102"/>
      <c r="M137" s="292"/>
      <c r="N137" s="292"/>
      <c r="O137" s="296" t="e">
        <f>VLOOKUP(M137,'MATRIZ CALIFICACIÓN'!$B$10:$C$24,2,FALSE)</f>
        <v>#N/A</v>
      </c>
      <c r="P137" s="299" t="e">
        <f>HLOOKUP(N137,'MATRIZ CALIFICACIÓN'!$D$8:$H$9,2,FALSE)</f>
        <v>#N/A</v>
      </c>
      <c r="Q137" s="302" t="e">
        <f>VALUE(CONCATENATE(O137,P137))</f>
        <v>#N/A</v>
      </c>
      <c r="R137" s="273" t="e">
        <f>VLOOKUP(Q137,'MATRIZ CALIFICACIÓN'!$D$58:$E$82,2,FALSE)</f>
        <v>#N/A</v>
      </c>
      <c r="S137" s="305"/>
      <c r="T137" s="102"/>
      <c r="U137" s="134"/>
      <c r="V137" s="309"/>
      <c r="W137" s="310"/>
      <c r="X137" s="311"/>
      <c r="Y137" s="440" t="s">
        <v>252</v>
      </c>
      <c r="Z137" s="441"/>
      <c r="AA137" s="441"/>
      <c r="AB137" s="441"/>
      <c r="AC137" s="441"/>
      <c r="AD137" s="442"/>
      <c r="AE137" s="36" t="str">
        <f>IF(AD137="","",IF(AD137="PROBABILIDAD",SUM(W137+Z137+AC137),0))</f>
        <v/>
      </c>
      <c r="AF137" s="92" t="str">
        <f>IF(AD137="","",IF(AD137="IMPACTO",SUM(W137+Z137+AC137),0))</f>
        <v/>
      </c>
      <c r="AG137" s="284">
        <f>IF(SUM(AE137:AE141),AVERAGEIF(AE137:AE141,"&gt;0",AE137:AE141),1)</f>
        <v>1</v>
      </c>
      <c r="AH137" s="284">
        <f>IF(SUM(AF137:AF141),AVERAGEIF(AF137:AF141,"&gt;0",AF137:AF141),1)</f>
        <v>1</v>
      </c>
      <c r="AI137" s="284">
        <f>IF(AND(AG137&gt;=0,AG137&lt;=50),0,IF(AND(AG137&gt;50,AG137&lt;76),1,2))</f>
        <v>0</v>
      </c>
      <c r="AJ137" s="284">
        <f>IF(AND(AH137&gt;=0,AH137&lt;=50),0,IF(AND(AH137&gt;50,AH137&lt;76),1,2))</f>
        <v>0</v>
      </c>
      <c r="AK137" s="284" t="e">
        <f>IF(AI137&lt;O137,O137-AI137,O137)</f>
        <v>#N/A</v>
      </c>
      <c r="AL137" s="284" t="e">
        <f>IF(AJ137&lt;P137,P137-AJ137,P137)</f>
        <v>#N/A</v>
      </c>
      <c r="AM137" s="284" t="e">
        <f>VALUE(CONCATENATE(AK83:AK137,AL137))</f>
        <v>#N/A</v>
      </c>
      <c r="AN137" s="273"/>
      <c r="AO137" s="273"/>
      <c r="AP137" s="273"/>
      <c r="AQ137" s="280"/>
      <c r="AR137" s="102"/>
      <c r="AS137" s="102"/>
      <c r="AT137" s="102"/>
      <c r="AU137" s="102"/>
      <c r="AV137" s="102"/>
      <c r="AW137" s="102"/>
      <c r="AX137" s="102"/>
      <c r="AY137" s="102"/>
      <c r="AZ137" s="102"/>
      <c r="BA137" s="102"/>
      <c r="BB137" s="102"/>
      <c r="BC137" s="102"/>
      <c r="BD137" s="102"/>
      <c r="BE137" s="102"/>
      <c r="BF137" s="102"/>
      <c r="BG137" s="102"/>
      <c r="BH137" s="102"/>
      <c r="BI137" s="102"/>
      <c r="BJ137" s="102"/>
      <c r="BK137" s="102"/>
      <c r="BL137" s="102"/>
      <c r="BM137" s="102"/>
      <c r="BN137" s="102"/>
      <c r="BO137" s="102"/>
      <c r="BP137" s="270"/>
      <c r="BQ137" s="270"/>
      <c r="BR137" s="270"/>
      <c r="BS137" s="38"/>
      <c r="BT137" s="38"/>
      <c r="BU137" s="38"/>
      <c r="BV137" s="38"/>
      <c r="BW137" s="38"/>
      <c r="BX137" s="38"/>
      <c r="BY137" s="38"/>
      <c r="BZ137" s="38"/>
      <c r="CA137" s="38" t="s">
        <v>103</v>
      </c>
      <c r="CB137" s="38"/>
      <c r="CC137" s="38"/>
      <c r="CD137" s="38"/>
      <c r="CE137" s="38"/>
      <c r="CF137" s="38"/>
      <c r="CG137" s="38"/>
      <c r="CH137" s="38"/>
      <c r="CI137" s="38"/>
      <c r="CJ137" s="38" t="s">
        <v>64</v>
      </c>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9"/>
      <c r="HF137" s="40"/>
      <c r="HG137" s="40"/>
      <c r="HH137" s="40"/>
      <c r="HI137" s="40"/>
      <c r="HJ137" s="40"/>
      <c r="HK137" s="40"/>
    </row>
    <row r="138" spans="1:219" s="41" customFormat="1" ht="41.25" customHeight="1" thickBot="1" x14ac:dyDescent="0.25">
      <c r="A138" s="313"/>
      <c r="B138" s="271"/>
      <c r="C138" s="79"/>
      <c r="D138" s="316"/>
      <c r="E138" s="97"/>
      <c r="F138" s="98"/>
      <c r="G138" s="100"/>
      <c r="H138" s="102"/>
      <c r="I138" s="319"/>
      <c r="J138" s="103"/>
      <c r="K138" s="319"/>
      <c r="L138" s="103"/>
      <c r="M138" s="293"/>
      <c r="N138" s="293"/>
      <c r="O138" s="297"/>
      <c r="P138" s="300"/>
      <c r="Q138" s="303"/>
      <c r="R138" s="274"/>
      <c r="S138" s="306"/>
      <c r="T138" s="103"/>
      <c r="U138" s="134"/>
      <c r="V138" s="277"/>
      <c r="W138" s="278"/>
      <c r="X138" s="279"/>
      <c r="Y138" s="443"/>
      <c r="Z138" s="444"/>
      <c r="AA138" s="444"/>
      <c r="AB138" s="444"/>
      <c r="AC138" s="444"/>
      <c r="AD138" s="445"/>
      <c r="AE138" s="36" t="str">
        <f>IF(AD138="","",IF(AD138="PROBABILIDAD",SUM(W138+Z138+AC138),0))</f>
        <v/>
      </c>
      <c r="AF138" s="92" t="str">
        <f>IF(AD138="","",IF(AD138="IMPACTO",SUM(W138+Z138+AC138),0))</f>
        <v/>
      </c>
      <c r="AG138" s="288"/>
      <c r="AH138" s="288"/>
      <c r="AI138" s="288"/>
      <c r="AJ138" s="288"/>
      <c r="AK138" s="288"/>
      <c r="AL138" s="288"/>
      <c r="AM138" s="288"/>
      <c r="AN138" s="274"/>
      <c r="AO138" s="274"/>
      <c r="AP138" s="274"/>
      <c r="AQ138" s="281"/>
      <c r="AR138" s="103"/>
      <c r="AS138" s="103"/>
      <c r="AT138" s="103"/>
      <c r="AU138" s="103"/>
      <c r="AV138" s="103"/>
      <c r="AW138" s="103"/>
      <c r="AX138" s="103"/>
      <c r="AY138" s="103"/>
      <c r="AZ138" s="103"/>
      <c r="BA138" s="103"/>
      <c r="BB138" s="103"/>
      <c r="BC138" s="103"/>
      <c r="BD138" s="103"/>
      <c r="BE138" s="103"/>
      <c r="BF138" s="103"/>
      <c r="BG138" s="103"/>
      <c r="BH138" s="103"/>
      <c r="BI138" s="103"/>
      <c r="BJ138" s="103"/>
      <c r="BK138" s="103"/>
      <c r="BL138" s="103"/>
      <c r="BM138" s="103"/>
      <c r="BN138" s="103"/>
      <c r="BO138" s="103"/>
      <c r="BP138" s="271"/>
      <c r="BQ138" s="271"/>
      <c r="BR138" s="271"/>
      <c r="BS138" s="38"/>
      <c r="BT138" s="38"/>
      <c r="BU138" s="38"/>
      <c r="BV138" s="38"/>
      <c r="BW138" s="38"/>
      <c r="BX138" s="38"/>
      <c r="BY138" s="38"/>
      <c r="BZ138" s="38"/>
      <c r="CA138" s="38" t="s">
        <v>68</v>
      </c>
      <c r="CB138" s="38"/>
      <c r="CC138" s="38"/>
      <c r="CD138" s="38"/>
      <c r="CE138" s="38"/>
      <c r="CF138" s="38"/>
      <c r="CG138" s="38"/>
      <c r="CH138" s="38"/>
      <c r="CI138" s="38"/>
      <c r="CJ138" s="38" t="s">
        <v>65</v>
      </c>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9"/>
      <c r="HF138" s="40"/>
      <c r="HG138" s="40"/>
      <c r="HH138" s="40"/>
      <c r="HI138" s="40"/>
      <c r="HJ138" s="40"/>
      <c r="HK138" s="40"/>
    </row>
    <row r="139" spans="1:219" s="41" customFormat="1" ht="41.25" customHeight="1" thickBot="1" x14ac:dyDescent="0.25">
      <c r="A139" s="313"/>
      <c r="B139" s="271"/>
      <c r="C139" s="79"/>
      <c r="D139" s="316"/>
      <c r="E139" s="97"/>
      <c r="F139" s="98"/>
      <c r="G139" s="100"/>
      <c r="H139" s="102"/>
      <c r="I139" s="319"/>
      <c r="J139" s="104"/>
      <c r="K139" s="319"/>
      <c r="L139" s="104"/>
      <c r="M139" s="293"/>
      <c r="N139" s="293"/>
      <c r="O139" s="297"/>
      <c r="P139" s="300"/>
      <c r="Q139" s="303"/>
      <c r="R139" s="274"/>
      <c r="S139" s="306"/>
      <c r="T139" s="104"/>
      <c r="U139" s="134"/>
      <c r="V139" s="277"/>
      <c r="W139" s="278"/>
      <c r="X139" s="279"/>
      <c r="Y139" s="443"/>
      <c r="Z139" s="444"/>
      <c r="AA139" s="444"/>
      <c r="AB139" s="444"/>
      <c r="AC139" s="444"/>
      <c r="AD139" s="445"/>
      <c r="AE139" s="284" t="str">
        <f>IF(AD139="","",IF(AD139="PROBABILIDAD",SUM(W139+Z139+AC139),0))</f>
        <v/>
      </c>
      <c r="AF139" s="286" t="str">
        <f>IF(AD139="","",IF(AD139="IMPACTO",SUM(W139+Z139+AC139),0))</f>
        <v/>
      </c>
      <c r="AG139" s="288"/>
      <c r="AH139" s="288"/>
      <c r="AI139" s="288"/>
      <c r="AJ139" s="288"/>
      <c r="AK139" s="288"/>
      <c r="AL139" s="288"/>
      <c r="AM139" s="288"/>
      <c r="AN139" s="274"/>
      <c r="AO139" s="274"/>
      <c r="AP139" s="274"/>
      <c r="AQ139" s="281"/>
      <c r="AR139" s="104"/>
      <c r="AS139" s="104"/>
      <c r="AT139" s="104"/>
      <c r="AU139" s="104"/>
      <c r="AV139" s="104"/>
      <c r="AW139" s="104"/>
      <c r="AX139" s="104"/>
      <c r="AY139" s="104"/>
      <c r="AZ139" s="104"/>
      <c r="BA139" s="104"/>
      <c r="BB139" s="104"/>
      <c r="BC139" s="104"/>
      <c r="BD139" s="104"/>
      <c r="BE139" s="104"/>
      <c r="BF139" s="104"/>
      <c r="BG139" s="104"/>
      <c r="BH139" s="104"/>
      <c r="BI139" s="104"/>
      <c r="BJ139" s="104"/>
      <c r="BK139" s="104"/>
      <c r="BL139" s="104"/>
      <c r="BM139" s="104"/>
      <c r="BN139" s="104"/>
      <c r="BO139" s="104"/>
      <c r="BP139" s="271"/>
      <c r="BQ139" s="271"/>
      <c r="BR139" s="271"/>
      <c r="BS139" s="38"/>
      <c r="BT139" s="38"/>
      <c r="BU139" s="38"/>
      <c r="BV139" s="38"/>
      <c r="BW139" s="38"/>
      <c r="BX139" s="38"/>
      <c r="BY139" s="38"/>
      <c r="BZ139" s="38"/>
      <c r="CA139" s="38" t="s">
        <v>5</v>
      </c>
      <c r="CB139" s="38"/>
      <c r="CC139" s="38"/>
      <c r="CD139" s="38"/>
      <c r="CE139" s="38"/>
      <c r="CF139" s="38"/>
      <c r="CG139" s="38"/>
      <c r="CH139" s="38"/>
      <c r="CI139" s="38"/>
      <c r="CJ139" s="38" t="s">
        <v>119</v>
      </c>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9"/>
      <c r="HF139" s="40"/>
      <c r="HG139" s="40"/>
      <c r="HH139" s="40"/>
      <c r="HI139" s="40"/>
      <c r="HJ139" s="40"/>
      <c r="HK139" s="40"/>
    </row>
    <row r="140" spans="1:219" s="41" customFormat="1" ht="41.25" customHeight="1" thickBot="1" x14ac:dyDescent="0.25">
      <c r="A140" s="313"/>
      <c r="B140" s="271"/>
      <c r="C140" s="79"/>
      <c r="D140" s="316"/>
      <c r="E140" s="97"/>
      <c r="F140" s="98"/>
      <c r="G140" s="100"/>
      <c r="H140" s="102"/>
      <c r="I140" s="319"/>
      <c r="J140" s="104"/>
      <c r="K140" s="319"/>
      <c r="L140" s="104"/>
      <c r="M140" s="294"/>
      <c r="N140" s="294"/>
      <c r="O140" s="297"/>
      <c r="P140" s="300"/>
      <c r="Q140" s="303"/>
      <c r="R140" s="275"/>
      <c r="S140" s="307"/>
      <c r="T140" s="104"/>
      <c r="U140" s="134"/>
      <c r="V140" s="277"/>
      <c r="W140" s="278"/>
      <c r="X140" s="279"/>
      <c r="Y140" s="443"/>
      <c r="Z140" s="444"/>
      <c r="AA140" s="444"/>
      <c r="AB140" s="444"/>
      <c r="AC140" s="444"/>
      <c r="AD140" s="445"/>
      <c r="AE140" s="285"/>
      <c r="AF140" s="287"/>
      <c r="AG140" s="288"/>
      <c r="AH140" s="288"/>
      <c r="AI140" s="288"/>
      <c r="AJ140" s="288"/>
      <c r="AK140" s="288"/>
      <c r="AL140" s="288"/>
      <c r="AM140" s="288"/>
      <c r="AN140" s="275"/>
      <c r="AO140" s="275"/>
      <c r="AP140" s="275"/>
      <c r="AQ140" s="282"/>
      <c r="AR140" s="104"/>
      <c r="AS140" s="104"/>
      <c r="AT140" s="104"/>
      <c r="AU140" s="104"/>
      <c r="AV140" s="104"/>
      <c r="AW140" s="104"/>
      <c r="AX140" s="104"/>
      <c r="AY140" s="104"/>
      <c r="AZ140" s="104"/>
      <c r="BA140" s="104"/>
      <c r="BB140" s="104"/>
      <c r="BC140" s="104"/>
      <c r="BD140" s="104"/>
      <c r="BE140" s="104"/>
      <c r="BF140" s="104"/>
      <c r="BG140" s="104"/>
      <c r="BH140" s="104"/>
      <c r="BI140" s="104"/>
      <c r="BJ140" s="104"/>
      <c r="BK140" s="104"/>
      <c r="BL140" s="104"/>
      <c r="BM140" s="104"/>
      <c r="BN140" s="104"/>
      <c r="BO140" s="104"/>
      <c r="BP140" s="271"/>
      <c r="BQ140" s="271"/>
      <c r="BR140" s="271"/>
      <c r="BS140" s="38"/>
      <c r="BT140" s="38"/>
      <c r="BU140" s="38"/>
      <c r="BV140" s="38"/>
      <c r="BW140" s="38"/>
      <c r="BX140" s="38"/>
      <c r="BY140" s="38"/>
      <c r="BZ140" s="38"/>
      <c r="CA140" s="38" t="s">
        <v>6</v>
      </c>
      <c r="CB140" s="38"/>
      <c r="CC140" s="38"/>
      <c r="CD140" s="38"/>
      <c r="CE140" s="38"/>
      <c r="CF140" s="38"/>
      <c r="CG140" s="38"/>
      <c r="CH140" s="38"/>
      <c r="CI140" s="38"/>
      <c r="CJ140" s="38" t="s">
        <v>66</v>
      </c>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9"/>
      <c r="HF140" s="40"/>
      <c r="HG140" s="40"/>
      <c r="HH140" s="40"/>
      <c r="HI140" s="40"/>
      <c r="HJ140" s="40"/>
      <c r="HK140" s="40"/>
    </row>
    <row r="141" spans="1:219" s="41" customFormat="1" ht="41.25" customHeight="1" thickBot="1" x14ac:dyDescent="0.25">
      <c r="A141" s="314"/>
      <c r="B141" s="271"/>
      <c r="C141" s="80"/>
      <c r="D141" s="317"/>
      <c r="E141" s="97"/>
      <c r="F141" s="98"/>
      <c r="G141" s="101"/>
      <c r="H141" s="102"/>
      <c r="I141" s="320"/>
      <c r="J141" s="105"/>
      <c r="K141" s="320"/>
      <c r="L141" s="105"/>
      <c r="M141" s="295"/>
      <c r="N141" s="295"/>
      <c r="O141" s="298"/>
      <c r="P141" s="301"/>
      <c r="Q141" s="304"/>
      <c r="R141" s="276"/>
      <c r="S141" s="308"/>
      <c r="T141" s="105"/>
      <c r="U141" s="134"/>
      <c r="V141" s="289"/>
      <c r="W141" s="290"/>
      <c r="X141" s="291"/>
      <c r="Y141" s="446"/>
      <c r="Z141" s="447"/>
      <c r="AA141" s="447"/>
      <c r="AB141" s="447"/>
      <c r="AC141" s="447"/>
      <c r="AD141" s="448"/>
      <c r="AE141" s="36" t="str">
        <f>IF(AD141="","",IF(AD141="PROBABILIDAD",SUM(W141+Z141+AC141),0))</f>
        <v/>
      </c>
      <c r="AF141" s="53" t="str">
        <f>IF(AD141="","",IF(AD141="IMPACTO",SUM(W141+Z141+AC141),0))</f>
        <v/>
      </c>
      <c r="AG141" s="285"/>
      <c r="AH141" s="285"/>
      <c r="AI141" s="285"/>
      <c r="AJ141" s="285"/>
      <c r="AK141" s="285"/>
      <c r="AL141" s="285"/>
      <c r="AM141" s="285"/>
      <c r="AN141" s="276"/>
      <c r="AO141" s="276"/>
      <c r="AP141" s="276"/>
      <c r="AQ141" s="283"/>
      <c r="AR141" s="105"/>
      <c r="AS141" s="105"/>
      <c r="AT141" s="105"/>
      <c r="AU141" s="105"/>
      <c r="AV141" s="105"/>
      <c r="AW141" s="105"/>
      <c r="AX141" s="105"/>
      <c r="AY141" s="105"/>
      <c r="AZ141" s="105"/>
      <c r="BA141" s="105"/>
      <c r="BB141" s="105"/>
      <c r="BC141" s="105"/>
      <c r="BD141" s="105"/>
      <c r="BE141" s="105"/>
      <c r="BF141" s="105"/>
      <c r="BG141" s="105"/>
      <c r="BH141" s="105"/>
      <c r="BI141" s="105"/>
      <c r="BJ141" s="105"/>
      <c r="BK141" s="105"/>
      <c r="BL141" s="105"/>
      <c r="BM141" s="105"/>
      <c r="BN141" s="105"/>
      <c r="BO141" s="105"/>
      <c r="BP141" s="272"/>
      <c r="BQ141" s="272"/>
      <c r="BR141" s="272"/>
      <c r="BS141" s="38"/>
      <c r="BT141" s="38"/>
      <c r="BU141" s="38"/>
      <c r="BV141" s="38"/>
      <c r="BW141" s="38"/>
      <c r="BX141" s="38"/>
      <c r="BY141" s="38"/>
      <c r="BZ141" s="38"/>
      <c r="CA141" s="38" t="s">
        <v>7</v>
      </c>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9"/>
      <c r="HF141" s="40"/>
      <c r="HG141" s="40"/>
      <c r="HH141" s="40"/>
      <c r="HI141" s="40"/>
      <c r="HJ141" s="40"/>
      <c r="HK141" s="40"/>
    </row>
    <row r="142" spans="1:219" s="41" customFormat="1" ht="41.25" customHeight="1" thickBot="1" x14ac:dyDescent="0.25">
      <c r="A142" s="312"/>
      <c r="B142" s="271"/>
      <c r="C142" s="78"/>
      <c r="D142" s="315"/>
      <c r="E142" s="97"/>
      <c r="F142" s="98"/>
      <c r="G142" s="99"/>
      <c r="H142" s="102"/>
      <c r="I142" s="318"/>
      <c r="J142" s="102"/>
      <c r="K142" s="318"/>
      <c r="L142" s="102"/>
      <c r="M142" s="292"/>
      <c r="N142" s="292"/>
      <c r="O142" s="296" t="e">
        <f>VLOOKUP(M142,'MATRIZ CALIFICACIÓN'!$B$10:$C$24,2,FALSE)</f>
        <v>#N/A</v>
      </c>
      <c r="P142" s="299" t="e">
        <f>HLOOKUP(N142,'MATRIZ CALIFICACIÓN'!$D$8:$H$9,2,FALSE)</f>
        <v>#N/A</v>
      </c>
      <c r="Q142" s="302" t="e">
        <f>VALUE(CONCATENATE(O142,P142))</f>
        <v>#N/A</v>
      </c>
      <c r="R142" s="273" t="e">
        <f>VLOOKUP(Q142,'MATRIZ CALIFICACIÓN'!$D$58:$E$82,2,FALSE)</f>
        <v>#N/A</v>
      </c>
      <c r="S142" s="305"/>
      <c r="T142" s="102"/>
      <c r="U142" s="134"/>
      <c r="V142" s="309"/>
      <c r="W142" s="310"/>
      <c r="X142" s="311"/>
      <c r="Y142" s="449" t="s">
        <v>252</v>
      </c>
      <c r="Z142" s="450"/>
      <c r="AA142" s="450"/>
      <c r="AB142" s="450"/>
      <c r="AC142" s="450"/>
      <c r="AD142" s="451"/>
      <c r="AE142" s="36" t="str">
        <f>IF(AD142="","",IF(AD142="PROBABILIDAD",SUM(W142+Z142+AC142),0))</f>
        <v/>
      </c>
      <c r="AF142" s="92" t="str">
        <f>IF(AD142="","",IF(AD142="IMPACTO",SUM(W142+Z142+AC142),0))</f>
        <v/>
      </c>
      <c r="AG142" s="284">
        <f>IF(SUM(AE142:AE146),AVERAGEIF(AE142:AE146,"&gt;0",AE142:AE146),1)</f>
        <v>1</v>
      </c>
      <c r="AH142" s="284">
        <f>IF(SUM(AF142:AF146),AVERAGEIF(AF142:AF146,"&gt;0",AF142:AF146),1)</f>
        <v>1</v>
      </c>
      <c r="AI142" s="284">
        <f>IF(AND(AG142&gt;=0,AG142&lt;=50),0,IF(AND(AG142&gt;50,AG142&lt;76),1,2))</f>
        <v>0</v>
      </c>
      <c r="AJ142" s="284">
        <f>IF(AND(AH142&gt;=0,AH142&lt;=50),0,IF(AND(AH142&gt;50,AH142&lt;76),1,2))</f>
        <v>0</v>
      </c>
      <c r="AK142" s="284" t="e">
        <f>IF(AI142&lt;O142,O142-AI142,O142)</f>
        <v>#N/A</v>
      </c>
      <c r="AL142" s="284" t="e">
        <f>IF(AJ142&lt;P142,P142-AJ142,P142)</f>
        <v>#N/A</v>
      </c>
      <c r="AM142" s="284" t="e">
        <f>VALUE(CONCATENATE(AK88:AK142,AL142))</f>
        <v>#N/A</v>
      </c>
      <c r="AN142" s="273"/>
      <c r="AO142" s="273"/>
      <c r="AP142" s="273"/>
      <c r="AQ142" s="280"/>
      <c r="AR142" s="102"/>
      <c r="AS142" s="102"/>
      <c r="AT142" s="102"/>
      <c r="AU142" s="102"/>
      <c r="AV142" s="102"/>
      <c r="AW142" s="102"/>
      <c r="AX142" s="102"/>
      <c r="AY142" s="102"/>
      <c r="AZ142" s="102"/>
      <c r="BA142" s="102"/>
      <c r="BB142" s="102"/>
      <c r="BC142" s="102"/>
      <c r="BD142" s="102"/>
      <c r="BE142" s="102"/>
      <c r="BF142" s="102"/>
      <c r="BG142" s="102"/>
      <c r="BH142" s="102"/>
      <c r="BI142" s="102"/>
      <c r="BJ142" s="102"/>
      <c r="BK142" s="102"/>
      <c r="BL142" s="102"/>
      <c r="BM142" s="102"/>
      <c r="BN142" s="102"/>
      <c r="BO142" s="102"/>
      <c r="BP142" s="270"/>
      <c r="BQ142" s="270"/>
      <c r="BR142" s="270"/>
      <c r="BS142" s="38"/>
      <c r="BT142" s="38"/>
      <c r="BU142" s="38"/>
      <c r="BV142" s="38"/>
      <c r="BW142" s="38"/>
      <c r="BX142" s="38"/>
      <c r="BY142" s="38"/>
      <c r="BZ142" s="38"/>
      <c r="CA142" s="38" t="s">
        <v>103</v>
      </c>
      <c r="CB142" s="38"/>
      <c r="CC142" s="38"/>
      <c r="CD142" s="38"/>
      <c r="CE142" s="38"/>
      <c r="CF142" s="38"/>
      <c r="CG142" s="38"/>
      <c r="CH142" s="38"/>
      <c r="CI142" s="38"/>
      <c r="CJ142" s="38" t="s">
        <v>64</v>
      </c>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c r="ED142" s="38"/>
      <c r="EE142" s="38"/>
      <c r="EF142" s="38"/>
      <c r="EG142" s="38"/>
      <c r="EH142" s="38"/>
      <c r="EI142" s="38"/>
      <c r="EJ142" s="38"/>
      <c r="EK142" s="38"/>
      <c r="EL142" s="38"/>
      <c r="EM142" s="38"/>
      <c r="EN142" s="38"/>
      <c r="EO142" s="38"/>
      <c r="EP142" s="38"/>
      <c r="EQ142" s="38"/>
      <c r="ER142" s="38"/>
      <c r="ES142" s="38"/>
      <c r="ET142" s="38"/>
      <c r="EU142" s="38"/>
      <c r="EV142" s="38"/>
      <c r="EW142" s="38"/>
      <c r="EX142" s="38"/>
      <c r="EY142" s="38"/>
      <c r="EZ142" s="38"/>
      <c r="FA142" s="38"/>
      <c r="FB142" s="38"/>
      <c r="FC142" s="38"/>
      <c r="FD142" s="38"/>
      <c r="FE142" s="38"/>
      <c r="FF142" s="38"/>
      <c r="FG142" s="38"/>
      <c r="FH142" s="38"/>
      <c r="FI142" s="38"/>
      <c r="FJ142" s="38"/>
      <c r="FK142" s="38"/>
      <c r="FL142" s="38"/>
      <c r="FM142" s="38"/>
      <c r="FN142" s="38"/>
      <c r="FO142" s="38"/>
      <c r="FP142" s="38"/>
      <c r="FQ142" s="38"/>
      <c r="FR142" s="38"/>
      <c r="FS142" s="38"/>
      <c r="FT142" s="38"/>
      <c r="FU142" s="38"/>
      <c r="FV142" s="38"/>
      <c r="FW142" s="38"/>
      <c r="FX142" s="38"/>
      <c r="FY142" s="38"/>
      <c r="FZ142" s="38"/>
      <c r="GA142" s="38"/>
      <c r="GB142" s="38"/>
      <c r="GC142" s="38"/>
      <c r="GD142" s="38"/>
      <c r="GE142" s="38"/>
      <c r="GF142" s="38"/>
      <c r="GG142" s="38"/>
      <c r="GH142" s="38"/>
      <c r="GI142" s="38"/>
      <c r="GJ142" s="38"/>
      <c r="GK142" s="38"/>
      <c r="GL142" s="38"/>
      <c r="GM142" s="38"/>
      <c r="GN142" s="38"/>
      <c r="GO142" s="38"/>
      <c r="GP142" s="38"/>
      <c r="GQ142" s="38"/>
      <c r="GR142" s="38"/>
      <c r="GS142" s="38"/>
      <c r="GT142" s="38"/>
      <c r="GU142" s="38"/>
      <c r="GV142" s="38"/>
      <c r="GW142" s="38"/>
      <c r="GX142" s="38"/>
      <c r="GY142" s="38"/>
      <c r="GZ142" s="38"/>
      <c r="HA142" s="38"/>
      <c r="HB142" s="38"/>
      <c r="HC142" s="38"/>
      <c r="HD142" s="38"/>
      <c r="HE142" s="39"/>
      <c r="HF142" s="40"/>
      <c r="HG142" s="40"/>
      <c r="HH142" s="40"/>
      <c r="HI142" s="40"/>
      <c r="HJ142" s="40"/>
      <c r="HK142" s="40"/>
    </row>
    <row r="143" spans="1:219" s="41" customFormat="1" ht="41.25" customHeight="1" thickBot="1" x14ac:dyDescent="0.25">
      <c r="A143" s="313"/>
      <c r="B143" s="271"/>
      <c r="C143" s="79"/>
      <c r="D143" s="316"/>
      <c r="E143" s="97"/>
      <c r="F143" s="98"/>
      <c r="G143" s="100"/>
      <c r="H143" s="102"/>
      <c r="I143" s="319"/>
      <c r="J143" s="103"/>
      <c r="K143" s="319"/>
      <c r="L143" s="103"/>
      <c r="M143" s="293"/>
      <c r="N143" s="293"/>
      <c r="O143" s="297"/>
      <c r="P143" s="300"/>
      <c r="Q143" s="303"/>
      <c r="R143" s="274"/>
      <c r="S143" s="306"/>
      <c r="T143" s="103"/>
      <c r="U143" s="134"/>
      <c r="V143" s="277"/>
      <c r="W143" s="278"/>
      <c r="X143" s="279"/>
      <c r="Y143" s="452"/>
      <c r="Z143" s="453"/>
      <c r="AA143" s="453"/>
      <c r="AB143" s="453"/>
      <c r="AC143" s="453"/>
      <c r="AD143" s="454"/>
      <c r="AE143" s="36" t="str">
        <f>IF(AD143="","",IF(AD143="PROBABILIDAD",SUM(W143+Z143+AC143),0))</f>
        <v/>
      </c>
      <c r="AF143" s="92" t="str">
        <f>IF(AD143="","",IF(AD143="IMPACTO",SUM(W143+Z143+AC143),0))</f>
        <v/>
      </c>
      <c r="AG143" s="288"/>
      <c r="AH143" s="288"/>
      <c r="AI143" s="288"/>
      <c r="AJ143" s="288"/>
      <c r="AK143" s="288"/>
      <c r="AL143" s="288"/>
      <c r="AM143" s="288"/>
      <c r="AN143" s="274"/>
      <c r="AO143" s="274"/>
      <c r="AP143" s="274"/>
      <c r="AQ143" s="281"/>
      <c r="AR143" s="103"/>
      <c r="AS143" s="103"/>
      <c r="AT143" s="103"/>
      <c r="AU143" s="103"/>
      <c r="AV143" s="103"/>
      <c r="AW143" s="103"/>
      <c r="AX143" s="103"/>
      <c r="AY143" s="103"/>
      <c r="AZ143" s="103"/>
      <c r="BA143" s="103"/>
      <c r="BB143" s="103"/>
      <c r="BC143" s="103"/>
      <c r="BD143" s="103"/>
      <c r="BE143" s="103"/>
      <c r="BF143" s="103"/>
      <c r="BG143" s="103"/>
      <c r="BH143" s="103"/>
      <c r="BI143" s="103"/>
      <c r="BJ143" s="103"/>
      <c r="BK143" s="103"/>
      <c r="BL143" s="103"/>
      <c r="BM143" s="103"/>
      <c r="BN143" s="103"/>
      <c r="BO143" s="103"/>
      <c r="BP143" s="271"/>
      <c r="BQ143" s="271"/>
      <c r="BR143" s="271"/>
      <c r="BS143" s="38"/>
      <c r="BT143" s="38"/>
      <c r="BU143" s="38"/>
      <c r="BV143" s="38"/>
      <c r="BW143" s="38"/>
      <c r="BX143" s="38"/>
      <c r="BY143" s="38"/>
      <c r="BZ143" s="38"/>
      <c r="CA143" s="38" t="s">
        <v>68</v>
      </c>
      <c r="CB143" s="38"/>
      <c r="CC143" s="38"/>
      <c r="CD143" s="38"/>
      <c r="CE143" s="38"/>
      <c r="CF143" s="38"/>
      <c r="CG143" s="38"/>
      <c r="CH143" s="38"/>
      <c r="CI143" s="38"/>
      <c r="CJ143" s="38" t="s">
        <v>65</v>
      </c>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c r="DK143" s="38"/>
      <c r="DL143" s="38"/>
      <c r="DM143" s="38"/>
      <c r="DN143" s="38"/>
      <c r="DO143" s="38"/>
      <c r="DP143" s="38"/>
      <c r="DQ143" s="38"/>
      <c r="DR143" s="38"/>
      <c r="DS143" s="38"/>
      <c r="DT143" s="38"/>
      <c r="DU143" s="38"/>
      <c r="DV143" s="38"/>
      <c r="DW143" s="38"/>
      <c r="DX143" s="38"/>
      <c r="DY143" s="38"/>
      <c r="DZ143" s="38"/>
      <c r="EA143" s="38"/>
      <c r="EB143" s="38"/>
      <c r="EC143" s="38"/>
      <c r="ED143" s="38"/>
      <c r="EE143" s="38"/>
      <c r="EF143" s="38"/>
      <c r="EG143" s="38"/>
      <c r="EH143" s="38"/>
      <c r="EI143" s="38"/>
      <c r="EJ143" s="38"/>
      <c r="EK143" s="38"/>
      <c r="EL143" s="38"/>
      <c r="EM143" s="38"/>
      <c r="EN143" s="38"/>
      <c r="EO143" s="38"/>
      <c r="EP143" s="38"/>
      <c r="EQ143" s="38"/>
      <c r="ER143" s="38"/>
      <c r="ES143" s="38"/>
      <c r="ET143" s="38"/>
      <c r="EU143" s="38"/>
      <c r="EV143" s="38"/>
      <c r="EW143" s="38"/>
      <c r="EX143" s="38"/>
      <c r="EY143" s="38"/>
      <c r="EZ143" s="38"/>
      <c r="FA143" s="38"/>
      <c r="FB143" s="38"/>
      <c r="FC143" s="38"/>
      <c r="FD143" s="38"/>
      <c r="FE143" s="38"/>
      <c r="FF143" s="38"/>
      <c r="FG143" s="38"/>
      <c r="FH143" s="38"/>
      <c r="FI143" s="38"/>
      <c r="FJ143" s="38"/>
      <c r="FK143" s="38"/>
      <c r="FL143" s="38"/>
      <c r="FM143" s="38"/>
      <c r="FN143" s="38"/>
      <c r="FO143" s="38"/>
      <c r="FP143" s="38"/>
      <c r="FQ143" s="38"/>
      <c r="FR143" s="38"/>
      <c r="FS143" s="38"/>
      <c r="FT143" s="38"/>
      <c r="FU143" s="38"/>
      <c r="FV143" s="38"/>
      <c r="FW143" s="38"/>
      <c r="FX143" s="38"/>
      <c r="FY143" s="38"/>
      <c r="FZ143" s="38"/>
      <c r="GA143" s="38"/>
      <c r="GB143" s="38"/>
      <c r="GC143" s="38"/>
      <c r="GD143" s="38"/>
      <c r="GE143" s="38"/>
      <c r="GF143" s="38"/>
      <c r="GG143" s="38"/>
      <c r="GH143" s="38"/>
      <c r="GI143" s="38"/>
      <c r="GJ143" s="38"/>
      <c r="GK143" s="38"/>
      <c r="GL143" s="38"/>
      <c r="GM143" s="38"/>
      <c r="GN143" s="38"/>
      <c r="GO143" s="38"/>
      <c r="GP143" s="38"/>
      <c r="GQ143" s="38"/>
      <c r="GR143" s="38"/>
      <c r="GS143" s="38"/>
      <c r="GT143" s="38"/>
      <c r="GU143" s="38"/>
      <c r="GV143" s="38"/>
      <c r="GW143" s="38"/>
      <c r="GX143" s="38"/>
      <c r="GY143" s="38"/>
      <c r="GZ143" s="38"/>
      <c r="HA143" s="38"/>
      <c r="HB143" s="38"/>
      <c r="HC143" s="38"/>
      <c r="HD143" s="38"/>
      <c r="HE143" s="39"/>
      <c r="HF143" s="40"/>
      <c r="HG143" s="40"/>
      <c r="HH143" s="40"/>
      <c r="HI143" s="40"/>
      <c r="HJ143" s="40"/>
      <c r="HK143" s="40"/>
    </row>
    <row r="144" spans="1:219" s="41" customFormat="1" ht="41.25" customHeight="1" thickBot="1" x14ac:dyDescent="0.25">
      <c r="A144" s="313"/>
      <c r="B144" s="271"/>
      <c r="C144" s="79"/>
      <c r="D144" s="316"/>
      <c r="E144" s="97"/>
      <c r="F144" s="98"/>
      <c r="G144" s="100"/>
      <c r="H144" s="102"/>
      <c r="I144" s="319"/>
      <c r="J144" s="104"/>
      <c r="K144" s="319"/>
      <c r="L144" s="104"/>
      <c r="M144" s="293"/>
      <c r="N144" s="293"/>
      <c r="O144" s="297"/>
      <c r="P144" s="300"/>
      <c r="Q144" s="303"/>
      <c r="R144" s="274"/>
      <c r="S144" s="306"/>
      <c r="T144" s="104"/>
      <c r="U144" s="134"/>
      <c r="V144" s="277"/>
      <c r="W144" s="278"/>
      <c r="X144" s="279"/>
      <c r="Y144" s="452"/>
      <c r="Z144" s="453"/>
      <c r="AA144" s="453"/>
      <c r="AB144" s="453"/>
      <c r="AC144" s="453"/>
      <c r="AD144" s="454"/>
      <c r="AE144" s="284" t="str">
        <f>IF(AD144="","",IF(AD144="PROBABILIDAD",SUM(W144+Z144+AC144),0))</f>
        <v/>
      </c>
      <c r="AF144" s="286" t="str">
        <f>IF(AD144="","",IF(AD144="IMPACTO",SUM(W144+Z144+AC144),0))</f>
        <v/>
      </c>
      <c r="AG144" s="288"/>
      <c r="AH144" s="288"/>
      <c r="AI144" s="288"/>
      <c r="AJ144" s="288"/>
      <c r="AK144" s="288"/>
      <c r="AL144" s="288"/>
      <c r="AM144" s="288"/>
      <c r="AN144" s="274"/>
      <c r="AO144" s="274"/>
      <c r="AP144" s="274"/>
      <c r="AQ144" s="281"/>
      <c r="AR144" s="104"/>
      <c r="AS144" s="104"/>
      <c r="AT144" s="104"/>
      <c r="AU144" s="104"/>
      <c r="AV144" s="104"/>
      <c r="AW144" s="104"/>
      <c r="AX144" s="104"/>
      <c r="AY144" s="104"/>
      <c r="AZ144" s="104"/>
      <c r="BA144" s="104"/>
      <c r="BB144" s="104"/>
      <c r="BC144" s="104"/>
      <c r="BD144" s="104"/>
      <c r="BE144" s="104"/>
      <c r="BF144" s="104"/>
      <c r="BG144" s="104"/>
      <c r="BH144" s="104"/>
      <c r="BI144" s="104"/>
      <c r="BJ144" s="104"/>
      <c r="BK144" s="104"/>
      <c r="BL144" s="104"/>
      <c r="BM144" s="104"/>
      <c r="BN144" s="104"/>
      <c r="BO144" s="104"/>
      <c r="BP144" s="271"/>
      <c r="BQ144" s="271"/>
      <c r="BR144" s="271"/>
      <c r="BS144" s="38"/>
      <c r="BT144" s="38"/>
      <c r="BU144" s="38"/>
      <c r="BV144" s="38"/>
      <c r="BW144" s="38"/>
      <c r="BX144" s="38"/>
      <c r="BY144" s="38"/>
      <c r="BZ144" s="38"/>
      <c r="CA144" s="38" t="s">
        <v>5</v>
      </c>
      <c r="CB144" s="38"/>
      <c r="CC144" s="38"/>
      <c r="CD144" s="38"/>
      <c r="CE144" s="38"/>
      <c r="CF144" s="38"/>
      <c r="CG144" s="38"/>
      <c r="CH144" s="38"/>
      <c r="CI144" s="38"/>
      <c r="CJ144" s="38" t="s">
        <v>119</v>
      </c>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c r="ED144" s="38"/>
      <c r="EE144" s="38"/>
      <c r="EF144" s="38"/>
      <c r="EG144" s="38"/>
      <c r="EH144" s="38"/>
      <c r="EI144" s="38"/>
      <c r="EJ144" s="38"/>
      <c r="EK144" s="38"/>
      <c r="EL144" s="38"/>
      <c r="EM144" s="38"/>
      <c r="EN144" s="38"/>
      <c r="EO144" s="38"/>
      <c r="EP144" s="38"/>
      <c r="EQ144" s="38"/>
      <c r="ER144" s="38"/>
      <c r="ES144" s="38"/>
      <c r="ET144" s="38"/>
      <c r="EU144" s="38"/>
      <c r="EV144" s="38"/>
      <c r="EW144" s="38"/>
      <c r="EX144" s="38"/>
      <c r="EY144" s="38"/>
      <c r="EZ144" s="38"/>
      <c r="FA144" s="38"/>
      <c r="FB144" s="38"/>
      <c r="FC144" s="38"/>
      <c r="FD144" s="38"/>
      <c r="FE144" s="38"/>
      <c r="FF144" s="38"/>
      <c r="FG144" s="38"/>
      <c r="FH144" s="38"/>
      <c r="FI144" s="38"/>
      <c r="FJ144" s="38"/>
      <c r="FK144" s="38"/>
      <c r="FL144" s="38"/>
      <c r="FM144" s="38"/>
      <c r="FN144" s="38"/>
      <c r="FO144" s="38"/>
      <c r="FP144" s="38"/>
      <c r="FQ144" s="38"/>
      <c r="FR144" s="38"/>
      <c r="FS144" s="38"/>
      <c r="FT144" s="38"/>
      <c r="FU144" s="38"/>
      <c r="FV144" s="38"/>
      <c r="FW144" s="38"/>
      <c r="FX144" s="38"/>
      <c r="FY144" s="38"/>
      <c r="FZ144" s="38"/>
      <c r="GA144" s="38"/>
      <c r="GB144" s="38"/>
      <c r="GC144" s="38"/>
      <c r="GD144" s="38"/>
      <c r="GE144" s="38"/>
      <c r="GF144" s="38"/>
      <c r="GG144" s="38"/>
      <c r="GH144" s="38"/>
      <c r="GI144" s="38"/>
      <c r="GJ144" s="38"/>
      <c r="GK144" s="38"/>
      <c r="GL144" s="38"/>
      <c r="GM144" s="38"/>
      <c r="GN144" s="38"/>
      <c r="GO144" s="38"/>
      <c r="GP144" s="38"/>
      <c r="GQ144" s="38"/>
      <c r="GR144" s="38"/>
      <c r="GS144" s="38"/>
      <c r="GT144" s="38"/>
      <c r="GU144" s="38"/>
      <c r="GV144" s="38"/>
      <c r="GW144" s="38"/>
      <c r="GX144" s="38"/>
      <c r="GY144" s="38"/>
      <c r="GZ144" s="38"/>
      <c r="HA144" s="38"/>
      <c r="HB144" s="38"/>
      <c r="HC144" s="38"/>
      <c r="HD144" s="38"/>
      <c r="HE144" s="39"/>
      <c r="HF144" s="40"/>
      <c r="HG144" s="40"/>
      <c r="HH144" s="40"/>
      <c r="HI144" s="40"/>
      <c r="HJ144" s="40"/>
      <c r="HK144" s="40"/>
    </row>
    <row r="145" spans="1:219" s="41" customFormat="1" ht="41.25" customHeight="1" thickBot="1" x14ac:dyDescent="0.25">
      <c r="A145" s="313"/>
      <c r="B145" s="271"/>
      <c r="C145" s="79"/>
      <c r="D145" s="316"/>
      <c r="E145" s="97"/>
      <c r="F145" s="98"/>
      <c r="G145" s="100"/>
      <c r="H145" s="102"/>
      <c r="I145" s="319"/>
      <c r="J145" s="104"/>
      <c r="K145" s="319"/>
      <c r="L145" s="104"/>
      <c r="M145" s="294"/>
      <c r="N145" s="294"/>
      <c r="O145" s="297"/>
      <c r="P145" s="300"/>
      <c r="Q145" s="303"/>
      <c r="R145" s="275"/>
      <c r="S145" s="307"/>
      <c r="T145" s="104"/>
      <c r="U145" s="134"/>
      <c r="V145" s="277"/>
      <c r="W145" s="278"/>
      <c r="X145" s="279"/>
      <c r="Y145" s="452"/>
      <c r="Z145" s="453"/>
      <c r="AA145" s="453"/>
      <c r="AB145" s="453"/>
      <c r="AC145" s="453"/>
      <c r="AD145" s="454"/>
      <c r="AE145" s="285"/>
      <c r="AF145" s="287"/>
      <c r="AG145" s="288"/>
      <c r="AH145" s="288"/>
      <c r="AI145" s="288"/>
      <c r="AJ145" s="288"/>
      <c r="AK145" s="288"/>
      <c r="AL145" s="288"/>
      <c r="AM145" s="288"/>
      <c r="AN145" s="275"/>
      <c r="AO145" s="275"/>
      <c r="AP145" s="275"/>
      <c r="AQ145" s="282"/>
      <c r="AR145" s="104"/>
      <c r="AS145" s="104"/>
      <c r="AT145" s="104"/>
      <c r="AU145" s="104"/>
      <c r="AV145" s="104"/>
      <c r="AW145" s="104"/>
      <c r="AX145" s="104"/>
      <c r="AY145" s="104"/>
      <c r="AZ145" s="104"/>
      <c r="BA145" s="104"/>
      <c r="BB145" s="104"/>
      <c r="BC145" s="104"/>
      <c r="BD145" s="104"/>
      <c r="BE145" s="104"/>
      <c r="BF145" s="104"/>
      <c r="BG145" s="104"/>
      <c r="BH145" s="104"/>
      <c r="BI145" s="104"/>
      <c r="BJ145" s="104"/>
      <c r="BK145" s="104"/>
      <c r="BL145" s="104"/>
      <c r="BM145" s="104"/>
      <c r="BN145" s="104"/>
      <c r="BO145" s="104"/>
      <c r="BP145" s="271"/>
      <c r="BQ145" s="271"/>
      <c r="BR145" s="271"/>
      <c r="BS145" s="38"/>
      <c r="BT145" s="38"/>
      <c r="BU145" s="38"/>
      <c r="BV145" s="38"/>
      <c r="BW145" s="38"/>
      <c r="BX145" s="38"/>
      <c r="BY145" s="38"/>
      <c r="BZ145" s="38"/>
      <c r="CA145" s="38" t="s">
        <v>6</v>
      </c>
      <c r="CB145" s="38"/>
      <c r="CC145" s="38"/>
      <c r="CD145" s="38"/>
      <c r="CE145" s="38"/>
      <c r="CF145" s="38"/>
      <c r="CG145" s="38"/>
      <c r="CH145" s="38"/>
      <c r="CI145" s="38"/>
      <c r="CJ145" s="38" t="s">
        <v>66</v>
      </c>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c r="DK145" s="38"/>
      <c r="DL145" s="38"/>
      <c r="DM145" s="38"/>
      <c r="DN145" s="38"/>
      <c r="DO145" s="38"/>
      <c r="DP145" s="38"/>
      <c r="DQ145" s="38"/>
      <c r="DR145" s="38"/>
      <c r="DS145" s="38"/>
      <c r="DT145" s="38"/>
      <c r="DU145" s="38"/>
      <c r="DV145" s="38"/>
      <c r="DW145" s="38"/>
      <c r="DX145" s="38"/>
      <c r="DY145" s="38"/>
      <c r="DZ145" s="38"/>
      <c r="EA145" s="38"/>
      <c r="EB145" s="38"/>
      <c r="EC145" s="38"/>
      <c r="ED145" s="38"/>
      <c r="EE145" s="38"/>
      <c r="EF145" s="38"/>
      <c r="EG145" s="38"/>
      <c r="EH145" s="38"/>
      <c r="EI145" s="38"/>
      <c r="EJ145" s="38"/>
      <c r="EK145" s="38"/>
      <c r="EL145" s="38"/>
      <c r="EM145" s="38"/>
      <c r="EN145" s="38"/>
      <c r="EO145" s="38"/>
      <c r="EP145" s="38"/>
      <c r="EQ145" s="38"/>
      <c r="ER145" s="38"/>
      <c r="ES145" s="38"/>
      <c r="ET145" s="38"/>
      <c r="EU145" s="38"/>
      <c r="EV145" s="38"/>
      <c r="EW145" s="38"/>
      <c r="EX145" s="38"/>
      <c r="EY145" s="38"/>
      <c r="EZ145" s="38"/>
      <c r="FA145" s="38"/>
      <c r="FB145" s="38"/>
      <c r="FC145" s="38"/>
      <c r="FD145" s="38"/>
      <c r="FE145" s="38"/>
      <c r="FF145" s="38"/>
      <c r="FG145" s="38"/>
      <c r="FH145" s="38"/>
      <c r="FI145" s="38"/>
      <c r="FJ145" s="38"/>
      <c r="FK145" s="38"/>
      <c r="FL145" s="38"/>
      <c r="FM145" s="38"/>
      <c r="FN145" s="38"/>
      <c r="FO145" s="38"/>
      <c r="FP145" s="38"/>
      <c r="FQ145" s="38"/>
      <c r="FR145" s="38"/>
      <c r="FS145" s="38"/>
      <c r="FT145" s="38"/>
      <c r="FU145" s="38"/>
      <c r="FV145" s="38"/>
      <c r="FW145" s="38"/>
      <c r="FX145" s="38"/>
      <c r="FY145" s="38"/>
      <c r="FZ145" s="38"/>
      <c r="GA145" s="38"/>
      <c r="GB145" s="38"/>
      <c r="GC145" s="38"/>
      <c r="GD145" s="38"/>
      <c r="GE145" s="38"/>
      <c r="GF145" s="38"/>
      <c r="GG145" s="38"/>
      <c r="GH145" s="38"/>
      <c r="GI145" s="38"/>
      <c r="GJ145" s="38"/>
      <c r="GK145" s="38"/>
      <c r="GL145" s="38"/>
      <c r="GM145" s="38"/>
      <c r="GN145" s="38"/>
      <c r="GO145" s="38"/>
      <c r="GP145" s="38"/>
      <c r="GQ145" s="38"/>
      <c r="GR145" s="38"/>
      <c r="GS145" s="38"/>
      <c r="GT145" s="38"/>
      <c r="GU145" s="38"/>
      <c r="GV145" s="38"/>
      <c r="GW145" s="38"/>
      <c r="GX145" s="38"/>
      <c r="GY145" s="38"/>
      <c r="GZ145" s="38"/>
      <c r="HA145" s="38"/>
      <c r="HB145" s="38"/>
      <c r="HC145" s="38"/>
      <c r="HD145" s="38"/>
      <c r="HE145" s="39"/>
      <c r="HF145" s="40"/>
      <c r="HG145" s="40"/>
      <c r="HH145" s="40"/>
      <c r="HI145" s="40"/>
      <c r="HJ145" s="40"/>
      <c r="HK145" s="40"/>
    </row>
    <row r="146" spans="1:219" s="41" customFormat="1" ht="41.25" customHeight="1" thickBot="1" x14ac:dyDescent="0.25">
      <c r="A146" s="314"/>
      <c r="B146" s="272"/>
      <c r="C146" s="80"/>
      <c r="D146" s="317"/>
      <c r="E146" s="97"/>
      <c r="F146" s="98"/>
      <c r="G146" s="101"/>
      <c r="H146" s="102"/>
      <c r="I146" s="320"/>
      <c r="J146" s="105"/>
      <c r="K146" s="320"/>
      <c r="L146" s="105"/>
      <c r="M146" s="295"/>
      <c r="N146" s="295"/>
      <c r="O146" s="298"/>
      <c r="P146" s="301"/>
      <c r="Q146" s="304"/>
      <c r="R146" s="276"/>
      <c r="S146" s="308"/>
      <c r="T146" s="105"/>
      <c r="U146" s="134"/>
      <c r="V146" s="289"/>
      <c r="W146" s="290"/>
      <c r="X146" s="291"/>
      <c r="Y146" s="455"/>
      <c r="Z146" s="456"/>
      <c r="AA146" s="456"/>
      <c r="AB146" s="456"/>
      <c r="AC146" s="456"/>
      <c r="AD146" s="457"/>
      <c r="AE146" s="36" t="str">
        <f>IF(AD146="","",IF(AD146="PROBABILIDAD",SUM(W146+Z146+AC146),0))</f>
        <v/>
      </c>
      <c r="AF146" s="53" t="str">
        <f>IF(AD146="","",IF(AD146="IMPACTO",SUM(W146+Z146+AC146),0))</f>
        <v/>
      </c>
      <c r="AG146" s="285"/>
      <c r="AH146" s="285"/>
      <c r="AI146" s="285"/>
      <c r="AJ146" s="285"/>
      <c r="AK146" s="285"/>
      <c r="AL146" s="285"/>
      <c r="AM146" s="285"/>
      <c r="AN146" s="276"/>
      <c r="AO146" s="276"/>
      <c r="AP146" s="276"/>
      <c r="AQ146" s="283"/>
      <c r="AR146" s="105"/>
      <c r="AS146" s="105"/>
      <c r="AT146" s="105"/>
      <c r="AU146" s="105"/>
      <c r="AV146" s="105"/>
      <c r="AW146" s="105"/>
      <c r="AX146" s="105"/>
      <c r="AY146" s="105"/>
      <c r="AZ146" s="105"/>
      <c r="BA146" s="105"/>
      <c r="BB146" s="105"/>
      <c r="BC146" s="105"/>
      <c r="BD146" s="105"/>
      <c r="BE146" s="105"/>
      <c r="BF146" s="105"/>
      <c r="BG146" s="105"/>
      <c r="BH146" s="105"/>
      <c r="BI146" s="105"/>
      <c r="BJ146" s="105"/>
      <c r="BK146" s="105"/>
      <c r="BL146" s="105"/>
      <c r="BM146" s="105"/>
      <c r="BN146" s="105"/>
      <c r="BO146" s="105"/>
      <c r="BP146" s="272"/>
      <c r="BQ146" s="272"/>
      <c r="BR146" s="272"/>
      <c r="BS146" s="38"/>
      <c r="BT146" s="38"/>
      <c r="BU146" s="38"/>
      <c r="BV146" s="38"/>
      <c r="BW146" s="38"/>
      <c r="BX146" s="38"/>
      <c r="BY146" s="38"/>
      <c r="BZ146" s="38"/>
      <c r="CA146" s="38" t="s">
        <v>7</v>
      </c>
      <c r="CB146" s="38"/>
      <c r="CC146" s="38"/>
      <c r="CD146" s="38"/>
      <c r="CE146" s="38"/>
      <c r="CF146" s="38"/>
      <c r="CG146" s="38"/>
      <c r="CH146" s="38"/>
      <c r="CI146" s="38"/>
      <c r="CJ146" s="38"/>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38"/>
      <c r="FB146" s="38"/>
      <c r="FC146" s="38"/>
      <c r="FD146" s="38"/>
      <c r="FE146" s="38"/>
      <c r="FF146" s="38"/>
      <c r="FG146" s="38"/>
      <c r="FH146" s="38"/>
      <c r="FI146" s="38"/>
      <c r="FJ146" s="38"/>
      <c r="FK146" s="38"/>
      <c r="FL146" s="38"/>
      <c r="FM146" s="38"/>
      <c r="FN146" s="38"/>
      <c r="FO146" s="38"/>
      <c r="FP146" s="38"/>
      <c r="FQ146" s="38"/>
      <c r="FR146" s="38"/>
      <c r="FS146" s="38"/>
      <c r="FT146" s="38"/>
      <c r="FU146" s="38"/>
      <c r="FV146" s="38"/>
      <c r="FW146" s="38"/>
      <c r="FX146" s="38"/>
      <c r="FY146" s="38"/>
      <c r="FZ146" s="38"/>
      <c r="GA146" s="38"/>
      <c r="GB146" s="38"/>
      <c r="GC146" s="38"/>
      <c r="GD146" s="38"/>
      <c r="GE146" s="38"/>
      <c r="GF146" s="38"/>
      <c r="GG146" s="38"/>
      <c r="GH146" s="38"/>
      <c r="GI146" s="38"/>
      <c r="GJ146" s="38"/>
      <c r="GK146" s="38"/>
      <c r="GL146" s="38"/>
      <c r="GM146" s="38"/>
      <c r="GN146" s="38"/>
      <c r="GO146" s="38"/>
      <c r="GP146" s="38"/>
      <c r="GQ146" s="38"/>
      <c r="GR146" s="38"/>
      <c r="GS146" s="38"/>
      <c r="GT146" s="38"/>
      <c r="GU146" s="38"/>
      <c r="GV146" s="38"/>
      <c r="GW146" s="38"/>
      <c r="GX146" s="38"/>
      <c r="GY146" s="38"/>
      <c r="GZ146" s="38"/>
      <c r="HA146" s="38"/>
      <c r="HB146" s="38"/>
      <c r="HC146" s="38"/>
      <c r="HD146" s="38"/>
      <c r="HE146" s="39"/>
      <c r="HF146" s="40"/>
      <c r="HG146" s="40"/>
      <c r="HH146" s="40"/>
      <c r="HI146" s="40"/>
      <c r="HJ146" s="40"/>
      <c r="HK146" s="40"/>
    </row>
  </sheetData>
  <sheetProtection formatCells="0" formatColumns="0" formatRows="0" insertRows="0" insertHyperlinks="0" sort="0" autoFilter="0" pivotTables="0"/>
  <autoFilter ref="A111:A146"/>
  <dataConsolidate/>
  <mergeCells count="319">
    <mergeCell ref="AP117:AP121"/>
    <mergeCell ref="AF124:AF125"/>
    <mergeCell ref="V115:X115"/>
    <mergeCell ref="Y142:AD146"/>
    <mergeCell ref="Y122:AC126"/>
    <mergeCell ref="AI122:AI126"/>
    <mergeCell ref="AJ122:AJ126"/>
    <mergeCell ref="AG122:AG126"/>
    <mergeCell ref="Y137:AD141"/>
    <mergeCell ref="AG127:AG131"/>
    <mergeCell ref="BO101:BP105"/>
    <mergeCell ref="BP111:BP116"/>
    <mergeCell ref="BQ111:BQ116"/>
    <mergeCell ref="AU101:BN101"/>
    <mergeCell ref="AU102:BN102"/>
    <mergeCell ref="AU103:BN103"/>
    <mergeCell ref="BK104:BN104"/>
    <mergeCell ref="BK105:BN105"/>
    <mergeCell ref="BC109:BC110"/>
    <mergeCell ref="AU104:BJ104"/>
    <mergeCell ref="N117:N121"/>
    <mergeCell ref="A111:A116"/>
    <mergeCell ref="D122:D126"/>
    <mergeCell ref="AJ117:AJ121"/>
    <mergeCell ref="Y132:AD136"/>
    <mergeCell ref="A127:A131"/>
    <mergeCell ref="D127:D131"/>
    <mergeCell ref="I127:I131"/>
    <mergeCell ref="K127:K131"/>
    <mergeCell ref="AF119:AF120"/>
    <mergeCell ref="Y127:AC131"/>
    <mergeCell ref="AF129:AF130"/>
    <mergeCell ref="R127:R131"/>
    <mergeCell ref="S127:S131"/>
    <mergeCell ref="M127:M131"/>
    <mergeCell ref="N127:N131"/>
    <mergeCell ref="B111:B146"/>
    <mergeCell ref="N111:N116"/>
    <mergeCell ref="Q111:Q116"/>
    <mergeCell ref="AQ117:AQ121"/>
    <mergeCell ref="AH117:AH121"/>
    <mergeCell ref="AG117:AG121"/>
    <mergeCell ref="AH127:AH131"/>
    <mergeCell ref="AI127:AI131"/>
    <mergeCell ref="AJ127:AJ131"/>
    <mergeCell ref="AK127:AK131"/>
    <mergeCell ref="AL127:AL131"/>
    <mergeCell ref="AM127:AM131"/>
    <mergeCell ref="AN127:AN131"/>
    <mergeCell ref="AM117:AM121"/>
    <mergeCell ref="AN117:AN121"/>
    <mergeCell ref="AU105:BJ105"/>
    <mergeCell ref="BJ107:BO108"/>
    <mergeCell ref="BJ109:BJ110"/>
    <mergeCell ref="BK109:BK110"/>
    <mergeCell ref="BL109:BL110"/>
    <mergeCell ref="AN101:AQ105"/>
    <mergeCell ref="V105:AA105"/>
    <mergeCell ref="AB105:AD105"/>
    <mergeCell ref="AR101:AT105"/>
    <mergeCell ref="V101:AF101"/>
    <mergeCell ref="AJ101:AK104"/>
    <mergeCell ref="BM109:BM110"/>
    <mergeCell ref="AX107:BC108"/>
    <mergeCell ref="AX109:AX110"/>
    <mergeCell ref="AY109:AY110"/>
    <mergeCell ref="BI109:BI110"/>
    <mergeCell ref="AV107:AW108"/>
    <mergeCell ref="BB109:BB110"/>
    <mergeCell ref="BO109:BO110"/>
    <mergeCell ref="BN109:BN110"/>
    <mergeCell ref="A101:D105"/>
    <mergeCell ref="BD107:BI108"/>
    <mergeCell ref="BD109:BD110"/>
    <mergeCell ref="BE109:BE110"/>
    <mergeCell ref="BF109:BF110"/>
    <mergeCell ref="BG109:BG110"/>
    <mergeCell ref="BH109:BH110"/>
    <mergeCell ref="AN107:AQ108"/>
    <mergeCell ref="AQ111:AQ116"/>
    <mergeCell ref="AP111:AP116"/>
    <mergeCell ref="AR109:AR110"/>
    <mergeCell ref="AV109:AV110"/>
    <mergeCell ref="BA109:BA110"/>
    <mergeCell ref="AS109:AS110"/>
    <mergeCell ref="AT109:AT110"/>
    <mergeCell ref="AZ109:AZ110"/>
    <mergeCell ref="AM111:AM116"/>
    <mergeCell ref="R111:R116"/>
    <mergeCell ref="S111:S116"/>
    <mergeCell ref="AL111:AL116"/>
    <mergeCell ref="AI111:AI116"/>
    <mergeCell ref="AE113:AE114"/>
    <mergeCell ref="AF113:AF114"/>
    <mergeCell ref="V114:X114"/>
    <mergeCell ref="AO111:AO116"/>
    <mergeCell ref="AP109:AQ109"/>
    <mergeCell ref="AK111:AK116"/>
    <mergeCell ref="BD61:BE61"/>
    <mergeCell ref="J108:J109"/>
    <mergeCell ref="K108:K109"/>
    <mergeCell ref="AR107:AU108"/>
    <mergeCell ref="AU109:AU110"/>
    <mergeCell ref="V104:AA104"/>
    <mergeCell ref="AW109:AW110"/>
    <mergeCell ref="E102:N102"/>
    <mergeCell ref="E103:N103"/>
    <mergeCell ref="M104:N104"/>
    <mergeCell ref="E101:N101"/>
    <mergeCell ref="AE109:AF109"/>
    <mergeCell ref="R101:S105"/>
    <mergeCell ref="V103:AF103"/>
    <mergeCell ref="V102:AF102"/>
    <mergeCell ref="Y109:AD109"/>
    <mergeCell ref="T101:T105"/>
    <mergeCell ref="AN109:AO109"/>
    <mergeCell ref="E104:L104"/>
    <mergeCell ref="T107:AD107"/>
    <mergeCell ref="E109:E110"/>
    <mergeCell ref="F109:F110"/>
    <mergeCell ref="E105:L105"/>
    <mergeCell ref="M105:N105"/>
    <mergeCell ref="G109:G110"/>
    <mergeCell ref="I107:L107"/>
    <mergeCell ref="AE104:AF104"/>
    <mergeCell ref="A107:A110"/>
    <mergeCell ref="M107:S108"/>
    <mergeCell ref="D107:D110"/>
    <mergeCell ref="H107:H110"/>
    <mergeCell ref="M109:N109"/>
    <mergeCell ref="O109:S109"/>
    <mergeCell ref="L108:L109"/>
    <mergeCell ref="B107:B110"/>
    <mergeCell ref="I108:I109"/>
    <mergeCell ref="E107:G108"/>
    <mergeCell ref="AG109:AG110"/>
    <mergeCell ref="AG111:AG116"/>
    <mergeCell ref="AH111:AH116"/>
    <mergeCell ref="AB104:AD104"/>
    <mergeCell ref="T108:AD108"/>
    <mergeCell ref="V109:X109"/>
    <mergeCell ref="V110:X110"/>
    <mergeCell ref="V116:X116"/>
    <mergeCell ref="Y110:AD110"/>
    <mergeCell ref="Y111:AC116"/>
    <mergeCell ref="S117:S121"/>
    <mergeCell ref="O111:O116"/>
    <mergeCell ref="P111:P116"/>
    <mergeCell ref="V113:X113"/>
    <mergeCell ref="V124:X124"/>
    <mergeCell ref="AE119:AE120"/>
    <mergeCell ref="AE124:AE125"/>
    <mergeCell ref="Y117:AC121"/>
    <mergeCell ref="A117:A121"/>
    <mergeCell ref="D117:D121"/>
    <mergeCell ref="K117:K121"/>
    <mergeCell ref="R122:R126"/>
    <mergeCell ref="AL122:AL126"/>
    <mergeCell ref="AJ111:AJ116"/>
    <mergeCell ref="K122:K126"/>
    <mergeCell ref="M122:M126"/>
    <mergeCell ref="Q117:Q121"/>
    <mergeCell ref="R117:R121"/>
    <mergeCell ref="D111:D116"/>
    <mergeCell ref="K111:K116"/>
    <mergeCell ref="I117:I121"/>
    <mergeCell ref="O117:O121"/>
    <mergeCell ref="AO117:AO121"/>
    <mergeCell ref="M117:M121"/>
    <mergeCell ref="I111:I116"/>
    <mergeCell ref="M111:M116"/>
    <mergeCell ref="V111:X111"/>
    <mergeCell ref="V112:X112"/>
    <mergeCell ref="A122:A126"/>
    <mergeCell ref="V117:X117"/>
    <mergeCell ref="AK117:AK121"/>
    <mergeCell ref="I122:I126"/>
    <mergeCell ref="V125:X125"/>
    <mergeCell ref="Q122:Q126"/>
    <mergeCell ref="P117:P121"/>
    <mergeCell ref="V120:X120"/>
    <mergeCell ref="V126:X126"/>
    <mergeCell ref="V118:X118"/>
    <mergeCell ref="A132:A136"/>
    <mergeCell ref="D132:D136"/>
    <mergeCell ref="I132:I136"/>
    <mergeCell ref="K132:K136"/>
    <mergeCell ref="AO132:AO136"/>
    <mergeCell ref="AG132:AG136"/>
    <mergeCell ref="AE134:AE135"/>
    <mergeCell ref="S132:S136"/>
    <mergeCell ref="M132:M136"/>
    <mergeCell ref="N132:N136"/>
    <mergeCell ref="AQ127:AQ131"/>
    <mergeCell ref="AP122:AP126"/>
    <mergeCell ref="AQ122:AQ126"/>
    <mergeCell ref="O122:O126"/>
    <mergeCell ref="P122:P126"/>
    <mergeCell ref="V129:X129"/>
    <mergeCell ref="S122:S126"/>
    <mergeCell ref="AN122:AN126"/>
    <mergeCell ref="AK122:AK126"/>
    <mergeCell ref="AH122:AH126"/>
    <mergeCell ref="AO127:AO131"/>
    <mergeCell ref="AP127:AP131"/>
    <mergeCell ref="AO122:AO126"/>
    <mergeCell ref="O127:O131"/>
    <mergeCell ref="P127:P131"/>
    <mergeCell ref="Q127:Q131"/>
    <mergeCell ref="AM122:AM126"/>
    <mergeCell ref="V122:X122"/>
    <mergeCell ref="V123:X123"/>
    <mergeCell ref="V130:X130"/>
    <mergeCell ref="P132:P136"/>
    <mergeCell ref="Q132:Q136"/>
    <mergeCell ref="R132:R136"/>
    <mergeCell ref="AF134:AF135"/>
    <mergeCell ref="AH132:AH136"/>
    <mergeCell ref="N122:N126"/>
    <mergeCell ref="V128:X128"/>
    <mergeCell ref="V131:X131"/>
    <mergeCell ref="V127:X127"/>
    <mergeCell ref="AE129:AE130"/>
    <mergeCell ref="AI132:AI136"/>
    <mergeCell ref="V134:X134"/>
    <mergeCell ref="V135:X135"/>
    <mergeCell ref="AQ132:AQ136"/>
    <mergeCell ref="A137:A141"/>
    <mergeCell ref="D137:D141"/>
    <mergeCell ref="I137:I141"/>
    <mergeCell ref="K137:K141"/>
    <mergeCell ref="M137:M141"/>
    <mergeCell ref="O132:O136"/>
    <mergeCell ref="AO137:AO141"/>
    <mergeCell ref="AP137:AP141"/>
    <mergeCell ref="AK137:AK141"/>
    <mergeCell ref="AJ132:AJ136"/>
    <mergeCell ref="R137:R141"/>
    <mergeCell ref="S137:S141"/>
    <mergeCell ref="V137:X137"/>
    <mergeCell ref="V138:X138"/>
    <mergeCell ref="V139:X139"/>
    <mergeCell ref="V132:X132"/>
    <mergeCell ref="AH137:AH141"/>
    <mergeCell ref="AI137:AI141"/>
    <mergeCell ref="AL137:AL141"/>
    <mergeCell ref="AJ137:AJ141"/>
    <mergeCell ref="AP132:AP136"/>
    <mergeCell ref="AK132:AK136"/>
    <mergeCell ref="AL132:AL136"/>
    <mergeCell ref="AM132:AM136"/>
    <mergeCell ref="AN132:AN136"/>
    <mergeCell ref="AN137:AN141"/>
    <mergeCell ref="A142:A146"/>
    <mergeCell ref="D142:D146"/>
    <mergeCell ref="I142:I146"/>
    <mergeCell ref="K142:K146"/>
    <mergeCell ref="M142:M146"/>
    <mergeCell ref="AM137:AM141"/>
    <mergeCell ref="N137:N141"/>
    <mergeCell ref="O137:O141"/>
    <mergeCell ref="P137:P141"/>
    <mergeCell ref="Q137:Q141"/>
    <mergeCell ref="AH142:AH146"/>
    <mergeCell ref="AI142:AI146"/>
    <mergeCell ref="AJ142:AJ146"/>
    <mergeCell ref="AM142:AM146"/>
    <mergeCell ref="AK142:AK146"/>
    <mergeCell ref="AL142:AL146"/>
    <mergeCell ref="N142:N146"/>
    <mergeCell ref="O142:O146"/>
    <mergeCell ref="AN142:AN146"/>
    <mergeCell ref="P142:P146"/>
    <mergeCell ref="Q142:Q146"/>
    <mergeCell ref="R142:R146"/>
    <mergeCell ref="S142:S146"/>
    <mergeCell ref="V146:X146"/>
    <mergeCell ref="V143:X143"/>
    <mergeCell ref="V142:X142"/>
    <mergeCell ref="BP127:BP131"/>
    <mergeCell ref="V140:X140"/>
    <mergeCell ref="V133:X133"/>
    <mergeCell ref="V136:X136"/>
    <mergeCell ref="V141:X141"/>
    <mergeCell ref="BP137:BP141"/>
    <mergeCell ref="AQ137:AQ141"/>
    <mergeCell ref="AE139:AE140"/>
    <mergeCell ref="AF139:AF140"/>
    <mergeCell ref="AG137:AG141"/>
    <mergeCell ref="BR111:BR116"/>
    <mergeCell ref="BP117:BP121"/>
    <mergeCell ref="BQ117:BQ121"/>
    <mergeCell ref="BR117:BR121"/>
    <mergeCell ref="BP122:BP126"/>
    <mergeCell ref="V119:X119"/>
    <mergeCell ref="AL117:AL121"/>
    <mergeCell ref="V121:X121"/>
    <mergeCell ref="AI117:AI121"/>
    <mergeCell ref="AN111:AN116"/>
    <mergeCell ref="BR132:BR136"/>
    <mergeCell ref="AO142:AO146"/>
    <mergeCell ref="AP142:AP146"/>
    <mergeCell ref="BR137:BR141"/>
    <mergeCell ref="V144:X144"/>
    <mergeCell ref="V145:X145"/>
    <mergeCell ref="AQ142:AQ146"/>
    <mergeCell ref="AE144:AE145"/>
    <mergeCell ref="AF144:AF145"/>
    <mergeCell ref="AG142:AG146"/>
    <mergeCell ref="BQ137:BQ141"/>
    <mergeCell ref="BQ122:BQ126"/>
    <mergeCell ref="BR122:BR126"/>
    <mergeCell ref="BP142:BP146"/>
    <mergeCell ref="BQ142:BQ146"/>
    <mergeCell ref="BR142:BR146"/>
    <mergeCell ref="BQ127:BQ131"/>
    <mergeCell ref="BR127:BR131"/>
    <mergeCell ref="BP132:BP136"/>
    <mergeCell ref="BQ132:BQ136"/>
  </mergeCells>
  <conditionalFormatting sqref="AK111:AM111">
    <cfRule type="cellIs" dxfId="19" priority="522" operator="equal">
      <formula>#REF!</formula>
    </cfRule>
    <cfRule type="cellIs" dxfId="18" priority="523" operator="equal">
      <formula>#REF!</formula>
    </cfRule>
    <cfRule type="cellIs" dxfId="17" priority="524" operator="equal">
      <formula>#REF!</formula>
    </cfRule>
    <cfRule type="cellIs" dxfId="4" priority="525" operator="equal">
      <formula>#REF!</formula>
    </cfRule>
  </conditionalFormatting>
  <conditionalFormatting sqref="R111:R116">
    <cfRule type="containsText" dxfId="16" priority="93" stopIfTrue="1" operator="containsText" text="BAJA">
      <formula>NOT(ISERROR(SEARCH("BAJA",R111)))</formula>
    </cfRule>
    <cfRule type="containsText" dxfId="15" priority="94" stopIfTrue="1" operator="containsText" text="MODERADA">
      <formula>NOT(ISERROR(SEARCH("MODERADA",R111)))</formula>
    </cfRule>
    <cfRule type="containsText" dxfId="14" priority="95" stopIfTrue="1" operator="containsText" text="ALTA">
      <formula>NOT(ISERROR(SEARCH("ALTA",R111)))</formula>
    </cfRule>
    <cfRule type="containsText" dxfId="3" priority="96" stopIfTrue="1" operator="containsText" text="EXTREMA">
      <formula>NOT(ISERROR(SEARCH("EXTREMA",R111)))</formula>
    </cfRule>
  </conditionalFormatting>
  <conditionalFormatting sqref="AP111:AP146">
    <cfRule type="containsText" dxfId="13" priority="89" stopIfTrue="1" operator="containsText" text="EXTREMA">
      <formula>NOT(ISERROR(SEARCH("EXTREMA",AP111)))</formula>
    </cfRule>
    <cfRule type="containsText" dxfId="12" priority="90" stopIfTrue="1" operator="containsText" text="ALTA">
      <formula>NOT(ISERROR(SEARCH("ALTA",AP111)))</formula>
    </cfRule>
    <cfRule type="containsText" dxfId="11" priority="91" stopIfTrue="1" operator="containsText" text="MODERADA">
      <formula>NOT(ISERROR(SEARCH("MODERADA",AP111)))</formula>
    </cfRule>
    <cfRule type="containsText" dxfId="2" priority="92" stopIfTrue="1" operator="containsText" text="BAJA">
      <formula>NOT(ISERROR(SEARCH("BAJA",AP111)))</formula>
    </cfRule>
  </conditionalFormatting>
  <conditionalFormatting sqref="AK117:AM117 AK122:AM122 AK127:AM127 AK132:AM132 AK137:AM137 AK142:AM142">
    <cfRule type="cellIs" dxfId="10" priority="9" operator="equal">
      <formula>#REF!</formula>
    </cfRule>
    <cfRule type="cellIs" dxfId="9" priority="10" operator="equal">
      <formula>#REF!</formula>
    </cfRule>
    <cfRule type="cellIs" dxfId="8" priority="11" operator="equal">
      <formula>#REF!</formula>
    </cfRule>
    <cfRule type="cellIs" dxfId="1" priority="12" operator="equal">
      <formula>#REF!</formula>
    </cfRule>
  </conditionalFormatting>
  <conditionalFormatting sqref="R117:R146">
    <cfRule type="containsText" dxfId="7" priority="5" stopIfTrue="1" operator="containsText" text="BAJA">
      <formula>NOT(ISERROR(SEARCH("BAJA",R117)))</formula>
    </cfRule>
    <cfRule type="containsText" dxfId="6" priority="6" stopIfTrue="1" operator="containsText" text="MODERADA">
      <formula>NOT(ISERROR(SEARCH("MODERADA",R117)))</formula>
    </cfRule>
    <cfRule type="containsText" dxfId="5" priority="7" stopIfTrue="1" operator="containsText" text="ALTA">
      <formula>NOT(ISERROR(SEARCH("ALTA",R117)))</formula>
    </cfRule>
    <cfRule type="containsText" dxfId="0" priority="8" stopIfTrue="1" operator="containsText" text="EXTREMA">
      <formula>NOT(ISERROR(SEARCH("EXTREMA",R117)))</formula>
    </cfRule>
  </conditionalFormatting>
  <dataValidations count="15">
    <dataValidation type="list" allowBlank="1" showInputMessage="1" showErrorMessage="1" sqref="N67:N92 N63 N111:N146">
      <formula1>$BE$63:$BE$67</formula1>
    </dataValidation>
    <dataValidation type="list" allowBlank="1" showInputMessage="1" showErrorMessage="1" sqref="M67:M92 M63 M111:M146">
      <formula1>$BD$63:$BD$67</formula1>
    </dataValidation>
    <dataValidation type="list" allowBlank="1" showInputMessage="1" showErrorMessage="1" sqref="E67:G92 AZ63:BA92 A63:C63 E63:G63 A67:C92">
      <formula1>#REF!</formula1>
    </dataValidation>
    <dataValidation type="list" allowBlank="1" showInputMessage="1" showErrorMessage="1" sqref="BL111:BL146 AZ111:AZ146 BF111:BF146">
      <formula1>$CJ$63:$CJ$67</formula1>
    </dataValidation>
    <dataValidation type="list" allowBlank="1" showInputMessage="1" showErrorMessage="1" sqref="BM111:BM146 BG111:BG146 BA111:BA146">
      <formula1>$BI$68:$BI$69</formula1>
    </dataValidation>
    <dataValidation type="list" allowBlank="1" showInputMessage="1" showErrorMessage="1" sqref="S111:S146 AQ111:AQ146">
      <formula1>$CJ$111:$CJ$114</formula1>
    </dataValidation>
    <dataValidation type="list" allowBlank="1" showInputMessage="1" showErrorMessage="1" sqref="G111:G146">
      <formula1>$CD$110:$CD$116</formula1>
    </dataValidation>
    <dataValidation type="list" allowBlank="1" showInputMessage="1" showErrorMessage="1" sqref="E111:E146">
      <formula1>$CL$111:$CL$117</formula1>
    </dataValidation>
    <dataValidation type="list" allowBlank="1" showInputMessage="1" showErrorMessage="1" sqref="F111:F146">
      <formula1>$CN$111:$CN$118</formula1>
    </dataValidation>
    <dataValidation type="list" allowBlank="1" showInputMessage="1" showErrorMessage="1" sqref="U111:U146">
      <formula1>$CJ$104:$CJ$105</formula1>
    </dataValidation>
    <dataValidation type="list" allowBlank="1" showInputMessage="1" showErrorMessage="1" sqref="AN111:AN146">
      <formula1>$CR$111:$CR$116</formula1>
    </dataValidation>
    <dataValidation type="list" allowBlank="1" showInputMessage="1" showErrorMessage="1" sqref="AO111:AO146">
      <formula1>$CT$111:$CT$116</formula1>
    </dataValidation>
    <dataValidation type="list" allowBlank="1" showInputMessage="1" showErrorMessage="1" sqref="AP111:AP146">
      <formula1>$DB$111:$DB$114</formula1>
    </dataValidation>
    <dataValidation type="list" allowBlank="1" showInputMessage="1" sqref="H111:H146">
      <formula1>$BZ$111:$BZ$120</formula1>
    </dataValidation>
    <dataValidation type="list" allowBlank="1" showInputMessage="1" showErrorMessage="1" sqref="A111:A146">
      <formula1>$DI$111:$DI$113</formula1>
    </dataValidation>
  </dataValidations>
  <hyperlinks>
    <hyperlink ref="M109:N109" location="'CALIFICACIÓN DEL RIESGO'!A1" display="CALIFICACIÓN DEL RIESGO"/>
    <hyperlink ref="S110" location="'OPCIONES DE MANEJO DEL RIESGO'!A1" display="OPCIONES DE MANEJO DEL RIESGO"/>
    <hyperlink ref="AQ110" location="'OPCIONES DE MANEJO DEL RIESGO'!A1" display="OPCIONES DE MANEJO DEL RIESGO"/>
    <hyperlink ref="AN109:AO109" location="'CALIFICACIÓN DEL RIESGO'!A1" display="CALIFICACIÓN DEL RIESGO"/>
    <hyperlink ref="H107:H110" location="'CLASIFICACIÓN DEL RIESGO '!A1" display="'CLASIFICACIÓN DEL RIESGO '!A1"/>
    <hyperlink ref="E107:F108" location="'CONTEXTO ESTRATÉGICO'!A1" display="CONTEXTO ESTRATÉGICO"/>
    <hyperlink ref="Y111:AC116" location="'EVALUACIÓN DE CONTROLES'!A1" display="EVALUACIÓN DE LOS CONTROLES"/>
    <hyperlink ref="Y117:AC121" location="'EVALUACIÓN DE CONTROLES'!A1" display="EVALUACIÓN DE LOS CONTROLES"/>
    <hyperlink ref="Y122:AC126" location="'EVALUACIÓN DE CONTROLES'!A1" display="EVALUACIÓN DE LOS CONTROLES"/>
    <hyperlink ref="Y127:AC131" location="'EVALUACIÓN DE CONTROLES'!A1" display="EVALUACIÓN DE LOS CONTROLES"/>
    <hyperlink ref="Y132:AD136" location="'EVALUACIÓN DE CONTROLES'!A1" display="EVALUACIÓN DE LOS CONTROLES"/>
    <hyperlink ref="Y137:AD141" location="'EVALUACIÓN DE CONTROLES'!A1" display="EVALUACIÓN DE LOS CONTROLES"/>
    <hyperlink ref="Y142:AD146" location="'EVALUACIÓN DE CONTROLES'!A1" display="EVALUACIÓN DE LOS CONTROLES"/>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 sqref="F1"/>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CCFFFF"/>
  </sheetPr>
  <dimension ref="B1:C15"/>
  <sheetViews>
    <sheetView topLeftCell="A9" zoomScale="85" zoomScaleNormal="85" zoomScaleSheetLayoutView="100" workbookViewId="0"/>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58" t="s">
        <v>128</v>
      </c>
      <c r="C5" s="459"/>
    </row>
    <row r="6" spans="2:3" ht="36" customHeight="1" x14ac:dyDescent="0.25">
      <c r="B6" s="81" t="s">
        <v>103</v>
      </c>
      <c r="C6" s="200" t="s">
        <v>233</v>
      </c>
    </row>
    <row r="7" spans="2:3" ht="43.5" customHeight="1" x14ac:dyDescent="0.25">
      <c r="B7" s="69" t="s">
        <v>68</v>
      </c>
      <c r="C7" s="44" t="s">
        <v>234</v>
      </c>
    </row>
    <row r="8" spans="2:3" ht="52.5" customHeight="1" x14ac:dyDescent="0.25">
      <c r="B8" s="69" t="s">
        <v>5</v>
      </c>
      <c r="C8" s="44" t="s">
        <v>232</v>
      </c>
    </row>
    <row r="9" spans="2:3" ht="39.75" customHeight="1" x14ac:dyDescent="0.25">
      <c r="B9" s="69" t="s">
        <v>6</v>
      </c>
      <c r="C9" s="44" t="s">
        <v>231</v>
      </c>
    </row>
    <row r="10" spans="2:3" ht="39.75" customHeight="1" x14ac:dyDescent="0.25">
      <c r="B10" s="69" t="s">
        <v>235</v>
      </c>
      <c r="C10" s="44" t="s">
        <v>236</v>
      </c>
    </row>
    <row r="11" spans="2:3" ht="49.5" customHeight="1" x14ac:dyDescent="0.25">
      <c r="B11" s="69" t="s">
        <v>93</v>
      </c>
      <c r="C11" s="44" t="s">
        <v>299</v>
      </c>
    </row>
    <row r="12" spans="2:3" ht="51" hidden="1" customHeight="1" thickBot="1" x14ac:dyDescent="0.3">
      <c r="B12" s="201"/>
      <c r="C12" s="202"/>
    </row>
    <row r="13" spans="2:3" ht="46.5" customHeight="1" x14ac:dyDescent="0.25">
      <c r="B13" s="69" t="s">
        <v>304</v>
      </c>
      <c r="C13" s="131" t="s">
        <v>307</v>
      </c>
    </row>
    <row r="14" spans="2:3" ht="44.25" customHeight="1" x14ac:dyDescent="0.25">
      <c r="B14" s="69" t="s">
        <v>305</v>
      </c>
      <c r="C14" s="203" t="s">
        <v>308</v>
      </c>
    </row>
    <row r="15" spans="2:3" ht="43.5" customHeight="1" x14ac:dyDescent="0.25">
      <c r="B15" s="69" t="s">
        <v>306</v>
      </c>
      <c r="C15" s="203" t="s">
        <v>308</v>
      </c>
    </row>
  </sheetData>
  <mergeCells count="1">
    <mergeCell ref="B5:C5"/>
  </mergeCells>
  <pageMargins left="0.7" right="0.7" top="0.75" bottom="0.75" header="0.3" footer="0.3"/>
  <pageSetup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CCFFFF"/>
  </sheetPr>
  <dimension ref="B1:J27"/>
  <sheetViews>
    <sheetView topLeftCell="A14" zoomScale="70" zoomScaleNormal="70" zoomScaleSheetLayoutView="100" workbookViewId="0">
      <selection activeCell="D15" sqref="D15:E15"/>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73" t="s">
        <v>127</v>
      </c>
      <c r="C2" s="474"/>
      <c r="D2" s="474"/>
      <c r="E2" s="475"/>
    </row>
    <row r="3" spans="2:10" s="6" customFormat="1" ht="24" customHeight="1" thickBot="1" x14ac:dyDescent="0.3">
      <c r="B3" s="24" t="s">
        <v>45</v>
      </c>
      <c r="C3" s="24" t="s">
        <v>46</v>
      </c>
      <c r="D3" s="24" t="s">
        <v>109</v>
      </c>
      <c r="E3" s="24" t="s">
        <v>48</v>
      </c>
    </row>
    <row r="4" spans="2:10" s="6" customFormat="1" ht="29.25" customHeight="1" x14ac:dyDescent="0.25">
      <c r="B4" s="54">
        <v>1</v>
      </c>
      <c r="C4" s="63" t="s">
        <v>237</v>
      </c>
      <c r="D4" s="60" t="s">
        <v>238</v>
      </c>
      <c r="E4" s="57" t="s">
        <v>243</v>
      </c>
    </row>
    <row r="5" spans="2:10" s="6" customFormat="1" ht="28.5" customHeight="1" x14ac:dyDescent="0.25">
      <c r="B5" s="55">
        <v>2</v>
      </c>
      <c r="C5" s="64" t="s">
        <v>49</v>
      </c>
      <c r="D5" s="61" t="s">
        <v>239</v>
      </c>
      <c r="E5" s="58" t="s">
        <v>53</v>
      </c>
    </row>
    <row r="6" spans="2:10" s="6" customFormat="1" ht="32.25" customHeight="1" x14ac:dyDescent="0.25">
      <c r="B6" s="55">
        <v>3</v>
      </c>
      <c r="C6" s="64" t="s">
        <v>50</v>
      </c>
      <c r="D6" s="61" t="s">
        <v>240</v>
      </c>
      <c r="E6" s="58" t="s">
        <v>54</v>
      </c>
    </row>
    <row r="7" spans="2:10" s="6" customFormat="1" ht="30.75" customHeight="1" x14ac:dyDescent="0.25">
      <c r="B7" s="55">
        <v>4</v>
      </c>
      <c r="C7" s="64" t="s">
        <v>51</v>
      </c>
      <c r="D7" s="61" t="s">
        <v>241</v>
      </c>
      <c r="E7" s="58" t="s">
        <v>55</v>
      </c>
    </row>
    <row r="8" spans="2:10" s="6" customFormat="1" ht="34.5" customHeight="1" thickBot="1" x14ac:dyDescent="0.3">
      <c r="B8" s="56">
        <v>5</v>
      </c>
      <c r="C8" s="65" t="s">
        <v>52</v>
      </c>
      <c r="D8" s="62" t="s">
        <v>242</v>
      </c>
      <c r="E8" s="59" t="s">
        <v>56</v>
      </c>
    </row>
    <row r="9" spans="2:10" s="6" customFormat="1" ht="30.75" customHeight="1" thickBot="1" x14ac:dyDescent="0.3"/>
    <row r="10" spans="2:10" s="6" customFormat="1" ht="31.5" customHeight="1" thickBot="1" x14ac:dyDescent="0.35">
      <c r="B10" s="77" t="s">
        <v>146</v>
      </c>
      <c r="C10" s="465" t="s">
        <v>147</v>
      </c>
      <c r="D10" s="466"/>
      <c r="E10" s="466"/>
      <c r="F10" s="466"/>
      <c r="G10" s="466"/>
      <c r="H10" s="466"/>
      <c r="I10" s="466"/>
      <c r="J10" s="467"/>
    </row>
    <row r="11" spans="2:10" s="6" customFormat="1" ht="30.75" customHeight="1" thickBot="1" x14ac:dyDescent="0.3">
      <c r="B11" s="25" t="s">
        <v>45</v>
      </c>
      <c r="C11" s="199" t="s">
        <v>46</v>
      </c>
      <c r="D11" s="476" t="s">
        <v>47</v>
      </c>
      <c r="E11" s="477"/>
      <c r="F11" s="468" t="s">
        <v>272</v>
      </c>
      <c r="G11" s="469"/>
      <c r="H11" s="469"/>
      <c r="I11" s="469" t="s">
        <v>309</v>
      </c>
      <c r="J11" s="480"/>
    </row>
    <row r="12" spans="2:10" s="6" customFormat="1" ht="141.75" customHeight="1" x14ac:dyDescent="0.25">
      <c r="B12" s="21">
        <v>1</v>
      </c>
      <c r="C12" s="66" t="s">
        <v>57</v>
      </c>
      <c r="D12" s="478" t="s">
        <v>122</v>
      </c>
      <c r="E12" s="479"/>
      <c r="F12" s="470" t="s">
        <v>281</v>
      </c>
      <c r="G12" s="471"/>
      <c r="H12" s="472"/>
      <c r="I12" s="486" t="s">
        <v>282</v>
      </c>
      <c r="J12" s="487"/>
    </row>
    <row r="13" spans="2:10" s="6" customFormat="1" ht="185.25" customHeight="1" x14ac:dyDescent="0.25">
      <c r="B13" s="22">
        <v>2</v>
      </c>
      <c r="C13" s="67" t="s">
        <v>58</v>
      </c>
      <c r="D13" s="461" t="s">
        <v>126</v>
      </c>
      <c r="E13" s="462"/>
      <c r="F13" s="470" t="s">
        <v>280</v>
      </c>
      <c r="G13" s="489"/>
      <c r="H13" s="490"/>
      <c r="I13" s="486" t="s">
        <v>279</v>
      </c>
      <c r="J13" s="488"/>
    </row>
    <row r="14" spans="2:10" s="6" customFormat="1" ht="169.5" customHeight="1" x14ac:dyDescent="0.25">
      <c r="B14" s="22">
        <v>3</v>
      </c>
      <c r="C14" s="67" t="s">
        <v>21</v>
      </c>
      <c r="D14" s="461" t="s">
        <v>123</v>
      </c>
      <c r="E14" s="462"/>
      <c r="F14" s="470" t="s">
        <v>277</v>
      </c>
      <c r="G14" s="489"/>
      <c r="H14" s="490"/>
      <c r="I14" s="486" t="s">
        <v>278</v>
      </c>
      <c r="J14" s="488"/>
    </row>
    <row r="15" spans="2:10" s="6" customFormat="1" ht="170.25" customHeight="1" x14ac:dyDescent="0.25">
      <c r="B15" s="22">
        <v>4</v>
      </c>
      <c r="C15" s="67" t="s">
        <v>59</v>
      </c>
      <c r="D15" s="461" t="s">
        <v>124</v>
      </c>
      <c r="E15" s="462"/>
      <c r="F15" s="470" t="s">
        <v>275</v>
      </c>
      <c r="G15" s="471"/>
      <c r="H15" s="472"/>
      <c r="I15" s="486" t="s">
        <v>276</v>
      </c>
      <c r="J15" s="488"/>
    </row>
    <row r="16" spans="2:10" s="6" customFormat="1" ht="165" customHeight="1" thickBot="1" x14ac:dyDescent="0.3">
      <c r="B16" s="23">
        <v>5</v>
      </c>
      <c r="C16" s="68" t="s">
        <v>60</v>
      </c>
      <c r="D16" s="463" t="s">
        <v>125</v>
      </c>
      <c r="E16" s="464"/>
      <c r="F16" s="481" t="s">
        <v>273</v>
      </c>
      <c r="G16" s="482"/>
      <c r="H16" s="483"/>
      <c r="I16" s="484" t="s">
        <v>274</v>
      </c>
      <c r="J16" s="485"/>
    </row>
    <row r="17" spans="2:5" s="6" customFormat="1" x14ac:dyDescent="0.25">
      <c r="B17" s="460"/>
      <c r="C17" s="460"/>
      <c r="D17" s="460"/>
      <c r="E17" s="460"/>
    </row>
    <row r="18" spans="2:5" s="6" customFormat="1" x14ac:dyDescent="0.25">
      <c r="B18" s="460"/>
      <c r="C18" s="460"/>
      <c r="D18" s="460"/>
      <c r="E18" s="460"/>
    </row>
    <row r="19" spans="2:5" s="6" customFormat="1" x14ac:dyDescent="0.25">
      <c r="B19" s="460"/>
      <c r="C19" s="460"/>
      <c r="D19" s="460"/>
      <c r="E19" s="460"/>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F13:H13"/>
    <mergeCell ref="B2:E2"/>
    <mergeCell ref="D11:E11"/>
    <mergeCell ref="D12:E12"/>
    <mergeCell ref="D13:E13"/>
    <mergeCell ref="D14:E14"/>
    <mergeCell ref="I11:J11"/>
    <mergeCell ref="I12:J12"/>
    <mergeCell ref="I13:J13"/>
    <mergeCell ref="F14:H14"/>
    <mergeCell ref="I14:J14"/>
    <mergeCell ref="B17:E19"/>
    <mergeCell ref="D15:E15"/>
    <mergeCell ref="D16:E16"/>
    <mergeCell ref="C10:J10"/>
    <mergeCell ref="F11:H11"/>
    <mergeCell ref="F12:H12"/>
    <mergeCell ref="F16:H16"/>
    <mergeCell ref="I16:J16"/>
    <mergeCell ref="I15:J15"/>
    <mergeCell ref="F15:H15"/>
  </mergeCells>
  <pageMargins left="0.7" right="0.7" top="0.75" bottom="0.75" header="0.3" footer="0.3"/>
  <pageSetup scale="8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CCFFFF"/>
  </sheetPr>
  <dimension ref="A1:R38"/>
  <sheetViews>
    <sheetView topLeftCell="A5"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491" t="s">
        <v>303</v>
      </c>
      <c r="C2" s="492"/>
      <c r="F2" s="51" t="s">
        <v>15</v>
      </c>
      <c r="G2" s="498" t="s">
        <v>116</v>
      </c>
      <c r="H2" s="498"/>
      <c r="I2" s="498"/>
      <c r="J2" s="498"/>
      <c r="K2" s="499"/>
    </row>
    <row r="3" spans="1:11" ht="60" customHeight="1" thickBot="1" x14ac:dyDescent="0.3">
      <c r="B3" s="73" t="s">
        <v>119</v>
      </c>
      <c r="C3" s="70" t="s">
        <v>132</v>
      </c>
      <c r="F3" s="47" t="s">
        <v>24</v>
      </c>
      <c r="G3" s="493" t="s">
        <v>25</v>
      </c>
      <c r="H3" s="494"/>
      <c r="I3" s="495" t="s">
        <v>129</v>
      </c>
      <c r="J3" s="496"/>
      <c r="K3" s="497"/>
    </row>
    <row r="4" spans="1:11" ht="111.75" customHeight="1" thickBot="1" x14ac:dyDescent="0.3">
      <c r="B4" s="74" t="s">
        <v>65</v>
      </c>
      <c r="C4" s="71" t="s">
        <v>133</v>
      </c>
      <c r="F4" s="48" t="s">
        <v>113</v>
      </c>
      <c r="G4" s="493" t="s">
        <v>130</v>
      </c>
      <c r="H4" s="494"/>
      <c r="I4" s="495" t="s">
        <v>143</v>
      </c>
      <c r="J4" s="496"/>
      <c r="K4" s="497"/>
    </row>
    <row r="5" spans="1:11" ht="151.5" customHeight="1" thickBot="1" x14ac:dyDescent="0.3">
      <c r="B5" s="75" t="s">
        <v>64</v>
      </c>
      <c r="C5" s="72" t="s">
        <v>134</v>
      </c>
      <c r="F5" s="50" t="s">
        <v>114</v>
      </c>
      <c r="G5" s="493" t="s">
        <v>131</v>
      </c>
      <c r="H5" s="494"/>
      <c r="I5" s="495" t="s">
        <v>144</v>
      </c>
      <c r="J5" s="496"/>
      <c r="K5" s="497"/>
    </row>
    <row r="6" spans="1:11" ht="139.5" customHeight="1" thickBot="1" x14ac:dyDescent="0.3">
      <c r="B6" s="76" t="s">
        <v>66</v>
      </c>
      <c r="C6" s="72" t="s">
        <v>135</v>
      </c>
      <c r="F6" s="49" t="s">
        <v>115</v>
      </c>
      <c r="G6" s="501" t="s">
        <v>131</v>
      </c>
      <c r="H6" s="502"/>
      <c r="I6" s="495" t="s">
        <v>145</v>
      </c>
      <c r="J6" s="496"/>
      <c r="K6" s="497"/>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503" t="s">
        <v>23</v>
      </c>
      <c r="D31" s="503"/>
    </row>
    <row r="32" spans="2:4" ht="23.25" hidden="1" customHeight="1" x14ac:dyDescent="0.25">
      <c r="B32" s="14" t="s">
        <v>24</v>
      </c>
      <c r="C32" s="500" t="s">
        <v>25</v>
      </c>
      <c r="D32" s="500"/>
    </row>
    <row r="33" spans="2:4" ht="66.75" hidden="1" customHeight="1" x14ac:dyDescent="0.25">
      <c r="B33" s="15" t="s">
        <v>113</v>
      </c>
      <c r="C33" s="500" t="s">
        <v>26</v>
      </c>
      <c r="D33" s="500"/>
    </row>
    <row r="34" spans="2:4" ht="45" hidden="1" customHeight="1" x14ac:dyDescent="0.25">
      <c r="B34" s="16" t="s">
        <v>114</v>
      </c>
      <c r="C34" s="500" t="s">
        <v>27</v>
      </c>
      <c r="D34" s="500"/>
    </row>
    <row r="35" spans="2:4" ht="51" hidden="1" customHeight="1" x14ac:dyDescent="0.25">
      <c r="B35" s="17" t="s">
        <v>115</v>
      </c>
      <c r="C35" s="500" t="s">
        <v>28</v>
      </c>
      <c r="D35" s="500"/>
    </row>
    <row r="36" spans="2:4" hidden="1" x14ac:dyDescent="0.25">
      <c r="B36" s="6"/>
      <c r="C36" s="6"/>
    </row>
    <row r="37" spans="2:4" hidden="1" x14ac:dyDescent="0.25"/>
    <row r="38" spans="2:4" hidden="1" x14ac:dyDescent="0.25"/>
  </sheetData>
  <mergeCells count="15">
    <mergeCell ref="C33:D33"/>
    <mergeCell ref="C34:D34"/>
    <mergeCell ref="C35:D35"/>
    <mergeCell ref="G6:H6"/>
    <mergeCell ref="I4:K4"/>
    <mergeCell ref="I5:K5"/>
    <mergeCell ref="I6:K6"/>
    <mergeCell ref="C31:D31"/>
    <mergeCell ref="C32:D32"/>
    <mergeCell ref="B2:C2"/>
    <mergeCell ref="G3:H3"/>
    <mergeCell ref="I3:K3"/>
    <mergeCell ref="G2:K2"/>
    <mergeCell ref="G4:H4"/>
    <mergeCell ref="G5:H5"/>
  </mergeCells>
  <pageMargins left="0.7" right="0.7" top="0.75" bottom="0.75" header="0.3" footer="0.3"/>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CCFFFF"/>
  </sheetPr>
  <dimension ref="A1:Z114"/>
  <sheetViews>
    <sheetView topLeftCell="B6" zoomScale="130" zoomScaleNormal="130" zoomScaleSheetLayoutView="100" workbookViewId="0">
      <selection activeCell="G19" sqref="G19:G21"/>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40" t="s">
        <v>29</v>
      </c>
      <c r="C3" s="541"/>
      <c r="D3" s="541"/>
      <c r="E3" s="541"/>
      <c r="F3" s="541"/>
      <c r="G3" s="541"/>
      <c r="H3" s="541"/>
      <c r="I3" s="541"/>
      <c r="J3" s="541"/>
      <c r="K3" s="541"/>
      <c r="L3" s="541"/>
      <c r="M3" s="541"/>
      <c r="N3" s="541"/>
    </row>
    <row r="4" spans="1:14" x14ac:dyDescent="0.25">
      <c r="A4" s="6"/>
      <c r="B4" s="540"/>
      <c r="C4" s="541"/>
      <c r="D4" s="541"/>
      <c r="E4" s="541"/>
      <c r="F4" s="541"/>
      <c r="G4" s="541"/>
      <c r="H4" s="541"/>
      <c r="I4" s="541"/>
      <c r="J4" s="541"/>
      <c r="K4" s="541"/>
      <c r="L4" s="541"/>
      <c r="M4" s="541"/>
      <c r="N4" s="541"/>
    </row>
    <row r="5" spans="1:14" x14ac:dyDescent="0.25">
      <c r="A5" s="6"/>
      <c r="B5" s="7"/>
      <c r="C5" s="7"/>
      <c r="D5" s="7"/>
      <c r="E5" s="7"/>
      <c r="F5" s="7"/>
      <c r="G5" s="8"/>
      <c r="H5" s="8"/>
    </row>
    <row r="6" spans="1:14" ht="18" x14ac:dyDescent="0.25">
      <c r="A6" s="6"/>
      <c r="B6" s="505" t="s">
        <v>20</v>
      </c>
      <c r="C6" s="505"/>
      <c r="D6" s="506" t="s">
        <v>13</v>
      </c>
      <c r="E6" s="506"/>
      <c r="F6" s="506"/>
      <c r="G6" s="506"/>
      <c r="H6" s="506"/>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04">
        <v>1</v>
      </c>
      <c r="B10" s="533" t="s">
        <v>30</v>
      </c>
      <c r="C10" s="518">
        <v>1</v>
      </c>
      <c r="D10" s="513">
        <v>11</v>
      </c>
      <c r="E10" s="515">
        <v>12</v>
      </c>
      <c r="F10" s="515">
        <v>13</v>
      </c>
      <c r="G10" s="507">
        <v>14</v>
      </c>
      <c r="H10" s="507">
        <v>15</v>
      </c>
    </row>
    <row r="11" spans="1:14" ht="15" customHeight="1" x14ac:dyDescent="0.25">
      <c r="A11" s="504"/>
      <c r="B11" s="534"/>
      <c r="C11" s="519"/>
      <c r="D11" s="514"/>
      <c r="E11" s="516"/>
      <c r="F11" s="516"/>
      <c r="G11" s="508"/>
      <c r="H11" s="508"/>
      <c r="K11" s="536" t="s">
        <v>40</v>
      </c>
      <c r="L11" s="536"/>
      <c r="M11" s="536"/>
    </row>
    <row r="12" spans="1:14" ht="15" customHeight="1" x14ac:dyDescent="0.25">
      <c r="A12" s="504"/>
      <c r="B12" s="535"/>
      <c r="C12" s="520"/>
      <c r="D12" s="514"/>
      <c r="E12" s="517"/>
      <c r="F12" s="517"/>
      <c r="G12" s="509"/>
      <c r="H12" s="509"/>
      <c r="K12" s="536"/>
      <c r="L12" s="536"/>
      <c r="M12" s="536"/>
    </row>
    <row r="13" spans="1:14" ht="15" customHeight="1" x14ac:dyDescent="0.25">
      <c r="A13" s="504">
        <v>2</v>
      </c>
      <c r="B13" s="533" t="s">
        <v>31</v>
      </c>
      <c r="C13" s="518">
        <v>2</v>
      </c>
      <c r="D13" s="542">
        <v>21</v>
      </c>
      <c r="E13" s="507">
        <v>22</v>
      </c>
      <c r="F13" s="507">
        <v>23</v>
      </c>
      <c r="G13" s="510">
        <v>24</v>
      </c>
      <c r="H13" s="510">
        <v>25</v>
      </c>
      <c r="K13" s="537" t="s">
        <v>41</v>
      </c>
      <c r="L13" s="537"/>
      <c r="M13" s="537"/>
    </row>
    <row r="14" spans="1:14" ht="15" customHeight="1" x14ac:dyDescent="0.25">
      <c r="A14" s="504"/>
      <c r="B14" s="534"/>
      <c r="C14" s="519"/>
      <c r="D14" s="543"/>
      <c r="E14" s="508"/>
      <c r="F14" s="508"/>
      <c r="G14" s="511"/>
      <c r="H14" s="511"/>
      <c r="K14" s="537"/>
      <c r="L14" s="537"/>
      <c r="M14" s="537"/>
    </row>
    <row r="15" spans="1:14" ht="15" customHeight="1" x14ac:dyDescent="0.25">
      <c r="A15" s="504"/>
      <c r="B15" s="535"/>
      <c r="C15" s="520"/>
      <c r="D15" s="544"/>
      <c r="E15" s="509"/>
      <c r="F15" s="509"/>
      <c r="G15" s="512"/>
      <c r="H15" s="512"/>
      <c r="K15" s="538" t="s">
        <v>42</v>
      </c>
      <c r="L15" s="538"/>
      <c r="M15" s="538"/>
    </row>
    <row r="16" spans="1:14" ht="15" customHeight="1" x14ac:dyDescent="0.25">
      <c r="A16" s="504">
        <v>3</v>
      </c>
      <c r="B16" s="533" t="s">
        <v>61</v>
      </c>
      <c r="C16" s="518">
        <v>3</v>
      </c>
      <c r="D16" s="542">
        <v>31</v>
      </c>
      <c r="E16" s="507">
        <v>32</v>
      </c>
      <c r="F16" s="524">
        <v>33</v>
      </c>
      <c r="G16" s="510">
        <v>34</v>
      </c>
      <c r="H16" s="521">
        <v>35</v>
      </c>
      <c r="K16" s="538"/>
      <c r="L16" s="538"/>
      <c r="M16" s="538"/>
    </row>
    <row r="17" spans="1:13" ht="15" customHeight="1" x14ac:dyDescent="0.25">
      <c r="A17" s="504"/>
      <c r="B17" s="534"/>
      <c r="C17" s="519"/>
      <c r="D17" s="543"/>
      <c r="E17" s="508"/>
      <c r="F17" s="525"/>
      <c r="G17" s="511"/>
      <c r="H17" s="522"/>
      <c r="K17" s="539" t="s">
        <v>43</v>
      </c>
      <c r="L17" s="539"/>
      <c r="M17" s="539"/>
    </row>
    <row r="18" spans="1:13" ht="15" customHeight="1" x14ac:dyDescent="0.25">
      <c r="A18" s="504"/>
      <c r="B18" s="535"/>
      <c r="C18" s="520"/>
      <c r="D18" s="544"/>
      <c r="E18" s="509"/>
      <c r="F18" s="526"/>
      <c r="G18" s="512"/>
      <c r="H18" s="523"/>
      <c r="K18" s="539"/>
      <c r="L18" s="539"/>
      <c r="M18" s="539"/>
    </row>
    <row r="19" spans="1:13" ht="15" customHeight="1" x14ac:dyDescent="0.25">
      <c r="A19" s="504">
        <v>4</v>
      </c>
      <c r="B19" s="533" t="s">
        <v>33</v>
      </c>
      <c r="C19" s="518">
        <v>4</v>
      </c>
      <c r="D19" s="527">
        <v>41</v>
      </c>
      <c r="E19" s="524">
        <v>42</v>
      </c>
      <c r="F19" s="524">
        <v>43</v>
      </c>
      <c r="G19" s="521">
        <v>44</v>
      </c>
      <c r="H19" s="521">
        <v>45</v>
      </c>
      <c r="K19"/>
      <c r="M19"/>
    </row>
    <row r="20" spans="1:13" ht="15" customHeight="1" x14ac:dyDescent="0.25">
      <c r="A20" s="504"/>
      <c r="B20" s="534"/>
      <c r="C20" s="519"/>
      <c r="D20" s="528"/>
      <c r="E20" s="525"/>
      <c r="F20" s="525"/>
      <c r="G20" s="522"/>
      <c r="H20" s="522"/>
    </row>
    <row r="21" spans="1:13" ht="15" customHeight="1" x14ac:dyDescent="0.25">
      <c r="A21" s="504"/>
      <c r="B21" s="535"/>
      <c r="C21" s="520"/>
      <c r="D21" s="529"/>
      <c r="E21" s="526"/>
      <c r="F21" s="526"/>
      <c r="G21" s="523"/>
      <c r="H21" s="523"/>
    </row>
    <row r="22" spans="1:13" ht="15" customHeight="1" x14ac:dyDescent="0.25">
      <c r="A22" s="504">
        <v>5</v>
      </c>
      <c r="B22" s="533" t="s">
        <v>62</v>
      </c>
      <c r="C22" s="518">
        <v>5</v>
      </c>
      <c r="D22" s="527">
        <v>51</v>
      </c>
      <c r="E22" s="524">
        <v>52</v>
      </c>
      <c r="F22" s="530">
        <v>53</v>
      </c>
      <c r="G22" s="521">
        <v>54</v>
      </c>
      <c r="H22" s="521">
        <v>55</v>
      </c>
    </row>
    <row r="23" spans="1:13" ht="15" customHeight="1" x14ac:dyDescent="0.25">
      <c r="A23" s="504"/>
      <c r="B23" s="534"/>
      <c r="C23" s="519"/>
      <c r="D23" s="528"/>
      <c r="E23" s="525"/>
      <c r="F23" s="531"/>
      <c r="G23" s="522"/>
      <c r="H23" s="522"/>
    </row>
    <row r="24" spans="1:13" ht="15" customHeight="1" x14ac:dyDescent="0.25">
      <c r="A24" s="504"/>
      <c r="B24" s="535"/>
      <c r="C24" s="520"/>
      <c r="D24" s="529"/>
      <c r="E24" s="526"/>
      <c r="F24" s="532"/>
      <c r="G24" s="523"/>
      <c r="H24" s="523"/>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503" t="s">
        <v>23</v>
      </c>
      <c r="I58" s="503"/>
    </row>
    <row r="59" spans="1:9" ht="42.75" customHeight="1" x14ac:dyDescent="0.25">
      <c r="A59" s="6"/>
      <c r="B59" s="6"/>
      <c r="C59" s="6"/>
      <c r="D59" s="19">
        <v>12</v>
      </c>
      <c r="E59" s="4" t="s">
        <v>24</v>
      </c>
      <c r="F59" s="6"/>
      <c r="G59" s="14" t="s">
        <v>24</v>
      </c>
      <c r="H59" s="500" t="s">
        <v>25</v>
      </c>
      <c r="I59" s="500"/>
    </row>
    <row r="60" spans="1:9" ht="42.75" customHeight="1" x14ac:dyDescent="0.25">
      <c r="A60" s="6"/>
      <c r="B60" s="6"/>
      <c r="C60" s="6"/>
      <c r="D60" s="19">
        <v>13</v>
      </c>
      <c r="E60" s="4" t="s">
        <v>24</v>
      </c>
      <c r="F60" s="6"/>
      <c r="G60" s="15" t="s">
        <v>113</v>
      </c>
      <c r="H60" s="500" t="s">
        <v>130</v>
      </c>
      <c r="I60" s="500"/>
    </row>
    <row r="61" spans="1:9" ht="78" customHeight="1" x14ac:dyDescent="0.25">
      <c r="A61" s="6"/>
      <c r="B61" s="6"/>
      <c r="C61" s="6"/>
      <c r="D61" s="19">
        <v>14</v>
      </c>
      <c r="E61" s="5" t="s">
        <v>113</v>
      </c>
      <c r="F61" s="6"/>
      <c r="G61" s="16" t="s">
        <v>114</v>
      </c>
      <c r="H61" s="500" t="s">
        <v>131</v>
      </c>
      <c r="I61" s="500"/>
    </row>
    <row r="62" spans="1:9" ht="75.75" customHeight="1" x14ac:dyDescent="0.25">
      <c r="A62" s="6"/>
      <c r="B62" s="6"/>
      <c r="C62" s="6"/>
      <c r="D62" s="19">
        <v>15</v>
      </c>
      <c r="E62" s="5" t="s">
        <v>113</v>
      </c>
      <c r="F62" s="6"/>
      <c r="G62" s="17" t="s">
        <v>115</v>
      </c>
      <c r="H62" s="500" t="s">
        <v>131</v>
      </c>
      <c r="I62" s="500"/>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E16:E18"/>
    <mergeCell ref="B19:B21"/>
    <mergeCell ref="B22:B24"/>
    <mergeCell ref="C19:C21"/>
    <mergeCell ref="E22:E24"/>
    <mergeCell ref="K11:M12"/>
    <mergeCell ref="K13:M14"/>
    <mergeCell ref="K15:M16"/>
    <mergeCell ref="K17:M18"/>
    <mergeCell ref="B10:B12"/>
    <mergeCell ref="F19:F21"/>
    <mergeCell ref="C22:C24"/>
    <mergeCell ref="D19:D21"/>
    <mergeCell ref="D22:D24"/>
    <mergeCell ref="G19:G21"/>
    <mergeCell ref="E19:E21"/>
    <mergeCell ref="F22:F24"/>
    <mergeCell ref="H19:H21"/>
    <mergeCell ref="G22:G24"/>
    <mergeCell ref="H22:H24"/>
    <mergeCell ref="H13:H15"/>
    <mergeCell ref="G16:G18"/>
    <mergeCell ref="H16:H18"/>
    <mergeCell ref="B6:C6"/>
    <mergeCell ref="D6:H6"/>
    <mergeCell ref="H10:H12"/>
    <mergeCell ref="F13:F15"/>
    <mergeCell ref="G10:G12"/>
    <mergeCell ref="G13:G15"/>
    <mergeCell ref="D10:D12"/>
    <mergeCell ref="E10:E12"/>
    <mergeCell ref="C10:C12"/>
    <mergeCell ref="A10:A12"/>
    <mergeCell ref="A13:A15"/>
    <mergeCell ref="A16:A18"/>
    <mergeCell ref="A19:A21"/>
    <mergeCell ref="A22:A24"/>
    <mergeCell ref="H62:I62"/>
    <mergeCell ref="H58:I58"/>
    <mergeCell ref="H59:I59"/>
    <mergeCell ref="H60:I60"/>
    <mergeCell ref="H61:I61"/>
  </mergeCells>
  <pageMargins left="0.7" right="0.7" top="0.75" bottom="0.75" header="0.3" footer="0.3"/>
  <pageSetup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CONTEXTO ESTRATÉGICO</vt:lpstr>
      <vt:lpstr>CONTROL DE CAMBIOS</vt:lpstr>
      <vt:lpstr>MAPA DE RIESGOS</vt:lpstr>
      <vt:lpstr>Hoja1</vt:lpstr>
      <vt:lpstr>Hoja2</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Monica Lizeth Garzón Ramírez</cp:lastModifiedBy>
  <cp:lastPrinted>2015-03-17T20:47:38Z</cp:lastPrinted>
  <dcterms:created xsi:type="dcterms:W3CDTF">2011-07-26T19:10:29Z</dcterms:created>
  <dcterms:modified xsi:type="dcterms:W3CDTF">2019-03-19T19:57:46Z</dcterms:modified>
</cp:coreProperties>
</file>