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E:\riesgos febrero 11 de 2019 - copia\"/>
    </mc:Choice>
  </mc:AlternateContent>
  <xr:revisionPtr revIDLastSave="0" documentId="13_ncr:1_{6E58BB3C-2215-4ECA-9295-60444536BEA2}" xr6:coauthVersionLast="41" xr6:coauthVersionMax="41" xr10:uidLastSave="{00000000-0000-0000-0000-000000000000}"/>
  <bookViews>
    <workbookView xWindow="-120" yWindow="-120" windowWidth="20730" windowHeight="11160" tabRatio="692" firstSheet="2" activeTab="2" xr2:uid="{00000000-000D-0000-FFFF-FFFF00000000}"/>
  </bookViews>
  <sheets>
    <sheet name="CONTEXTO ESTRATÉGICO" sheetId="21" r:id="rId1"/>
    <sheet name="CONTROL DE CAMBIOS" sheetId="23" r:id="rId2"/>
    <sheet name="MAPA DE RIESGOS" sheetId="20" r:id="rId3"/>
    <sheet name="CLASIFICACIÓN DEL RIESGO " sheetId="8" r:id="rId4"/>
    <sheet name="CALIFICACIÓN DEL RIESGO" sheetId="9" r:id="rId5"/>
    <sheet name="OPCIONES DE MANEJO DEL RIESGO" sheetId="7" r:id="rId6"/>
    <sheet name="MATRIZ CALIFICACIÓN" sheetId="4" r:id="rId7"/>
    <sheet name="EVALUACIÓN DE CONTROLES" sheetId="22" r:id="rId8"/>
  </sheets>
  <definedNames>
    <definedName name="_xlnm._FilterDatabase" localSheetId="2" hidden="1">'MAPA DE RIESGOS'!$A$111:$A$146</definedName>
    <definedName name="_xlnm.Print_Area" localSheetId="0">'CONTEXTO ESTRATÉGICO'!$A$1:$D$16</definedName>
    <definedName name="_xlnm.Print_Area" localSheetId="2">'MAPA DE RIESGOS'!$A:$S</definedName>
    <definedName name="_xlnm.Print_Area" localSheetId="6">'MATRIZ CALIFICACIÓN'!$B$1:$J$83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1" i="22" l="1"/>
  <c r="M12" i="22"/>
  <c r="M13" i="22"/>
  <c r="M14" i="22"/>
  <c r="M15" i="22"/>
  <c r="M16" i="22"/>
  <c r="M17" i="22"/>
  <c r="M18" i="22"/>
  <c r="M25" i="22"/>
  <c r="M26" i="22"/>
  <c r="M27" i="22"/>
  <c r="M28" i="22"/>
  <c r="M29" i="22"/>
  <c r="M30" i="22"/>
  <c r="M31" i="22"/>
  <c r="M32" i="22"/>
  <c r="M39" i="22"/>
  <c r="M40" i="22"/>
  <c r="M41" i="22"/>
  <c r="M42" i="22"/>
  <c r="M43" i="22"/>
  <c r="M44" i="22"/>
  <c r="M45" i="22"/>
  <c r="M46" i="22"/>
  <c r="M54" i="22"/>
  <c r="M55" i="22"/>
  <c r="M56" i="22"/>
  <c r="M57" i="22"/>
  <c r="M58" i="22"/>
  <c r="M59" i="22"/>
  <c r="M60" i="22"/>
  <c r="M61" i="22"/>
  <c r="M68" i="22"/>
  <c r="M69" i="22"/>
  <c r="M70" i="22"/>
  <c r="M71" i="22"/>
  <c r="M72" i="22"/>
  <c r="M73" i="22"/>
  <c r="M74" i="22"/>
  <c r="M75" i="22"/>
  <c r="M82" i="22"/>
  <c r="M83" i="22"/>
  <c r="M84" i="22"/>
  <c r="M85" i="22"/>
  <c r="M86" i="22"/>
  <c r="M87" i="22"/>
  <c r="M88" i="22"/>
  <c r="M89" i="22"/>
  <c r="M96" i="22"/>
  <c r="M97" i="22"/>
  <c r="M98" i="22"/>
  <c r="M99" i="22"/>
  <c r="M100" i="22"/>
  <c r="M101" i="22"/>
  <c r="M102" i="22"/>
  <c r="M103" i="22"/>
  <c r="M110" i="22"/>
  <c r="M111" i="22"/>
  <c r="M112" i="22"/>
  <c r="M113" i="22"/>
  <c r="M114" i="22"/>
  <c r="M115" i="22"/>
  <c r="M116" i="22"/>
  <c r="M117" i="22"/>
  <c r="M124" i="22"/>
  <c r="M125" i="22"/>
  <c r="M126" i="22"/>
  <c r="M127" i="22"/>
  <c r="M128" i="22"/>
  <c r="M129" i="22"/>
  <c r="M130" i="22"/>
  <c r="M131" i="22"/>
  <c r="M138" i="22"/>
  <c r="M139" i="22"/>
  <c r="M140" i="22"/>
  <c r="M141" i="22"/>
  <c r="M142" i="22"/>
  <c r="M143" i="22"/>
  <c r="M144" i="22"/>
  <c r="M145" i="22"/>
  <c r="M152" i="22"/>
  <c r="M153" i="22"/>
  <c r="M154" i="22"/>
  <c r="M155" i="22"/>
  <c r="M156" i="22"/>
  <c r="M157" i="22"/>
  <c r="M158" i="22"/>
  <c r="M159" i="22"/>
  <c r="M167" i="22"/>
  <c r="M168" i="22"/>
  <c r="M169" i="22"/>
  <c r="M170" i="22"/>
  <c r="M171" i="22"/>
  <c r="M172" i="22"/>
  <c r="M173" i="22"/>
  <c r="M174" i="22"/>
  <c r="V101" i="20"/>
  <c r="AU101" i="20"/>
  <c r="V102" i="20"/>
  <c r="AU102" i="20"/>
  <c r="V103" i="20"/>
  <c r="AU103" i="20"/>
  <c r="V104" i="20"/>
  <c r="AB104" i="20"/>
  <c r="AU104" i="20"/>
  <c r="BK104" i="20"/>
  <c r="V105" i="20"/>
  <c r="AB105" i="20"/>
  <c r="AU105" i="20"/>
  <c r="BK105" i="20"/>
  <c r="O111" i="20"/>
  <c r="P111" i="20"/>
  <c r="AE111" i="20"/>
  <c r="AF111" i="20"/>
  <c r="AE112" i="20"/>
  <c r="AF112" i="20"/>
  <c r="AE113" i="20"/>
  <c r="AF113" i="20"/>
  <c r="AE116" i="20"/>
  <c r="AF116" i="20"/>
  <c r="O117" i="20"/>
  <c r="P117" i="20"/>
  <c r="AE117" i="20"/>
  <c r="AF117" i="20"/>
  <c r="AE118" i="20"/>
  <c r="AF118" i="20"/>
  <c r="AE119" i="20"/>
  <c r="AF119" i="20"/>
  <c r="AE121" i="20"/>
  <c r="AF121" i="20"/>
  <c r="O122" i="20"/>
  <c r="P122" i="20"/>
  <c r="AE122" i="20"/>
  <c r="AF122" i="20"/>
  <c r="AE123" i="20"/>
  <c r="AF123" i="20"/>
  <c r="AE124" i="20"/>
  <c r="AF124" i="20"/>
  <c r="AE126" i="20"/>
  <c r="AF126" i="20"/>
  <c r="O127" i="20"/>
  <c r="P127" i="20"/>
  <c r="AE127" i="20"/>
  <c r="AF127" i="20"/>
  <c r="AE128" i="20"/>
  <c r="AF128" i="20"/>
  <c r="AE129" i="20"/>
  <c r="AF129" i="20"/>
  <c r="AE131" i="20"/>
  <c r="AF131" i="20"/>
  <c r="O132" i="20"/>
  <c r="P132" i="20"/>
  <c r="AE132" i="20"/>
  <c r="AF132" i="20"/>
  <c r="AE133" i="20"/>
  <c r="AF133" i="20"/>
  <c r="AE134" i="20"/>
  <c r="AF134" i="20"/>
  <c r="AE136" i="20"/>
  <c r="AF136" i="20"/>
  <c r="O137" i="20"/>
  <c r="P137" i="20"/>
  <c r="AE137" i="20"/>
  <c r="AF137" i="20"/>
  <c r="AE138" i="20"/>
  <c r="AF138" i="20"/>
  <c r="AE139" i="20"/>
  <c r="AF139" i="20"/>
  <c r="AE141" i="20"/>
  <c r="AF141" i="20"/>
  <c r="O142" i="20"/>
  <c r="P142" i="20"/>
  <c r="AE142" i="20"/>
  <c r="AF142" i="20"/>
  <c r="AE143" i="20"/>
  <c r="AF143" i="20"/>
  <c r="AE144" i="20"/>
  <c r="AF144" i="20"/>
  <c r="AE146" i="20"/>
  <c r="AF146" i="20"/>
  <c r="AH132" i="20" l="1"/>
  <c r="AJ132" i="20" s="1"/>
  <c r="AL132" i="20" s="1"/>
  <c r="AG117" i="20"/>
  <c r="AI117" i="20" s="1"/>
  <c r="AG127" i="20"/>
  <c r="AI127" i="20" s="1"/>
  <c r="AK127" i="20" s="1"/>
  <c r="Q127" i="20"/>
  <c r="R127" i="20" s="1"/>
  <c r="Q122" i="20"/>
  <c r="R122" i="20" s="1"/>
  <c r="Q117" i="20"/>
  <c r="R117" i="20" s="1"/>
  <c r="AK117" i="20"/>
  <c r="AG142" i="20"/>
  <c r="AI142" i="20" s="1"/>
  <c r="AK142" i="20" s="1"/>
  <c r="AG137" i="20"/>
  <c r="AI137" i="20" s="1"/>
  <c r="AK137" i="20" s="1"/>
  <c r="AH122" i="20"/>
  <c r="AJ122" i="20" s="1"/>
  <c r="AL122" i="20" s="1"/>
  <c r="AH142" i="20"/>
  <c r="AJ142" i="20" s="1"/>
  <c r="AL142" i="20" s="1"/>
  <c r="Q132" i="20"/>
  <c r="R132" i="20" s="1"/>
  <c r="Q137" i="20"/>
  <c r="R137" i="20" s="1"/>
  <c r="AH127" i="20"/>
  <c r="AJ127" i="20" s="1"/>
  <c r="AL127" i="20" s="1"/>
  <c r="AH111" i="20"/>
  <c r="AJ111" i="20" s="1"/>
  <c r="Q142" i="20"/>
  <c r="R142" i="20" s="1"/>
  <c r="AH137" i="20"/>
  <c r="AJ137" i="20" s="1"/>
  <c r="AL137" i="20" s="1"/>
  <c r="AG132" i="20"/>
  <c r="AI132" i="20" s="1"/>
  <c r="AK132" i="20" s="1"/>
  <c r="AM132" i="20" s="1"/>
  <c r="AG122" i="20"/>
  <c r="AI122" i="20" s="1"/>
  <c r="AK122" i="20" s="1"/>
  <c r="AH117" i="20"/>
  <c r="AJ117" i="20" s="1"/>
  <c r="AL117" i="20" s="1"/>
  <c r="AG111" i="20"/>
  <c r="AI111" i="20" s="1"/>
  <c r="AK111" i="20" s="1"/>
  <c r="Q111" i="20"/>
  <c r="R111" i="20" s="1"/>
  <c r="AL111" i="20"/>
  <c r="AM137" i="20" l="1"/>
  <c r="AM127" i="20"/>
  <c r="AM122" i="20"/>
  <c r="AM117" i="20"/>
  <c r="AM142" i="20"/>
  <c r="AM11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s>
  <commentList>
    <comment ref="F6" authorId="0" shapeId="0" xr:uid="{00000000-0006-0000-0100-000001000000}">
      <text>
        <r>
          <rPr>
            <sz val="9"/>
            <color indexed="81"/>
            <rFont val="Tahoma"/>
            <family val="2"/>
          </rPr>
          <t xml:space="preserve">Este campo es diligenciado por la Oficina Asesora de Planeación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Viviana Poveda</author>
    <author>Julio Roberto Fuentes Vidal</author>
    <author>Blanca Ofir Murillo Solarte</author>
    <author>Wilson  Avila</author>
    <author>Willson</author>
  </authors>
  <commentList>
    <comment ref="AN61" authorId="0" shapeId="0" xr:uid="{00000000-0006-0000-0200-000001000000}">
      <text>
        <r>
          <rPr>
            <sz val="9"/>
            <color indexed="81"/>
            <rFont val="Tahoma"/>
            <family val="2"/>
          </rPr>
          <t xml:space="preserve">Una vez analizados los controles existentes, se debe volver a la matriz de </t>
        </r>
        <r>
          <rPr>
            <b/>
            <sz val="9"/>
            <color indexed="81"/>
            <rFont val="Tahoma"/>
            <family val="2"/>
          </rPr>
          <t>calificación del riesgo</t>
        </r>
        <r>
          <rPr>
            <sz val="9"/>
            <color indexed="81"/>
            <rFont val="Tahoma"/>
            <family val="2"/>
          </rPr>
          <t xml:space="preserve">; para reclasificar  la probabilidad y el impacto; teniendo en cuenta si estos contrarrestaron la </t>
        </r>
        <r>
          <rPr>
            <b/>
            <sz val="9"/>
            <color indexed="81"/>
            <rFont val="Tahoma"/>
            <family val="2"/>
          </rPr>
          <t xml:space="preserve">probabilidad </t>
        </r>
        <r>
          <rPr>
            <sz val="9"/>
            <color indexed="81"/>
            <rFont val="Tahoma"/>
            <family val="2"/>
          </rPr>
          <t>de que las causas generaran la materialización del riesgo,</t>
        </r>
        <r>
          <rPr>
            <b/>
            <sz val="9"/>
            <color indexed="81"/>
            <rFont val="Tahoma"/>
            <family val="2"/>
          </rPr>
          <t xml:space="preserve"> y/o </t>
        </r>
        <r>
          <rPr>
            <sz val="9"/>
            <color indexed="81"/>
            <rFont val="Tahoma"/>
            <family val="2"/>
          </rPr>
          <t>estos mismos controles</t>
        </r>
        <r>
          <rPr>
            <b/>
            <sz val="9"/>
            <color indexed="81"/>
            <rFont val="Tahoma"/>
            <family val="2"/>
          </rPr>
          <t xml:space="preserve"> </t>
        </r>
        <r>
          <rPr>
            <sz val="9"/>
            <color indexed="81"/>
            <rFont val="Tahoma"/>
            <family val="2"/>
          </rPr>
          <t>contrarrestaron el</t>
        </r>
        <r>
          <rPr>
            <b/>
            <sz val="9"/>
            <color indexed="81"/>
            <rFont val="Tahoma"/>
            <family val="2"/>
          </rPr>
          <t xml:space="preserve"> impacto</t>
        </r>
        <r>
          <rPr>
            <sz val="9"/>
            <color indexed="81"/>
            <rFont val="Tahoma"/>
            <family val="2"/>
          </rPr>
          <t xml:space="preserve"> que podría generar la materialización del riesgo.   </t>
        </r>
      </text>
    </comment>
    <comment ref="AR61" authorId="0" shapeId="0" xr:uid="{00000000-0006-0000-0200-000002000000}">
      <text>
        <r>
          <rPr>
            <sz val="9"/>
            <color indexed="81"/>
            <rFont val="Tahoma"/>
            <family val="2"/>
          </rPr>
          <t xml:space="preserve">Estas acciones deben ser complementarias a los controles existentes y deben estar enfocadas a contrarrestar la probabilidad  de que las causas propicien la materialización del riesgo  y/o el impacto de la posible materializacion del riesgo.  
</t>
        </r>
        <r>
          <rPr>
            <b/>
            <sz val="9"/>
            <color indexed="81"/>
            <rFont val="Tahoma"/>
            <family val="2"/>
          </rPr>
          <t>Nota:</t>
        </r>
        <r>
          <rPr>
            <sz val="9"/>
            <color indexed="81"/>
            <rFont val="Tahoma"/>
            <family val="2"/>
          </rPr>
          <t xml:space="preserve"> Cuando el riesgo se ubique en una</t>
        </r>
        <r>
          <rPr>
            <b/>
            <sz val="9"/>
            <color indexed="81"/>
            <rFont val="Tahoma"/>
            <family val="2"/>
          </rPr>
          <t xml:space="preserve"> zona de riesgo</t>
        </r>
        <r>
          <rPr>
            <sz val="9"/>
            <color indexed="81"/>
            <rFont val="Tahoma"/>
            <family val="2"/>
          </rPr>
          <t xml:space="preserve"> diferente a </t>
        </r>
        <r>
          <rPr>
            <b/>
            <sz val="9"/>
            <color indexed="81"/>
            <rFont val="Tahoma"/>
            <family val="2"/>
          </rPr>
          <t>BAJA</t>
        </r>
        <r>
          <rPr>
            <sz val="9"/>
            <color indexed="81"/>
            <rFont val="Tahoma"/>
            <family val="2"/>
          </rPr>
          <t xml:space="preserve">, </t>
        </r>
        <r>
          <rPr>
            <u/>
            <sz val="9"/>
            <color indexed="81"/>
            <rFont val="Tahoma"/>
            <family val="2"/>
          </rPr>
          <t>necesariamente se deberán realizar acciones preventivas.</t>
        </r>
        <r>
          <rPr>
            <sz val="9"/>
            <color indexed="81"/>
            <rFont val="Tahoma"/>
            <family val="2"/>
          </rPr>
          <t xml:space="preserve">
</t>
        </r>
        <r>
          <rPr>
            <b/>
            <sz val="9"/>
            <color indexed="81"/>
            <rFont val="Tahoma"/>
            <family val="2"/>
          </rPr>
          <t>Nota</t>
        </r>
        <r>
          <rPr>
            <sz val="9"/>
            <color indexed="81"/>
            <rFont val="Tahoma"/>
            <family val="2"/>
          </rPr>
          <t xml:space="preserve">:En caso de tener el riesgo en zona de riesgo  </t>
        </r>
        <r>
          <rPr>
            <b/>
            <sz val="9"/>
            <color indexed="81"/>
            <rFont val="Tahoma"/>
            <family val="2"/>
          </rPr>
          <t>BAJA</t>
        </r>
        <r>
          <rPr>
            <sz val="9"/>
            <color indexed="81"/>
            <rFont val="Tahoma"/>
            <family val="2"/>
          </rPr>
          <t xml:space="preserve"> y atendiendo la premisa de que en esta zona se puede asumir el riesgo sin necesidad de implementar acciones preventivas adicionales, se debe colocar </t>
        </r>
        <r>
          <rPr>
            <b/>
            <sz val="9"/>
            <color indexed="81"/>
            <rFont val="Tahoma"/>
            <family val="2"/>
          </rPr>
          <t>N/A</t>
        </r>
        <r>
          <rPr>
            <sz val="9"/>
            <color indexed="81"/>
            <rFont val="Tahoma"/>
            <family val="2"/>
          </rPr>
          <t xml:space="preserve">. Es necesario aclarar que si el responsable del proceso quiere realizar acciones adicionales lo puede hacer.   
</t>
        </r>
        <r>
          <rPr>
            <b/>
            <sz val="9"/>
            <color indexed="81"/>
            <rFont val="Tahoma"/>
            <family val="2"/>
          </rPr>
          <t xml:space="preserve">Nota: </t>
        </r>
        <r>
          <rPr>
            <sz val="9"/>
            <color indexed="81"/>
            <rFont val="Tahoma"/>
            <family val="2"/>
          </rPr>
          <t xml:space="preserve"> Cuando se formulen acciones preventivas para todo el año, se deberá </t>
        </r>
        <r>
          <rPr>
            <b/>
            <sz val="9"/>
            <color indexed="81"/>
            <rFont val="Tahoma"/>
            <family val="2"/>
          </rPr>
          <t>especificar dentro de la descripción de la accion preventiva,</t>
        </r>
        <r>
          <rPr>
            <sz val="9"/>
            <color indexed="81"/>
            <rFont val="Tahoma"/>
            <family val="2"/>
          </rPr>
          <t xml:space="preserve"> la ejecución a realizar, explicando si éstas se realizarán de forma diaria, bimensual, mensual, bimestral, trimestral, semestral; </t>
        </r>
        <r>
          <rPr>
            <b/>
            <sz val="9"/>
            <color indexed="81"/>
            <rFont val="Tahoma"/>
            <family val="2"/>
          </rPr>
          <t>o</t>
        </r>
        <r>
          <rPr>
            <sz val="9"/>
            <color indexed="81"/>
            <rFont val="Tahoma"/>
            <family val="2"/>
          </rPr>
          <t xml:space="preserve"> decir </t>
        </r>
        <r>
          <rPr>
            <b/>
            <sz val="9"/>
            <color indexed="81"/>
            <rFont val="Tahoma"/>
            <family val="2"/>
          </rPr>
          <t>por lo menos</t>
        </r>
        <r>
          <rPr>
            <sz val="9"/>
            <color indexed="81"/>
            <rFont val="Tahoma"/>
            <family val="2"/>
          </rPr>
          <t xml:space="preserve"> </t>
        </r>
        <r>
          <rPr>
            <b/>
            <sz val="9"/>
            <color indexed="81"/>
            <rFont val="Tahoma"/>
            <family val="2"/>
          </rPr>
          <t>CUANTAS</t>
        </r>
        <r>
          <rPr>
            <sz val="9"/>
            <color indexed="81"/>
            <rFont val="Tahoma"/>
            <family val="2"/>
          </rPr>
          <t xml:space="preserve"> actividades, socializaciones , reuniones, visitas, gestiones, capacitaciones, recordatorios, solicitudes , diseños, desarrollos, aplicaciones, revisiones, ajustes, seguimientos, mesas de trabajo, conciliaciones,convocatorias, inducciones,validaciones, copias de seguridad, monitoreos,........... entre muchas otras actividades que se pueden realizar,  </t>
        </r>
        <r>
          <rPr>
            <b/>
            <sz val="9"/>
            <color indexed="81"/>
            <rFont val="Tahoma"/>
            <family val="2"/>
          </rPr>
          <t xml:space="preserve">SE VAN A LLEVAR A CABO EN UN PERIODO DE TIEMPO DETERMINADO, </t>
        </r>
        <r>
          <rPr>
            <sz val="9"/>
            <color indexed="81"/>
            <rFont val="Tahoma"/>
            <family val="2"/>
          </rPr>
          <t xml:space="preserve">esto con el  propósito de poder evaluar la eficacia de las acciones preventivas..
</t>
        </r>
      </text>
    </comment>
    <comment ref="AS61" authorId="0" shapeId="0" xr:uid="{00000000-0006-0000-0200-000003000000}">
      <text>
        <r>
          <rPr>
            <b/>
            <sz val="9"/>
            <color indexed="81"/>
            <rFont val="Tahoma"/>
            <family val="2"/>
          </rPr>
          <t>FECHA DE INICIO:</t>
        </r>
        <r>
          <rPr>
            <sz val="9"/>
            <color indexed="81"/>
            <rFont val="Tahoma"/>
            <family val="2"/>
          </rPr>
          <t xml:space="preserve">
Es la fecha a partir de la cual se empezarán a realizar o implementar las acciones preventivas, en caso de no tener acciones preventivas colocar </t>
        </r>
        <r>
          <rPr>
            <b/>
            <sz val="9"/>
            <color indexed="81"/>
            <rFont val="Tahoma"/>
            <family val="2"/>
          </rPr>
          <t xml:space="preserve">N/A  </t>
        </r>
        <r>
          <rPr>
            <sz val="9"/>
            <color indexed="81"/>
            <rFont val="Tahoma"/>
            <family val="2"/>
          </rPr>
          <t xml:space="preserve">
</t>
        </r>
      </text>
    </comment>
    <comment ref="AT61" authorId="0" shapeId="0" xr:uid="{00000000-0006-0000-0200-000004000000}">
      <text>
        <r>
          <rPr>
            <b/>
            <sz val="9"/>
            <color indexed="81"/>
            <rFont val="Tahoma"/>
            <family val="2"/>
          </rPr>
          <t>FECHA DE TERMINACIÓN:</t>
        </r>
        <r>
          <rPr>
            <sz val="9"/>
            <color indexed="81"/>
            <rFont val="Tahoma"/>
            <family val="2"/>
          </rPr>
          <t xml:space="preserve"> diligenciar la fecha de terminación de la acción preventiva, la cual se debe establecer mínimo con cortes semestrales. (01/enero - 30/junio) (01/julio - 31/diciembre),  en caso de no tener acciones preventivas colocar </t>
        </r>
        <r>
          <rPr>
            <b/>
            <sz val="9"/>
            <color indexed="81"/>
            <rFont val="Tahoma"/>
            <family val="2"/>
          </rPr>
          <t xml:space="preserve">N/A </t>
        </r>
        <r>
          <rPr>
            <sz val="9"/>
            <color indexed="81"/>
            <rFont val="Tahoma"/>
            <family val="2"/>
          </rPr>
          <t xml:space="preserve"> </t>
        </r>
      </text>
    </comment>
    <comment ref="AU61" authorId="0" shapeId="0" xr:uid="{00000000-0006-0000-0200-000005000000}">
      <text>
        <r>
          <rPr>
            <sz val="9"/>
            <color indexed="81"/>
            <rFont val="Tahoma"/>
            <family val="2"/>
          </rPr>
          <t xml:space="preserve">Escriba el nombre del funcionario, supernumerario o  contratista que realizará la acción. En caso de no tener acciones preventivas colocar </t>
        </r>
        <r>
          <rPr>
            <b/>
            <sz val="9"/>
            <color indexed="81"/>
            <rFont val="Tahoma"/>
            <family val="2"/>
          </rPr>
          <t>N/A.</t>
        </r>
      </text>
    </comment>
    <comment ref="AX61" authorId="0" shapeId="0" xr:uid="{00000000-0006-0000-0200-000006000000}">
      <text>
        <r>
          <rPr>
            <b/>
            <sz val="9"/>
            <color indexed="81"/>
            <rFont val="Tahoma"/>
            <family val="2"/>
          </rPr>
          <t xml:space="preserve">Describir </t>
        </r>
        <r>
          <rPr>
            <sz val="9"/>
            <color indexed="81"/>
            <rFont val="Tahoma"/>
            <family val="2"/>
          </rPr>
          <t xml:space="preserve"> como se aplicaron, documentaron y demostraron efectividad esos controles existentes, dentro del </t>
        </r>
        <r>
          <rPr>
            <b/>
            <sz val="9"/>
            <color indexed="81"/>
            <rFont val="Tahoma"/>
            <family val="2"/>
          </rPr>
          <t>trimestre</t>
        </r>
        <r>
          <rPr>
            <sz val="9"/>
            <color indexed="81"/>
            <rFont val="Tahoma"/>
            <family val="2"/>
          </rPr>
          <t xml:space="preserve"> de seguimiento.</t>
        </r>
      </text>
    </comment>
    <comment ref="AY61" authorId="0" shapeId="0" xr:uid="{00000000-0006-0000-0200-000007000000}">
      <text>
        <r>
          <rPr>
            <b/>
            <sz val="9"/>
            <color indexed="81"/>
            <rFont val="Tahoma"/>
            <family val="2"/>
          </rPr>
          <t>Describa</t>
        </r>
        <r>
          <rPr>
            <sz val="9"/>
            <color indexed="81"/>
            <rFont val="Tahoma"/>
            <family val="2"/>
          </rPr>
          <t xml:space="preserve"> la gestión realizada para dar cumplimiento a la acción preventiva.  
En caso de no haberse cumplido aun el cronograma de la acción, reporte su avance.
En caso de no tener acciones preventivas escriba</t>
        </r>
        <r>
          <rPr>
            <b/>
            <sz val="9"/>
            <color indexed="81"/>
            <rFont val="Tahoma"/>
            <family val="2"/>
          </rPr>
          <t xml:space="preserve"> N/A.</t>
        </r>
      </text>
    </comment>
    <comment ref="AZ61" authorId="0" shapeId="0" xr:uid="{00000000-0006-0000-0200-000008000000}">
      <text>
        <r>
          <rPr>
            <sz val="9"/>
            <color indexed="81"/>
            <rFont val="Tahoma"/>
            <family val="2"/>
          </rPr>
          <t>Seleccione una de las opciones de la lista desplegable.</t>
        </r>
      </text>
    </comment>
    <comment ref="AN62" authorId="0" shapeId="0" xr:uid="{00000000-0006-0000-0200-000009000000}">
      <text>
        <r>
          <rPr>
            <sz val="9"/>
            <color indexed="81"/>
            <rFont val="Tahoma"/>
            <family val="2"/>
          </rPr>
          <t xml:space="preserve">Si el control contrarresta la </t>
        </r>
        <r>
          <rPr>
            <b/>
            <sz val="9"/>
            <color indexed="81"/>
            <rFont val="Tahoma"/>
            <family val="2"/>
          </rPr>
          <t>probabilidad</t>
        </r>
        <r>
          <rPr>
            <sz val="9"/>
            <color indexed="81"/>
            <rFont val="Tahoma"/>
            <family val="2"/>
          </rPr>
          <t xml:space="preserve"> de que las causas generen la materialización del riesgo, seleccione de la lista desplegable una escala inferior a la calificación inicial , la cual se realizó antes del analisis de controles.
</t>
        </r>
      </text>
    </comment>
    <comment ref="AO62" authorId="0" shapeId="0" xr:uid="{00000000-0006-0000-0200-00000A000000}">
      <text>
        <r>
          <rPr>
            <sz val="9"/>
            <color indexed="81"/>
            <rFont val="Tahoma"/>
            <family val="2"/>
          </rPr>
          <t xml:space="preserve">Si el control contrarresta el </t>
        </r>
        <r>
          <rPr>
            <b/>
            <sz val="9"/>
            <color indexed="81"/>
            <rFont val="Tahoma"/>
            <family val="2"/>
          </rPr>
          <t>impacto</t>
        </r>
        <r>
          <rPr>
            <sz val="9"/>
            <color indexed="81"/>
            <rFont val="Tahoma"/>
            <family val="2"/>
          </rPr>
          <t xml:space="preserve">  que puede generar la materialización del riesgo, seleccione de la lista desplegable una escala inferior a la calificación inicial , la cual se realizó antes del analisis de controles.
</t>
        </r>
      </text>
    </comment>
    <comment ref="AQ62" authorId="0" shapeId="0" xr:uid="{00000000-0006-0000-0200-00000B000000}">
      <text>
        <r>
          <rPr>
            <sz val="9"/>
            <color indexed="81"/>
            <rFont val="Tahoma"/>
            <family val="2"/>
          </rPr>
          <t xml:space="preserve">Si el riesgo se ubica en la zona de riesgo </t>
        </r>
        <r>
          <rPr>
            <b/>
            <sz val="9"/>
            <color indexed="81"/>
            <rFont val="Tahoma"/>
            <family val="2"/>
          </rPr>
          <t>BAJA</t>
        </r>
        <r>
          <rPr>
            <sz val="9"/>
            <color indexed="81"/>
            <rFont val="Tahoma"/>
            <family val="2"/>
          </rPr>
          <t xml:space="preserve">, permite a la entidad asumirlo.  Es decir, el riesgo se encuentra en un nivel que puede aceptarlo sin necesidad de tomar otras medidas de control (acciones preventivas) diferentes a las que se poseen.
Si el riesgo se ubica en la zona de riesgo </t>
        </r>
        <r>
          <rPr>
            <b/>
            <sz val="9"/>
            <color indexed="81"/>
            <rFont val="Tahoma"/>
            <family val="2"/>
          </rPr>
          <t>EXTREMO</t>
        </r>
        <r>
          <rPr>
            <sz val="9"/>
            <color indexed="81"/>
            <rFont val="Tahoma"/>
            <family val="2"/>
          </rPr>
          <t>, es aconsejable eliminar la actividad que genera el riesgo en la medida que sea posible.  De lo contrario, se deben implementar controles de prevención para evitar la probabilidad del riesgo, de protección para disminuir el Impacto o compartir o transferir el riesgo si es posible a través de pólizas de seguros u otras opciones que estén disponibles.
Si el riesgo se situa en cualquiera de las otras zonas (</t>
        </r>
        <r>
          <rPr>
            <b/>
            <sz val="9"/>
            <color indexed="81"/>
            <rFont val="Tahoma"/>
            <family val="2"/>
          </rPr>
          <t>MODERADO o ALTO</t>
        </r>
        <r>
          <rPr>
            <sz val="9"/>
            <color indexed="81"/>
            <rFont val="Tahoma"/>
            <family val="2"/>
          </rPr>
          <t xml:space="preserve">), se deben tomar medidas para llevar en lo posible los riesgos a la zona moderada o baja.  Siempre que el riesgo sea calificado con Impacto </t>
        </r>
        <r>
          <rPr>
            <b/>
            <sz val="9"/>
            <color indexed="81"/>
            <rFont val="Tahoma"/>
            <family val="2"/>
          </rPr>
          <t>CATASTRÓFICO</t>
        </r>
        <r>
          <rPr>
            <sz val="9"/>
            <color indexed="81"/>
            <rFont val="Tahoma"/>
            <family val="2"/>
          </rPr>
          <t>, la entidad debe diseñar planes de contingencia, para protegerse en caso de su ocurrencia.</t>
        </r>
      </text>
    </comment>
    <comment ref="E105" authorId="1" shapeId="0" xr:uid="{00000000-0006-0000-0200-00000C000000}">
      <text>
        <r>
          <rPr>
            <sz val="11"/>
            <color indexed="81"/>
            <rFont val="Tahoma"/>
            <family val="2"/>
          </rPr>
          <t>Este campo es diligenciado por la Oficina Asesora de Planeación
La versión de actualización será acorde con los seguimientos y actualizaciones realizadas por los procesos y es diferente a la versión del formato para elaborar los mapas de riesgos</t>
        </r>
      </text>
    </comment>
    <comment ref="V105" authorId="2" shapeId="0" xr:uid="{00000000-0006-0000-0200-00000D000000}">
      <text>
        <r>
          <rPr>
            <b/>
            <sz val="9"/>
            <color indexed="81"/>
            <rFont val="Tahoma"/>
            <family val="2"/>
          </rPr>
          <t>comentarioi</t>
        </r>
        <r>
          <rPr>
            <sz val="9"/>
            <color indexed="81"/>
            <rFont val="Tahoma"/>
            <family val="2"/>
          </rPr>
          <t xml:space="preserve">
</t>
        </r>
      </text>
    </comment>
    <comment ref="A107" authorId="3" shapeId="0" xr:uid="{00000000-0006-0000-0200-00000E000000}">
      <text>
        <r>
          <rPr>
            <sz val="11"/>
            <color indexed="81"/>
            <rFont val="Tahoma"/>
            <family val="2"/>
          </rPr>
          <t xml:space="preserve">
Elija de la lista desplegable  el nombre del proceso.</t>
        </r>
      </text>
    </comment>
    <comment ref="D107" authorId="3" shapeId="0" xr:uid="{00000000-0006-0000-0200-00000F000000}">
      <text>
        <r>
          <rPr>
            <sz val="11"/>
            <color indexed="81"/>
            <rFont val="Tahoma"/>
            <family val="2"/>
          </rPr>
          <t xml:space="preserve">Este número consecutivo se utiliza para cada riesgo, empezando desde 1.
</t>
        </r>
      </text>
    </comment>
    <comment ref="E107" authorId="3" shapeId="0" xr:uid="{00000000-0006-0000-0200-000010000000}">
      <text>
        <r>
          <rPr>
            <sz val="11"/>
            <color indexed="81"/>
            <rFont val="Tahoma"/>
            <family val="2"/>
          </rPr>
          <t xml:space="preserve">
El </t>
        </r>
        <r>
          <rPr>
            <b/>
            <sz val="11"/>
            <color indexed="81"/>
            <rFont val="Tahoma"/>
            <family val="2"/>
          </rPr>
          <t>contexto estratégico</t>
        </r>
        <r>
          <rPr>
            <sz val="11"/>
            <color indexed="81"/>
            <rFont val="Tahoma"/>
            <family val="2"/>
          </rPr>
          <t xml:space="preserve"> es un elemento de control, que se constituye en la base para identificar los factores externos e internos y del proceso, que pueden generar causas que a su vez propicien riesgos, que afecten el cumplimiento de los objetivos por procesos e institucionales; el análisis del contexto estratégico se realiza a partir del conocimiento del entorno en el que opera el proceso y/o la entidad.
</t>
        </r>
      </text>
    </comment>
    <comment ref="H107" authorId="3" shapeId="0" xr:uid="{00000000-0006-0000-0200-000011000000}">
      <text>
        <r>
          <rPr>
            <b/>
            <sz val="11"/>
            <color indexed="81"/>
            <rFont val="Tahoma"/>
            <family val="2"/>
          </rPr>
          <t xml:space="preserve">
</t>
        </r>
        <r>
          <rPr>
            <sz val="11"/>
            <color indexed="81"/>
            <rFont val="Tahoma"/>
            <family val="2"/>
          </rPr>
          <t>Representa las clases o tipos de riesgos que pueden presentarse.
Seleccione de la lista desplegable la o las posibles claisifcaciones que se le puede dar al riesgo indetificado.
Nota: Si elige varias posibilidades, colocar en orden de mayor relevancia</t>
        </r>
      </text>
    </comment>
    <comment ref="I107" authorId="3" shapeId="0" xr:uid="{00000000-0006-0000-0200-000012000000}">
      <text>
        <r>
          <rPr>
            <sz val="11"/>
            <color indexed="81"/>
            <rFont val="Tahoma"/>
            <family val="2"/>
          </rPr>
          <t>La</t>
        </r>
        <r>
          <rPr>
            <b/>
            <sz val="11"/>
            <color indexed="81"/>
            <rFont val="Tahoma"/>
            <family val="2"/>
          </rPr>
          <t xml:space="preserve"> identificación del riesgo </t>
        </r>
        <r>
          <rPr>
            <sz val="11"/>
            <color indexed="81"/>
            <rFont val="Tahoma"/>
            <family val="2"/>
          </rPr>
          <t xml:space="preserve">es el elemento de control que posibilita conocer los eventos potenciales (riesgos), que pueden afectar el logro de los objetivos por procesos e institucionales, así como las causas que pueden propiciar la materialización del riesgo, y los efectos o consecuencias de su materialización. </t>
        </r>
      </text>
    </comment>
    <comment ref="M107" authorId="4" shapeId="0" xr:uid="{00000000-0006-0000-0200-000013000000}">
      <text>
        <r>
          <rPr>
            <sz val="11"/>
            <color indexed="81"/>
            <rFont val="Tahoma"/>
            <family val="2"/>
          </rPr>
          <t xml:space="preserve">
El </t>
        </r>
        <r>
          <rPr>
            <b/>
            <sz val="11"/>
            <color indexed="81"/>
            <rFont val="Tahoma"/>
            <family val="2"/>
          </rPr>
          <t>Análisis del riesgo Inherente</t>
        </r>
        <r>
          <rPr>
            <sz val="11"/>
            <color indexed="81"/>
            <rFont val="Tahoma"/>
            <family val="2"/>
          </rPr>
          <t xml:space="preserve"> es el elemento de control que permite establecer la probabilidad de ocurrencia de los riesgos y el impacto de su materialización, calificándolos y evaluándolos a fin de determinar la capacidad de la entidad, para su aceptación y manejo.
</t>
        </r>
        <r>
          <rPr>
            <b/>
            <i/>
            <sz val="11"/>
            <color indexed="81"/>
            <rFont val="Tahoma"/>
            <family val="2"/>
          </rPr>
          <t>Nota:</t>
        </r>
        <r>
          <rPr>
            <i/>
            <sz val="11"/>
            <color indexed="81"/>
            <rFont val="Tahoma"/>
            <family val="2"/>
          </rPr>
          <t xml:space="preserve"> Se denomina riesgo inherente ya que es el riesgo inicial al que se expone o enfrenta el proceso o la entidad, en </t>
        </r>
        <r>
          <rPr>
            <i/>
            <u/>
            <sz val="11"/>
            <color indexed="81"/>
            <rFont val="Tahoma"/>
            <family val="2"/>
          </rPr>
          <t xml:space="preserve">ausencia de controles </t>
        </r>
        <r>
          <rPr>
            <i/>
            <sz val="11"/>
            <color indexed="81"/>
            <rFont val="Tahoma"/>
            <family val="2"/>
          </rPr>
          <t>que permitan modificar su probabilidad e impacto.</t>
        </r>
      </text>
    </comment>
    <comment ref="T107" authorId="1" shapeId="0" xr:uid="{00000000-0006-0000-0200-000014000000}">
      <text>
        <r>
          <rPr>
            <sz val="11"/>
            <color indexed="81"/>
            <rFont val="Tahoma"/>
            <family val="2"/>
          </rPr>
          <t>La valoración del riesgo busca establecer la probabilidad de ocurrencia del riesgo y el nivel de consecuencias o impacto, con el fin de estimar la zona de riesgo inicial (RIESO INHERENTE)</t>
        </r>
      </text>
    </comment>
    <comment ref="AN107" authorId="4" shapeId="0" xr:uid="{00000000-0006-0000-0200-000015000000}">
      <text>
        <r>
          <rPr>
            <sz val="11"/>
            <color indexed="81"/>
            <rFont val="Tahoma"/>
            <family val="2"/>
          </rPr>
          <t xml:space="preserve">
El  </t>
        </r>
        <r>
          <rPr>
            <b/>
            <sz val="11"/>
            <color indexed="81"/>
            <rFont val="Tahoma"/>
            <family val="2"/>
          </rPr>
          <t>riesgo residual,</t>
        </r>
        <r>
          <rPr>
            <sz val="11"/>
            <color indexed="81"/>
            <rFont val="Tahoma"/>
            <family val="2"/>
          </rPr>
          <t xml:space="preserve"> representa el  riesgo que </t>
        </r>
        <r>
          <rPr>
            <b/>
            <sz val="11"/>
            <color indexed="81"/>
            <rFont val="Tahoma"/>
            <family val="2"/>
          </rPr>
          <t xml:space="preserve">PERMANECE, </t>
        </r>
        <r>
          <rPr>
            <sz val="11"/>
            <color indexed="81"/>
            <rFont val="Tahoma"/>
            <family val="2"/>
          </rPr>
          <t xml:space="preserve">después de aplicar los controles preventivos y/o de protección, al riesgo inherente. </t>
        </r>
      </text>
    </comment>
    <comment ref="AR107" authorId="4" shapeId="0" xr:uid="{00000000-0006-0000-0200-000016000000}">
      <text>
        <r>
          <rPr>
            <b/>
            <sz val="11"/>
            <color indexed="81"/>
            <rFont val="Tahoma"/>
            <family val="2"/>
          </rPr>
          <t xml:space="preserve">
</t>
        </r>
        <r>
          <rPr>
            <sz val="11"/>
            <color indexed="81"/>
            <rFont val="Tahoma"/>
            <family val="2"/>
          </rPr>
          <t>Representan</t>
        </r>
        <r>
          <rPr>
            <b/>
            <sz val="11"/>
            <color indexed="81"/>
            <rFont val="Tahoma"/>
            <family val="2"/>
          </rPr>
          <t xml:space="preserve"> </t>
        </r>
        <r>
          <rPr>
            <sz val="11"/>
            <color indexed="81"/>
            <rFont val="Tahoma"/>
            <family val="2"/>
          </rPr>
          <t xml:space="preserve">acciones adicionales y DIFERENTES a los controles existentes identificados y aplicados.
</t>
        </r>
      </text>
    </comment>
    <comment ref="AV107" authorId="4" shapeId="0" xr:uid="{00000000-0006-0000-0200-000017000000}">
      <text>
        <r>
          <rPr>
            <sz val="11"/>
            <color indexed="81"/>
            <rFont val="Tahoma"/>
            <family val="2"/>
          </rPr>
          <t xml:space="preserve">
</t>
        </r>
        <r>
          <rPr>
            <b/>
            <sz val="11"/>
            <color indexed="81"/>
            <rFont val="Tahoma"/>
            <family val="2"/>
          </rPr>
          <t xml:space="preserve">Nota: </t>
        </r>
        <r>
          <rPr>
            <sz val="11"/>
            <color indexed="81"/>
            <rFont val="Tahoma"/>
            <family val="2"/>
          </rPr>
          <t xml:space="preserve">Una vez se materialice el riesgo (en caso de que esto suceda), las </t>
        </r>
        <r>
          <rPr>
            <b/>
            <sz val="11"/>
            <color indexed="81"/>
            <rFont val="Tahoma"/>
            <family val="2"/>
          </rPr>
          <t>correcciones</t>
        </r>
        <r>
          <rPr>
            <sz val="11"/>
            <color indexed="81"/>
            <rFont val="Tahoma"/>
            <family val="2"/>
          </rPr>
          <t xml:space="preserve"> que se encuentran proyectadas , las cuales se deben </t>
        </r>
        <r>
          <rPr>
            <u/>
            <sz val="11"/>
            <color indexed="81"/>
            <rFont val="Tahoma"/>
            <family val="2"/>
          </rPr>
          <t>activar</t>
        </r>
        <r>
          <rPr>
            <sz val="11"/>
            <color indexed="81"/>
            <rFont val="Tahoma"/>
            <family val="2"/>
          </rPr>
          <t xml:space="preserve"> una vez se materializa el riesgo.</t>
        </r>
        <r>
          <rPr>
            <i/>
            <sz val="11"/>
            <color indexed="81"/>
            <rFont val="Tahoma"/>
            <family val="2"/>
          </rPr>
          <t xml:space="preserve">
</t>
        </r>
        <r>
          <rPr>
            <sz val="11"/>
            <color indexed="81"/>
            <rFont val="Tahoma"/>
            <family val="2"/>
          </rPr>
          <t xml:space="preserve">
</t>
        </r>
      </text>
    </comment>
    <comment ref="AX107" authorId="4" shapeId="0" xr:uid="{00000000-0006-0000-0200-000018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D107" authorId="4" shapeId="0" xr:uid="{00000000-0006-0000-0200-000019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BJ107" authorId="4" shapeId="0" xr:uid="{00000000-0006-0000-0200-00001A000000}">
      <text>
        <r>
          <rPr>
            <sz val="11"/>
            <color indexed="81"/>
            <rFont val="Tahoma"/>
            <family val="2"/>
          </rPr>
          <t xml:space="preserve">
Representa el seguimiento que realiza el responsable del proceso,  junto con sus equipos de trabajo, con el propósito de autoevaluar la aplicación de los controles y de sus acciones complementarias.   
</t>
        </r>
      </text>
    </comment>
    <comment ref="I108" authorId="1" shapeId="0" xr:uid="{00000000-0006-0000-0200-00001B000000}">
      <text>
        <r>
          <rPr>
            <sz val="11"/>
            <color indexed="81"/>
            <rFont val="Tahoma"/>
            <family val="2"/>
          </rPr>
          <t>En caso que sea SI, escriba el código del proyecto a que corresponde</t>
        </r>
      </text>
    </comment>
    <comment ref="J108" authorId="0" shapeId="0" xr:uid="{00000000-0006-0000-0200-00001C000000}">
      <text>
        <r>
          <rPr>
            <b/>
            <sz val="11"/>
            <color indexed="81"/>
            <rFont val="Tahoma"/>
            <family val="2"/>
          </rPr>
          <t>CAUSAS :</t>
        </r>
        <r>
          <rPr>
            <sz val="11"/>
            <color indexed="81"/>
            <rFont val="Tahoma"/>
            <family val="2"/>
          </rPr>
          <t xml:space="preserve"> Son los medios, las circunstancias y/o agentes que generan o propician riesgos.  Estas causas deben estar relacionadas con lo identificado en el contexto estratégico (</t>
        </r>
        <r>
          <rPr>
            <i/>
            <sz val="11"/>
            <color indexed="81"/>
            <rFont val="Tahoma"/>
            <family val="2"/>
          </rPr>
          <t>a cada causa se le pueden asociar uno o mas factores internos,externos y / o del proceso</t>
        </r>
        <r>
          <rPr>
            <sz val="11"/>
            <color indexed="81"/>
            <rFont val="Tahoma"/>
            <family val="2"/>
          </rPr>
          <t xml:space="preserve">).
Es esencial que las causas tengan relación directa con el riesgo identificado
</t>
        </r>
        <r>
          <rPr>
            <b/>
            <i/>
            <sz val="11"/>
            <color indexed="81"/>
            <rFont val="Tahoma"/>
            <family val="2"/>
          </rPr>
          <t>Nota :</t>
        </r>
        <r>
          <rPr>
            <i/>
            <sz val="11"/>
            <color indexed="81"/>
            <rFont val="Tahoma"/>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que busquen contrarrestar las causas que no han sido cubiertas.
</t>
        </r>
        <r>
          <rPr>
            <b/>
            <i/>
            <sz val="11"/>
            <color indexed="81"/>
            <rFont val="Tahoma"/>
            <family val="2"/>
          </rPr>
          <t xml:space="preserve">
</t>
        </r>
      </text>
    </comment>
    <comment ref="K108" authorId="0" shapeId="0" xr:uid="{00000000-0006-0000-0200-00001D000000}">
      <text>
        <r>
          <rPr>
            <b/>
            <sz val="11"/>
            <color indexed="81"/>
            <rFont val="Tahoma"/>
            <family val="2"/>
          </rPr>
          <t xml:space="preserve">RIESGO: </t>
        </r>
        <r>
          <rPr>
            <sz val="11"/>
            <color indexed="81"/>
            <rFont val="Tahoma"/>
            <family val="2"/>
          </rPr>
          <t xml:space="preserve">Eventualidad que tendrá un impacto negativo sobre los objetivos del proceso o institucionales.
</t>
        </r>
        <r>
          <rPr>
            <b/>
            <i/>
            <sz val="11"/>
            <color indexed="81"/>
            <rFont val="Tahoma"/>
            <family val="2"/>
          </rPr>
          <t xml:space="preserve">Nota 1: </t>
        </r>
        <r>
          <rPr>
            <i/>
            <sz val="11"/>
            <color indexed="81"/>
            <rFont val="Tahoma"/>
            <family val="2"/>
          </rPr>
          <t xml:space="preserve">el riesgo identificado debe tener relación directa con las causas.
</t>
        </r>
        <r>
          <rPr>
            <b/>
            <i/>
            <sz val="11"/>
            <color indexed="81"/>
            <rFont val="Tahoma"/>
            <family val="2"/>
          </rPr>
          <t xml:space="preserve">Nota 2: </t>
        </r>
        <r>
          <rPr>
            <i/>
            <sz val="11"/>
            <color indexed="81"/>
            <rFont val="Tahoma"/>
            <family val="2"/>
          </rPr>
          <t xml:space="preserve">Se recomienda que al momento de redactar los riesgos se utilicen palabras como: Inadecuado.., ausencia de.., Pérdida de.., Inexistencia de.., Deterioro de.., Desorganización.., Falta de.., Inoportunidad.., Inefectividad..., Desequilibrio..., Indebida..., Desconocimiento de..., Incumplimiento de..., Carencia de..., desactualización de.., Deficiencias en..., Violación de.., Registro inoportuno de.., retraso en..., extemporaneidad en.., Desatención frente a.., Desfinanciación de...No realización de segiuimiento a .., Inconsistencias en .., Volcamiento de.., Insuficiencias de..., Deserción de .......... entre otros. 
</t>
        </r>
        <r>
          <rPr>
            <b/>
            <i/>
            <sz val="11"/>
            <color indexed="81"/>
            <rFont val="Tahoma"/>
            <family val="2"/>
          </rPr>
          <t>Nota 3:</t>
        </r>
        <r>
          <rPr>
            <b/>
            <sz val="11"/>
            <color indexed="81"/>
            <rFont val="Tahoma"/>
            <family val="2"/>
          </rPr>
          <t xml:space="preserve">  Es importante tener en cuenta que no todos los riesgos que puedan llegar a existir, se deben plasmar en el mapa de riesgos,  la escogencia o definición  de estos riesgos, depende de lo que al interior del proceso se considere qué son los eventos (riesgos) </t>
        </r>
        <r>
          <rPr>
            <b/>
            <u/>
            <sz val="11"/>
            <color indexed="81"/>
            <rFont val="Tahoma"/>
            <family val="2"/>
          </rPr>
          <t xml:space="preserve">MAS IMPORTANTES </t>
        </r>
        <r>
          <rPr>
            <b/>
            <sz val="11"/>
            <color indexed="81"/>
            <rFont val="Tahoma"/>
            <family val="2"/>
          </rPr>
          <t xml:space="preserve">que de llegar a presentarse, ocurrir o materializarsen, podrían truncar , obstaculizar, retrazar o afectar  de alguna otra manera, el cumplimiento de los objetivos del proceso y por ende los institucionales. </t>
        </r>
        <r>
          <rPr>
            <sz val="11"/>
            <color indexed="81"/>
            <rFont val="Tahoma"/>
            <family val="2"/>
          </rPr>
          <t xml:space="preserve">         </t>
        </r>
      </text>
    </comment>
    <comment ref="L108" authorId="0" shapeId="0" xr:uid="{00000000-0006-0000-0200-00001E000000}">
      <text>
        <r>
          <rPr>
            <b/>
            <sz val="11"/>
            <color indexed="81"/>
            <rFont val="Tahoma"/>
            <family val="2"/>
          </rPr>
          <t xml:space="preserve">
IMPACTO DE LA MATERIALIZACIÓN U OCURRENCIA DEL RIESGO:</t>
        </r>
        <r>
          <rPr>
            <sz val="11"/>
            <color indexed="81"/>
            <rFont val="Tahoma"/>
            <family val="2"/>
          </rPr>
          <t xml:space="preserve"> Son los efectos o las consecuencias que provoca el hecho de que se materialice u ocurra el riesgo; este impacto se da generalmente sobre </t>
        </r>
        <r>
          <rPr>
            <i/>
            <sz val="11"/>
            <color indexed="81"/>
            <rFont val="Tahoma"/>
            <family val="2"/>
          </rPr>
          <t>las personas, bienes materiales e inmateriales, daños físicos, sanciones, investigaciones, pérdidas económicas, de información, de bienes, afectación de la imagen, de la credibilidad y de la confianza, interrupción de servicios, daño ambientales, entre otros.</t>
        </r>
        <r>
          <rPr>
            <sz val="11"/>
            <color indexed="81"/>
            <rFont val="Tahoma"/>
            <family val="2"/>
          </rPr>
          <t xml:space="preserve">
</t>
        </r>
        <r>
          <rPr>
            <b/>
            <i/>
            <sz val="11"/>
            <color indexed="81"/>
            <rFont val="Tahoma"/>
            <family val="2"/>
          </rPr>
          <t xml:space="preserve">Nota: </t>
        </r>
        <r>
          <rPr>
            <i/>
            <sz val="11"/>
            <color indexed="81"/>
            <rFont val="Tahoma"/>
            <family val="2"/>
          </rPr>
          <t xml:space="preserve"> Las consecuencias o efectos pueden estar relacionados de forma individual con cada una de las causas que propician la materialización del riesgo, o pueden estar agrupadas y que se relacionen con varias causas.  
</t>
        </r>
        <r>
          <rPr>
            <sz val="11"/>
            <color indexed="81"/>
            <rFont val="Tahoma"/>
            <family val="2"/>
          </rPr>
          <t xml:space="preserve">
</t>
        </r>
      </text>
    </comment>
    <comment ref="T108" authorId="1" shapeId="0" xr:uid="{00000000-0006-0000-0200-00001F000000}">
      <text>
        <r>
          <rPr>
            <sz val="9"/>
            <color indexed="81"/>
            <rFont val="Tahoma"/>
            <family val="2"/>
          </rPr>
          <t xml:space="preserve">
</t>
        </r>
        <r>
          <rPr>
            <sz val="11"/>
            <color indexed="81"/>
            <rFont val="Tahoma"/>
            <family val="2"/>
          </rPr>
          <t xml:space="preserve">Se busca confrontar los resultados del analisis de riesgo inicial frente a los controles establecidos, con el fin de determinar la zona de riesgo final </t>
        </r>
      </text>
    </comment>
    <comment ref="E109" authorId="0" shapeId="0" xr:uid="{00000000-0006-0000-0200-000020000000}">
      <text>
        <r>
          <rPr>
            <sz val="11"/>
            <color indexed="81"/>
            <rFont val="Tahoma"/>
            <family val="2"/>
          </rPr>
          <t>Seleccione de la lista desplegable el factor o factores externos, que estén relacionados con las causas y con la generación del riesgo que se va a identificar.</t>
        </r>
      </text>
    </comment>
    <comment ref="F109" authorId="0" shapeId="0" xr:uid="{00000000-0006-0000-0200-000021000000}">
      <text>
        <r>
          <rPr>
            <sz val="11"/>
            <color indexed="81"/>
            <rFont val="Tahoma"/>
            <family val="2"/>
          </rPr>
          <t xml:space="preserve">Seleccione de la lista desplegable el factor o factores internos, que estén relacionados con las causas y con la generación del riesgo que se va a identificar.
</t>
        </r>
        <r>
          <rPr>
            <sz val="11"/>
            <color indexed="81"/>
            <rFont val="Tahoma"/>
            <family val="2"/>
          </rPr>
          <t xml:space="preserve">  </t>
        </r>
      </text>
    </comment>
    <comment ref="G109" authorId="1" shapeId="0" xr:uid="{00000000-0006-0000-0200-000022000000}">
      <text>
        <r>
          <rPr>
            <sz val="11"/>
            <color indexed="81"/>
            <rFont val="Tahoma"/>
            <family val="2"/>
          </rPr>
          <t>Seleccione de la lista desplegable el factor o factores del proceso, que estén relacionados con las causas y con la generación del riesgo que se va a identificar.</t>
        </r>
      </text>
    </comment>
    <comment ref="M109" authorId="3" shapeId="0" xr:uid="{00000000-0006-0000-0200-000023000000}">
      <text>
        <r>
          <rPr>
            <sz val="11"/>
            <color indexed="81"/>
            <rFont val="Tahoma"/>
            <family val="2"/>
          </rPr>
          <t xml:space="preserve">La Calificación del Riesgo se logra a través de la estimación de la probabilidad de su ocurrencia y del impacto que puede generar la materialización del riesgo.
</t>
        </r>
        <r>
          <rPr>
            <b/>
            <sz val="11"/>
            <color indexed="81"/>
            <rFont val="Tahoma"/>
            <family val="2"/>
          </rPr>
          <t>Nota:</t>
        </r>
        <r>
          <rPr>
            <sz val="11"/>
            <color indexed="81"/>
            <rFont val="Tahoma"/>
            <family val="2"/>
          </rPr>
          <t xml:space="preserve"> Para su calificación se deben tener en cuenta la información de los datos históricos que se encuentran en el cuadro de control de cambios primera pestaña de la matriz,  o en su defecto se tendrá en cuenta la experiencia y conocimiento de los riesgos  de los servidores del proceso encargados de las tareas o procedimientos analizados</t>
        </r>
      </text>
    </comment>
    <comment ref="O109" authorId="3" shapeId="0" xr:uid="{00000000-0006-0000-0200-000024000000}">
      <text>
        <r>
          <rPr>
            <sz val="11"/>
            <color indexed="81"/>
            <rFont val="Tahoma"/>
            <family val="2"/>
          </rPr>
          <t>La</t>
        </r>
        <r>
          <rPr>
            <b/>
            <sz val="11"/>
            <color indexed="81"/>
            <rFont val="Tahoma"/>
            <family val="2"/>
          </rPr>
          <t xml:space="preserve"> evaluación del Riesgo</t>
        </r>
        <r>
          <rPr>
            <sz val="11"/>
            <color indexed="81"/>
            <rFont val="Tahoma"/>
            <family val="2"/>
          </rPr>
          <t xml:space="preserve">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
</t>
        </r>
      </text>
    </comment>
    <comment ref="T109" authorId="1" shapeId="0" xr:uid="{00000000-0006-0000-0200-000025000000}">
      <text>
        <r>
          <rPr>
            <sz val="11"/>
            <color indexed="81"/>
            <rFont val="Tahoma"/>
            <family val="2"/>
          </rPr>
          <t>Los controles identificados deben mitigar las causas identificadas en cada riesgo.
Dichos controles pueden atacar una o varias causas, dependiendo el tipo de control</t>
        </r>
      </text>
    </comment>
    <comment ref="AP109" authorId="1" shapeId="0" xr:uid="{00000000-0006-0000-0200-000026000000}">
      <text>
        <r>
          <rPr>
            <sz val="11"/>
            <color indexed="81"/>
            <rFont val="Tahoma"/>
            <family val="2"/>
          </rPr>
          <t>La evaluación del Riesgo permite comparar los resultados de la calificación del riesgo, con los criterios definidos para establecer el grado de exposición de la entidad al mismo; de esta forma es posible distinguir entre los riesgos bajos, moderados, altos y extremos y poder fijar las prioridades de las medidas a tomar,  requeridas para su manejo.</t>
        </r>
      </text>
    </comment>
    <comment ref="AR109" authorId="0" shapeId="0" xr:uid="{00000000-0006-0000-0200-000027000000}">
      <text>
        <r>
          <rPr>
            <sz val="12"/>
            <color indexed="81"/>
            <rFont val="Tahoma"/>
            <family val="2"/>
          </rPr>
          <t xml:space="preserve">
Estas acciones deben ser </t>
        </r>
        <r>
          <rPr>
            <b/>
            <sz val="12"/>
            <color indexed="81"/>
            <rFont val="Tahoma"/>
            <family val="2"/>
          </rPr>
          <t>ADICIONALES</t>
        </r>
        <r>
          <rPr>
            <sz val="12"/>
            <color indexed="81"/>
            <rFont val="Tahoma"/>
            <family val="2"/>
          </rPr>
          <t xml:space="preserve"> y </t>
        </r>
        <r>
          <rPr>
            <b/>
            <sz val="12"/>
            <color indexed="81"/>
            <rFont val="Tahoma"/>
            <family val="2"/>
          </rPr>
          <t>DIFERENTES</t>
        </r>
        <r>
          <rPr>
            <sz val="12"/>
            <color indexed="81"/>
            <rFont val="Tahoma"/>
            <family val="2"/>
          </rPr>
          <t xml:space="preserve"> a los controles existentes identificados y aplicados,  deben estar enfocadas a mitigar el riesgo residual
Tienen el propósito de fortalecer los puntos débiles o fallas identificadas en la evaluación de los controles aplicados que enfrentaron o atendieron el riesgo inherente.
</t>
        </r>
        <r>
          <rPr>
            <b/>
            <sz val="12"/>
            <color indexed="81"/>
            <rFont val="Tahoma"/>
            <family val="2"/>
          </rPr>
          <t>Nota:</t>
        </r>
        <r>
          <rPr>
            <sz val="12"/>
            <color indexed="81"/>
            <rFont val="Tahoma"/>
            <family val="2"/>
          </rPr>
          <t xml:space="preserve"> En caso de que no existan controles, las acciones de manejo del riesgo que se establezcan, al no poder fortalecer los controles que como ya se expresó, por alguna razón no existen, deben estar dirigidas justamente a que al interior del proceso se </t>
        </r>
        <r>
          <rPr>
            <b/>
            <sz val="12"/>
            <color indexed="81"/>
            <rFont val="Tahoma"/>
            <family val="2"/>
          </rPr>
          <t>creen</t>
        </r>
        <r>
          <rPr>
            <sz val="12"/>
            <color indexed="81"/>
            <rFont val="Tahoma"/>
            <family val="2"/>
          </rPr>
          <t xml:space="preserve"> nuevos controles. 
Si la </t>
        </r>
        <r>
          <rPr>
            <b/>
            <sz val="12"/>
            <color indexed="81"/>
            <rFont val="Tahoma"/>
            <family val="2"/>
          </rPr>
          <t>evaluación del riesgo residual</t>
        </r>
        <r>
          <rPr>
            <sz val="12"/>
            <color indexed="81"/>
            <rFont val="Tahoma"/>
            <family val="2"/>
          </rPr>
          <t xml:space="preserve">, se ubica en la </t>
        </r>
        <r>
          <rPr>
            <b/>
            <sz val="12"/>
            <color indexed="81"/>
            <rFont val="Tahoma"/>
            <family val="2"/>
          </rPr>
          <t>ZONA BAJA,</t>
        </r>
        <r>
          <rPr>
            <sz val="12"/>
            <color indexed="81"/>
            <rFont val="Tahoma"/>
            <family val="2"/>
          </rPr>
          <t xml:space="preserve"> quiere decir que los controles están funcionando y NO se deben formular acciones de manejo del riesgo, simplemente se deben seguir aplicando los controles existentes. 
Si la evaluación del riesgo residual, se ubica en las zonas de riesgo </t>
        </r>
        <r>
          <rPr>
            <b/>
            <sz val="12"/>
            <color indexed="81"/>
            <rFont val="Tahoma"/>
            <family val="2"/>
          </rPr>
          <t>MODERADA</t>
        </r>
        <r>
          <rPr>
            <sz val="12"/>
            <color indexed="81"/>
            <rFont val="Tahoma"/>
            <family val="2"/>
          </rPr>
          <t xml:space="preserve"> ,</t>
        </r>
        <r>
          <rPr>
            <b/>
            <sz val="12"/>
            <color indexed="81"/>
            <rFont val="Tahoma"/>
            <family val="2"/>
          </rPr>
          <t>ALTA</t>
        </r>
        <r>
          <rPr>
            <sz val="12"/>
            <color indexed="81"/>
            <rFont val="Tahoma"/>
            <family val="2"/>
          </rPr>
          <t xml:space="preserve"> o </t>
        </r>
        <r>
          <rPr>
            <b/>
            <sz val="12"/>
            <color indexed="81"/>
            <rFont val="Tahoma"/>
            <family val="2"/>
          </rPr>
          <t>EXTREMA</t>
        </r>
        <r>
          <rPr>
            <sz val="12"/>
            <color indexed="81"/>
            <rFont val="Tahoma"/>
            <family val="2"/>
          </rPr>
          <t xml:space="preserve">, se deben realizar acciones adicionales de manejo del riesgo.
</t>
        </r>
        <r>
          <rPr>
            <b/>
            <sz val="12"/>
            <color indexed="81"/>
            <rFont val="Tahoma"/>
            <family val="2"/>
          </rPr>
          <t>Aclaración:</t>
        </r>
        <r>
          <rPr>
            <sz val="12"/>
            <color indexed="81"/>
            <rFont val="Tahoma"/>
            <family val="2"/>
          </rPr>
          <t xml:space="preserve">
Es de anotar que las acciones de manejo del riesgo, se identifican segun lo que se establezca por parte de las personas que operan el proceso, como necesarias para fortalecer los controles existentes o segun la necesidad de crear controles si estos no existen, es decir, no hay una cantidad mínima ni máxima de acciones de manejo definida.   
Es importante que las acciones se realicen en un intervalo de tiempo razonable para así contrarrestar de mejor forma la materialización de los riesgos y el impacto de su materialización. 
Una vez se realicen las acciones, se hace necesario que se actualicen los controles que fueron fortalecidos con la realización de las mismas o se establezcan en la matriz de mapa de riesgos, si se acaban de crear; esta actualización requiere que se vuelvan a evaluar los controles para obtener una nueva calificación del riesgo inherente.
En caso de no tener acciones de manejo asociadas a algún control, se debe combinar todas las celdas dispuestas para incluir acciones relacionadas con el riesgo y colocar </t>
        </r>
        <r>
          <rPr>
            <b/>
            <sz val="12"/>
            <color indexed="81"/>
            <rFont val="Tahoma"/>
            <family val="2"/>
          </rPr>
          <t>N/A</t>
        </r>
        <r>
          <rPr>
            <sz val="12"/>
            <color indexed="81"/>
            <rFont val="Tahoma"/>
            <family val="2"/>
          </rPr>
          <t xml:space="preserve">   
</t>
        </r>
        <r>
          <rPr>
            <sz val="9"/>
            <color indexed="81"/>
            <rFont val="Tahoma"/>
            <family val="2"/>
          </rPr>
          <t xml:space="preserve">
</t>
        </r>
      </text>
    </comment>
    <comment ref="AS109" authorId="0" shapeId="0" xr:uid="{00000000-0006-0000-0200-000028000000}">
      <text>
        <r>
          <rPr>
            <sz val="12"/>
            <color indexed="81"/>
            <rFont val="Tahoma"/>
            <family val="2"/>
          </rPr>
          <t xml:space="preserve">
</t>
        </r>
        <r>
          <rPr>
            <sz val="11"/>
            <color indexed="81"/>
            <rFont val="Tahoma"/>
            <family val="2"/>
          </rPr>
          <t xml:space="preserve">Es la fecha a partir de la cual se empezarán a realizar o implementar las acciones.
</t>
        </r>
        <r>
          <rPr>
            <b/>
            <sz val="11"/>
            <color indexed="81"/>
            <rFont val="Tahoma"/>
            <family val="2"/>
          </rPr>
          <t xml:space="preserve">Nota: </t>
        </r>
        <r>
          <rPr>
            <sz val="11"/>
            <color indexed="81"/>
            <rFont val="Tahoma"/>
            <family val="2"/>
          </rPr>
          <t xml:space="preserve">En caso de no tener acciones asociadas a alguno de los controles, por favor combinar todas las celdas dispuestas para incluir fechas de inicio de acciones relacionadas con el riesgo y colocar </t>
        </r>
        <r>
          <rPr>
            <b/>
            <sz val="11"/>
            <color indexed="81"/>
            <rFont val="Tahoma"/>
            <family val="2"/>
          </rPr>
          <t xml:space="preserve">N/A 
</t>
        </r>
        <r>
          <rPr>
            <sz val="11"/>
            <color indexed="81"/>
            <rFont val="Tahoma"/>
            <family val="2"/>
          </rPr>
          <t>Utilizar el formato DD/MM/AAAA.</t>
        </r>
      </text>
    </comment>
    <comment ref="AT109" authorId="0" shapeId="0" xr:uid="{00000000-0006-0000-0200-000029000000}">
      <text>
        <r>
          <rPr>
            <sz val="12"/>
            <color indexed="81"/>
            <rFont val="Tahoma"/>
            <family val="2"/>
          </rPr>
          <t xml:space="preserve">
</t>
        </r>
        <r>
          <rPr>
            <sz val="11"/>
            <color indexed="81"/>
            <rFont val="Tahoma"/>
            <family val="2"/>
          </rPr>
          <t xml:space="preserve">Es la fecha límite  para culminar la realización o implementación de las acciones.
</t>
        </r>
        <r>
          <rPr>
            <b/>
            <sz val="11"/>
            <color indexed="81"/>
            <rFont val="Tahoma"/>
            <family val="2"/>
          </rPr>
          <t xml:space="preserve">Nota: </t>
        </r>
        <r>
          <rPr>
            <sz val="11"/>
            <color indexed="81"/>
            <rFont val="Tahoma"/>
            <family val="2"/>
          </rPr>
          <t xml:space="preserve">En caso de no tener acciones asociadas a alguno de los controles, se debe combinar todas las celdas dispuestas para incluir fechas de terminación de acciones relacionadas con el riesgo y colocar </t>
        </r>
        <r>
          <rPr>
            <b/>
            <sz val="11"/>
            <color indexed="81"/>
            <rFont val="Tahoma"/>
            <family val="2"/>
          </rPr>
          <t xml:space="preserve">N/A 
</t>
        </r>
        <r>
          <rPr>
            <sz val="11"/>
            <color indexed="81"/>
            <rFont val="Tahoma"/>
            <family val="2"/>
          </rPr>
          <t xml:space="preserve">
Utilizar el formato DD/MM/AAAA.</t>
        </r>
      </text>
    </comment>
    <comment ref="AU109" authorId="0" shapeId="0" xr:uid="{00000000-0006-0000-0200-00002A000000}">
      <text>
        <r>
          <rPr>
            <sz val="11"/>
            <color indexed="81"/>
            <rFont val="Tahoma"/>
            <family val="2"/>
          </rPr>
          <t xml:space="preserve">Escriba el nombre del funcionario o  contratista que realizará la acción.
</t>
        </r>
        <r>
          <rPr>
            <b/>
            <sz val="11"/>
            <color indexed="81"/>
            <rFont val="Tahoma"/>
            <family val="2"/>
          </rPr>
          <t>Nota:</t>
        </r>
        <r>
          <rPr>
            <sz val="11"/>
            <color indexed="81"/>
            <rFont val="Tahoma"/>
            <family val="2"/>
          </rPr>
          <t xml:space="preserve"> En caso de no tener acciones asociadas a algunos de  los controles, por favor combinar todas las celdas dispuestas para incluir el responsable de acciones relacionadas con el riesgo y colocar </t>
        </r>
        <r>
          <rPr>
            <b/>
            <sz val="11"/>
            <color indexed="81"/>
            <rFont val="Tahoma"/>
            <family val="2"/>
          </rPr>
          <t xml:space="preserve">N/A </t>
        </r>
      </text>
    </comment>
    <comment ref="AV109" authorId="3" shapeId="0" xr:uid="{00000000-0006-0000-0200-00002B000000}">
      <text>
        <r>
          <rPr>
            <b/>
            <sz val="11"/>
            <color indexed="81"/>
            <rFont val="Tahoma"/>
            <family val="2"/>
          </rPr>
          <t xml:space="preserve">Representa las acciones proyectadas </t>
        </r>
        <r>
          <rPr>
            <b/>
            <u/>
            <sz val="11"/>
            <color indexed="81"/>
            <rFont val="Tahoma"/>
            <family val="2"/>
          </rPr>
          <t>inmediatas</t>
        </r>
        <r>
          <rPr>
            <b/>
            <sz val="11"/>
            <color indexed="81"/>
            <rFont val="Tahoma"/>
            <family val="2"/>
          </rPr>
          <t xml:space="preserve"> </t>
        </r>
        <r>
          <rPr>
            <b/>
            <i/>
            <sz val="11"/>
            <color indexed="81"/>
            <rFont val="Tahoma"/>
            <family val="2"/>
          </rPr>
          <t>"apaga incendios"</t>
        </r>
        <r>
          <rPr>
            <b/>
            <sz val="11"/>
            <color indexed="81"/>
            <rFont val="Tahoma"/>
            <family val="2"/>
          </rPr>
          <t xml:space="preserve"> que se realizan, una vez se materializa u ocurre el riesgo. 
</t>
        </r>
        <r>
          <rPr>
            <sz val="11"/>
            <color indexed="81"/>
            <rFont val="Tahoma"/>
            <family val="2"/>
          </rPr>
          <t xml:space="preserve">
Estas acciones se deben proyectar y  describir para tenerlas listas y ejecutarlas en el momento que se materialice el riesgo. </t>
        </r>
      </text>
    </comment>
    <comment ref="AW109" authorId="4" shapeId="0" xr:uid="{00000000-0006-0000-0200-00002C000000}">
      <text>
        <r>
          <rPr>
            <sz val="11"/>
            <color indexed="81"/>
            <rFont val="Tahoma"/>
            <family val="2"/>
          </rPr>
          <t xml:space="preserve">Es la persona o personas con sus respectivos cargos, que se encargarán de liderar que entre en operación la acción descrita , una vez se materialice el riesgo.
</t>
        </r>
      </text>
    </comment>
    <comment ref="AX109" authorId="0" shapeId="0" xr:uid="{00000000-0006-0000-0200-00002D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AY109" authorId="0" shapeId="0" xr:uid="{00000000-0006-0000-0200-00002E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AZ109" authorId="0" shapeId="0" xr:uid="{00000000-0006-0000-0200-00002F000000}">
      <text>
        <r>
          <rPr>
            <sz val="12"/>
            <color indexed="81"/>
            <rFont val="Tahoma"/>
            <family val="2"/>
          </rPr>
          <t xml:space="preserve">
</t>
        </r>
        <r>
          <rPr>
            <sz val="11"/>
            <color indexed="81"/>
            <rFont val="Tahoma"/>
            <family val="2"/>
          </rPr>
          <t xml:space="preserve">Seleccione una de las opciones de la lista desplegable.
</t>
        </r>
        <r>
          <rPr>
            <b/>
            <sz val="11"/>
            <color indexed="81"/>
            <rFont val="Tahoma"/>
            <family val="2"/>
          </rPr>
          <t>SIN INICIAR:</t>
        </r>
        <r>
          <rPr>
            <sz val="11"/>
            <color indexed="81"/>
            <rFont val="Tahoma"/>
            <family val="2"/>
          </rPr>
          <t xml:space="preserve"> Cuando no se ha hecho gestión alguna para cumplir con la acción.
</t>
        </r>
        <r>
          <rPr>
            <b/>
            <sz val="11"/>
            <color indexed="81"/>
            <rFont val="Tahoma"/>
            <family val="2"/>
          </rPr>
          <t xml:space="preserve">EN PROCESO: </t>
        </r>
        <r>
          <rPr>
            <sz val="11"/>
            <color indexed="81"/>
            <rFont val="Tahoma"/>
            <family val="2"/>
          </rPr>
          <t xml:space="preserve">Cuando se han realizado gestiones para cumplir con la acción y todavía no se ha terminado el cronograma dispuesto para tal fin.
</t>
        </r>
        <r>
          <rPr>
            <b/>
            <sz val="11"/>
            <color indexed="81"/>
            <rFont val="Tahoma"/>
            <family val="2"/>
          </rPr>
          <t xml:space="preserve">CUMPLIDA: </t>
        </r>
        <r>
          <rPr>
            <sz val="11"/>
            <color indexed="81"/>
            <rFont val="Tahoma"/>
            <family val="2"/>
          </rPr>
          <t xml:space="preserve">Cuando se realizó la acción completamente dentro del cronograma previsto.
</t>
        </r>
        <r>
          <rPr>
            <b/>
            <sz val="11"/>
            <color indexed="81"/>
            <rFont val="Tahoma"/>
            <family val="2"/>
          </rPr>
          <t xml:space="preserve">INCUMPLIDA: </t>
        </r>
        <r>
          <rPr>
            <sz val="11"/>
            <color indexed="81"/>
            <rFont val="Tahoma"/>
            <family val="2"/>
          </rPr>
          <t xml:space="preserve">Cuando no se realizó la acción completamente dentro del cronograma previsto.
</t>
        </r>
        <r>
          <rPr>
            <b/>
            <sz val="11"/>
            <color indexed="81"/>
            <rFont val="Tahoma"/>
            <family val="2"/>
          </rPr>
          <t>N/A:</t>
        </r>
        <r>
          <rPr>
            <sz val="11"/>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1"/>
            <color indexed="81"/>
            <rFont val="Tahoma"/>
            <family val="2"/>
          </rPr>
          <t xml:space="preserve"> </t>
        </r>
        <r>
          <rPr>
            <sz val="11"/>
            <color indexed="81"/>
            <rFont val="Tahoma"/>
            <family val="2"/>
          </rPr>
          <t>N/A</t>
        </r>
      </text>
    </comment>
    <comment ref="BA109" authorId="4" shapeId="0" xr:uid="{00000000-0006-0000-0200-000030000000}">
      <text>
        <r>
          <rPr>
            <sz val="11"/>
            <color indexed="81"/>
            <rFont val="Tahoma"/>
            <family val="2"/>
          </rPr>
          <t>Seleccione una de las opciones de la lista desplegable.</t>
        </r>
        <r>
          <rPr>
            <sz val="12"/>
            <color indexed="81"/>
            <rFont val="Tahoma"/>
            <family val="2"/>
          </rPr>
          <t xml:space="preserve">
</t>
        </r>
      </text>
    </comment>
    <comment ref="BB109" authorId="4" shapeId="0" xr:uid="{00000000-0006-0000-0200-000031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C109" authorId="4" shapeId="0" xr:uid="{00000000-0006-0000-0200-000032000000}">
      <text>
        <r>
          <rPr>
            <sz val="9"/>
            <color indexed="81"/>
            <rFont val="Tahoma"/>
            <family val="2"/>
          </rPr>
          <t xml:space="preserve">
</t>
        </r>
        <r>
          <rPr>
            <sz val="11"/>
            <color indexed="81"/>
            <rFont val="Tahoma"/>
            <family val="2"/>
          </rPr>
          <t>Describa como se activó el plan   de contingencia proyectado con las correcciones y acciones correctivas, una vez se materializó el riesgo.
En caso de que el riesgo no se haya materializado, escriba N/A.</t>
        </r>
      </text>
    </comment>
    <comment ref="BD109" authorId="0" shapeId="0" xr:uid="{00000000-0006-0000-0200-000033000000}">
      <text>
        <r>
          <rPr>
            <sz val="12"/>
            <color indexed="81"/>
            <rFont val="Tahoma"/>
            <family val="2"/>
          </rPr>
          <t xml:space="preserve">
</t>
        </r>
        <r>
          <rPr>
            <sz val="11"/>
            <color indexed="81"/>
            <rFont val="Tahoma"/>
            <family val="2"/>
          </rPr>
          <t xml:space="preserve">Describir como fue la operación de los controles, durante el periodo evaluado, es decir, relacionar o describir de forma concreta con evidencias, como se aplicaron los controles.
</t>
        </r>
        <r>
          <rPr>
            <b/>
            <sz val="11"/>
            <color indexed="81"/>
            <rFont val="Tahoma"/>
            <family val="2"/>
          </rPr>
          <t>Nota:</t>
        </r>
        <r>
          <rPr>
            <sz val="11"/>
            <color indexed="81"/>
            <rFont val="Tahoma"/>
            <family val="2"/>
          </rPr>
          <t xml:space="preserve"> No es repetir lo que se encuentra descrito de forma general, en la identificación del control, es particularizar que se hizo durante el periodo de seguimiento o de evaluación.   
</t>
        </r>
        <r>
          <rPr>
            <b/>
            <sz val="11"/>
            <color indexed="81"/>
            <rFont val="Tahoma"/>
            <family val="2"/>
          </rPr>
          <t>Nota:</t>
        </r>
        <r>
          <rPr>
            <sz val="11"/>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E109" authorId="0" shapeId="0" xr:uid="{00000000-0006-0000-0200-000034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F109" authorId="0" shapeId="0" xr:uid="{00000000-0006-0000-0200-000035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G109" authorId="4" shapeId="0" xr:uid="{00000000-0006-0000-0200-000036000000}">
      <text>
        <r>
          <rPr>
            <sz val="11"/>
            <color indexed="81"/>
            <rFont val="Tahoma"/>
            <family val="2"/>
          </rPr>
          <t>Seleccione una de las opciones de la lista desplegable.</t>
        </r>
        <r>
          <rPr>
            <sz val="12"/>
            <color indexed="81"/>
            <rFont val="Tahoma"/>
            <family val="2"/>
          </rPr>
          <t xml:space="preserve">
</t>
        </r>
      </text>
    </comment>
    <comment ref="BH109" authorId="4" shapeId="0" xr:uid="{00000000-0006-0000-0200-000037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I109" authorId="4" shapeId="0" xr:uid="{00000000-0006-0000-0200-000038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BJ109" authorId="0" shapeId="0" xr:uid="{00000000-0006-0000-0200-000039000000}">
      <text>
        <r>
          <rPr>
            <sz val="12"/>
            <color indexed="81"/>
            <rFont val="Tahoma"/>
            <family val="2"/>
          </rPr>
          <t xml:space="preserve">
Describir como fue la operación de los controles, durante el periodo evaluado, es decir, relacionar o describir de forma concreta con evidencias, como se aplicaron los controles.
</t>
        </r>
        <r>
          <rPr>
            <b/>
            <sz val="12"/>
            <color indexed="81"/>
            <rFont val="Tahoma"/>
            <family val="2"/>
          </rPr>
          <t>Nota:</t>
        </r>
        <r>
          <rPr>
            <sz val="12"/>
            <color indexed="81"/>
            <rFont val="Tahoma"/>
            <family val="2"/>
          </rPr>
          <t xml:space="preserve"> No es repetir lo que se encuentra descrito de forma general, en la identificación del control, es particularizar que se hizo durante el periodo de seguimiento o de evaluación.   
</t>
        </r>
        <r>
          <rPr>
            <b/>
            <sz val="12"/>
            <color indexed="81"/>
            <rFont val="Tahoma"/>
            <family val="2"/>
          </rPr>
          <t>Nota:</t>
        </r>
        <r>
          <rPr>
            <sz val="12"/>
            <color indexed="81"/>
            <rFont val="Tahoma"/>
            <family val="2"/>
          </rPr>
          <t xml:space="preserve"> Si bien es cierto se debe hacer un seguimiento periodico por parte del responsable del proceso, éste no es el único seguimiento que debe hacerse , ya que la administración del riesgo es un proceso dinámico que requiere de seguimiento y ajustes permanentes en la medida que las circunstancias presentadas asi lo requieran.   </t>
        </r>
      </text>
    </comment>
    <comment ref="BK109" authorId="0" shapeId="0" xr:uid="{00000000-0006-0000-0200-00003A000000}">
      <text>
        <r>
          <rPr>
            <b/>
            <sz val="12"/>
            <color indexed="81"/>
            <rFont val="Tahoma"/>
            <family val="2"/>
          </rPr>
          <t>Describa</t>
        </r>
        <r>
          <rPr>
            <sz val="12"/>
            <color indexed="81"/>
            <rFont val="Tahoma"/>
            <family val="2"/>
          </rPr>
          <t xml:space="preserve"> la gestión realizada para dar cumplimiento a la acción de manejo del riesgo, en caso de que ya se haya cumplido su cronograma.  
En caso de no haberse cumplido aun el cronograma de la acción, describa la gestión realizada que evidencia su avance.
En caso de no tener acciones para ningún control que esté relacionado con el riesgo identificado, por favor combinar todas las celdas dispuestas para incluir el seguimiento respectivo de las acciones relacionadas con el riesgo y colocar </t>
        </r>
        <r>
          <rPr>
            <b/>
            <sz val="12"/>
            <color indexed="81"/>
            <rFont val="Tahoma"/>
            <family val="2"/>
          </rPr>
          <t xml:space="preserve">N/A </t>
        </r>
      </text>
    </comment>
    <comment ref="BL109" authorId="0" shapeId="0" xr:uid="{00000000-0006-0000-0200-00003B000000}">
      <text>
        <r>
          <rPr>
            <sz val="12"/>
            <color indexed="81"/>
            <rFont val="Tahoma"/>
            <family val="2"/>
          </rPr>
          <t xml:space="preserve">
Seleccione una de las opciones de la lista desplegable.
</t>
        </r>
        <r>
          <rPr>
            <b/>
            <sz val="12"/>
            <color indexed="81"/>
            <rFont val="Tahoma"/>
            <family val="2"/>
          </rPr>
          <t>SIN INICIAR:</t>
        </r>
        <r>
          <rPr>
            <sz val="12"/>
            <color indexed="81"/>
            <rFont val="Tahoma"/>
            <family val="2"/>
          </rPr>
          <t xml:space="preserve"> Cuando no se ha hecho gestión alguna para cumplir con la acción.
</t>
        </r>
        <r>
          <rPr>
            <b/>
            <sz val="12"/>
            <color indexed="81"/>
            <rFont val="Tahoma"/>
            <family val="2"/>
          </rPr>
          <t xml:space="preserve">EN PROCESO: </t>
        </r>
        <r>
          <rPr>
            <sz val="12"/>
            <color indexed="81"/>
            <rFont val="Tahoma"/>
            <family val="2"/>
          </rPr>
          <t xml:space="preserve">Cuando se han realizado gestiones para cumplir con la acción y todavía no se ha terminado el cronograma dispuesto para tal fin.
</t>
        </r>
        <r>
          <rPr>
            <b/>
            <sz val="12"/>
            <color indexed="81"/>
            <rFont val="Tahoma"/>
            <family val="2"/>
          </rPr>
          <t xml:space="preserve">CUMPLIDA: </t>
        </r>
        <r>
          <rPr>
            <sz val="12"/>
            <color indexed="81"/>
            <rFont val="Tahoma"/>
            <family val="2"/>
          </rPr>
          <t xml:space="preserve">Cuando se realizó la acción completamente dentro del cronograma previsto.
</t>
        </r>
        <r>
          <rPr>
            <b/>
            <sz val="12"/>
            <color indexed="81"/>
            <rFont val="Tahoma"/>
            <family val="2"/>
          </rPr>
          <t xml:space="preserve">INCUMPLIDA: </t>
        </r>
        <r>
          <rPr>
            <sz val="12"/>
            <color indexed="81"/>
            <rFont val="Tahoma"/>
            <family val="2"/>
          </rPr>
          <t xml:space="preserve">Cuando no se realizó la acción completamente dentro del cronograma previsto.
</t>
        </r>
        <r>
          <rPr>
            <b/>
            <sz val="12"/>
            <color indexed="81"/>
            <rFont val="Tahoma"/>
            <family val="2"/>
          </rPr>
          <t>N/A:</t>
        </r>
        <r>
          <rPr>
            <sz val="12"/>
            <color indexed="81"/>
            <rFont val="Tahoma"/>
            <family val="2"/>
          </rPr>
          <t xml:space="preserve"> En caso de no tener acciones asociadas a algún control que esté relacionado con el riesgo identificado, por favor combinar todas las celdas dispuestas para incluir el seguimiento respectivo de las acciones relacionadas con el riesgo y colocar</t>
        </r>
        <r>
          <rPr>
            <b/>
            <sz val="12"/>
            <color indexed="81"/>
            <rFont val="Tahoma"/>
            <family val="2"/>
          </rPr>
          <t xml:space="preserve"> </t>
        </r>
        <r>
          <rPr>
            <sz val="12"/>
            <color indexed="81"/>
            <rFont val="Tahoma"/>
            <family val="2"/>
          </rPr>
          <t>N/A</t>
        </r>
      </text>
    </comment>
    <comment ref="BM109" authorId="4" shapeId="0" xr:uid="{00000000-0006-0000-0200-00003C000000}">
      <text>
        <r>
          <rPr>
            <sz val="11"/>
            <color indexed="81"/>
            <rFont val="Tahoma"/>
            <family val="2"/>
          </rPr>
          <t>Seleccione una de las opciones de la lista desplegable.</t>
        </r>
        <r>
          <rPr>
            <sz val="12"/>
            <color indexed="81"/>
            <rFont val="Tahoma"/>
            <family val="2"/>
          </rPr>
          <t xml:space="preserve">
</t>
        </r>
      </text>
    </comment>
    <comment ref="BN109" authorId="4" shapeId="0" xr:uid="{00000000-0006-0000-0200-00003D000000}">
      <text>
        <r>
          <rPr>
            <sz val="11"/>
            <color indexed="81"/>
            <rFont val="Tahoma"/>
            <family val="2"/>
          </rPr>
          <t>En caso de materialización del riesgo, describa por qué se presentó esta eventualidad, de lo contrario escriba N/A</t>
        </r>
        <r>
          <rPr>
            <sz val="9"/>
            <color indexed="81"/>
            <rFont val="Tahoma"/>
            <family val="2"/>
          </rPr>
          <t xml:space="preserve">
</t>
        </r>
      </text>
    </comment>
    <comment ref="BO109" authorId="4" shapeId="0" xr:uid="{00000000-0006-0000-0200-00003E000000}">
      <text>
        <r>
          <rPr>
            <sz val="9"/>
            <color indexed="81"/>
            <rFont val="Tahoma"/>
            <family val="2"/>
          </rPr>
          <t xml:space="preserve">
</t>
        </r>
        <r>
          <rPr>
            <sz val="12"/>
            <color indexed="81"/>
            <rFont val="Tahoma"/>
            <family val="2"/>
          </rPr>
          <t>Describa como se activó el plan   de contingencia proyectado con las correcciones y acciones correctivas, una vez se materializó el riesgo.
En caso de que el riesgo no se haya materializado, escriba N/A.</t>
        </r>
      </text>
    </comment>
    <comment ref="M110" authorId="0" shapeId="0" xr:uid="{00000000-0006-0000-0200-00003F000000}">
      <text>
        <r>
          <rPr>
            <sz val="11"/>
            <color indexed="81"/>
            <rFont val="Tahoma"/>
            <family val="2"/>
          </rPr>
          <t xml:space="preserve">
La </t>
        </r>
        <r>
          <rPr>
            <b/>
            <sz val="11"/>
            <color indexed="81"/>
            <rFont val="Tahoma"/>
            <family val="2"/>
          </rPr>
          <t>Probabilidad</t>
        </r>
        <r>
          <rPr>
            <sz val="11"/>
            <color indexed="81"/>
            <rFont val="Tahoma"/>
            <family val="2"/>
          </rPr>
          <t xml:space="preserve"> es la medida para estimar la ocurrencia del riesgo y puede ser medida con criterios de Frecuencia, si se ha materializado (por ejemplo: número de veces en un tiempo determinado) o de factibilidad; teniendo en cuenta la presencia de factores internos, externos y del proceso, que pueden propiciar el riesgo, aunque este no se haya materializado.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la probabilidad y luego seleccione una opción de la lista desplegable.</t>
        </r>
      </text>
    </comment>
    <comment ref="N110" authorId="0" shapeId="0" xr:uid="{00000000-0006-0000-0200-000040000000}">
      <text>
        <r>
          <rPr>
            <sz val="9"/>
            <color indexed="81"/>
            <rFont val="Tahoma"/>
            <family val="2"/>
          </rPr>
          <t xml:space="preserve">
</t>
        </r>
        <r>
          <rPr>
            <b/>
            <sz val="11"/>
            <color indexed="81"/>
            <rFont val="Tahoma"/>
            <family val="2"/>
          </rPr>
          <t xml:space="preserve">Impacto: </t>
        </r>
        <r>
          <rPr>
            <sz val="11"/>
            <color indexed="81"/>
            <rFont val="Tahoma"/>
            <family val="2"/>
          </rPr>
          <t xml:space="preserve">Son las consecuencias o efectos que puede ocasionar la materialización del riesgo, al proceso y por ende a la entidad.
Consulte el hipervínculo dispuesto en la parte superior de esta celda </t>
        </r>
        <r>
          <rPr>
            <u/>
            <sz val="11"/>
            <color indexed="81"/>
            <rFont val="Tahoma"/>
            <family val="2"/>
          </rPr>
          <t>CALIFICACIÓN DEL RIESGO</t>
        </r>
        <r>
          <rPr>
            <sz val="11"/>
            <color indexed="81"/>
            <rFont val="Tahoma"/>
            <family val="2"/>
          </rPr>
          <t>, para conocer los criterios establecidos en relación con el impacto y luego seleccione una opción de la lista desplegable.</t>
        </r>
      </text>
    </comment>
    <comment ref="R110" authorId="4" shapeId="0" xr:uid="{00000000-0006-0000-0200-000041000000}">
      <text>
        <r>
          <rPr>
            <sz val="11"/>
            <color indexed="81"/>
            <rFont val="Tahoma"/>
            <family val="2"/>
          </rPr>
          <t xml:space="preserve">Representa la zona en la que se encuentra el riesgo, a la que se enfrenta inicialmente  un proceso  o la  entidad, en </t>
        </r>
        <r>
          <rPr>
            <u/>
            <sz val="11"/>
            <color indexed="81"/>
            <rFont val="Tahoma"/>
            <family val="2"/>
          </rPr>
          <t xml:space="preserve">ausencia de controles.
</t>
        </r>
        <r>
          <rPr>
            <sz val="11"/>
            <color indexed="81"/>
            <rFont val="Tahoma"/>
            <family val="2"/>
          </rPr>
          <t>El resultado en esta casilla se da de forma automática.</t>
        </r>
      </text>
    </comment>
    <comment ref="S110" authorId="3" shapeId="0" xr:uid="{00000000-0006-0000-0200-000042000000}">
      <text>
        <r>
          <rPr>
            <sz val="11"/>
            <color indexed="81"/>
            <rFont val="Tahoma"/>
            <family val="2"/>
          </rPr>
          <t xml:space="preserve">Las opciones de manejo del riesgo, representan las posibilidades que se tienen para administrar el riesgo, a través de </t>
        </r>
        <r>
          <rPr>
            <b/>
            <sz val="11"/>
            <color indexed="81"/>
            <rFont val="Tahoma"/>
            <family val="2"/>
          </rPr>
          <t xml:space="preserve">controles, </t>
        </r>
        <r>
          <rPr>
            <sz val="11"/>
            <color indexed="81"/>
            <rFont val="Tahoma"/>
            <family val="2"/>
          </rPr>
          <t xml:space="preserve">luego de determinar la probabilidad e impacto inicial. Se debe tener en cuenta la tabla de opciones de manejo del riesgo con el fin de determinar cual sera la politica que asumira el proceso.
</t>
        </r>
        <r>
          <rPr>
            <b/>
            <sz val="11"/>
            <color indexed="81"/>
            <rFont val="Tahoma"/>
            <family val="2"/>
          </rPr>
          <t>Nota:</t>
        </r>
        <r>
          <rPr>
            <sz val="11"/>
            <color indexed="81"/>
            <rFont val="Tahoma"/>
            <family val="2"/>
          </rPr>
          <t xml:space="preserve"> acorde a lo establecido en las políticas de administración de riesgos se debe relacionar una sola opción de manejo por cada riesgo.</t>
        </r>
      </text>
    </comment>
    <comment ref="U110" authorId="2" shapeId="0" xr:uid="{00000000-0006-0000-0200-000043000000}">
      <text>
        <r>
          <rPr>
            <b/>
            <sz val="9"/>
            <color indexed="81"/>
            <rFont val="Tahoma"/>
            <family val="2"/>
          </rPr>
          <t>comentario</t>
        </r>
        <r>
          <rPr>
            <sz val="9"/>
            <color indexed="81"/>
            <rFont val="Tahoma"/>
            <family val="2"/>
          </rPr>
          <t xml:space="preserve">
El control </t>
        </r>
        <r>
          <rPr>
            <b/>
            <sz val="9"/>
            <color indexed="81"/>
            <rFont val="Tahoma"/>
            <family val="2"/>
          </rPr>
          <t>preventivo</t>
        </r>
        <r>
          <rPr>
            <sz val="9"/>
            <color indexed="81"/>
            <rFont val="Tahoma"/>
            <family val="2"/>
          </rPr>
          <t xml:space="preserve"> es el que actúa sobre las causas del riesgo, con el fin de disminuir la problabilidad de ocurrencia del riesgo, ademas son de responsabilidad exclusiva de cada proceso como parte integral de sus propios sistemas de control.
El control </t>
        </r>
        <r>
          <rPr>
            <b/>
            <sz val="9"/>
            <color indexed="81"/>
            <rFont val="Tahoma"/>
            <family val="2"/>
          </rPr>
          <t>Correctivo,</t>
        </r>
        <r>
          <rPr>
            <sz val="9"/>
            <color indexed="81"/>
            <rFont val="Tahoma"/>
            <family val="2"/>
          </rPr>
          <t xml:space="preserve"> permite corregir la desviación de los resultados en un proceso y prevenir de nuevo su ocurrencia. Este tipo de control toma las acciones necesarias una vez materialziao el riesgo y busca mejorar los demas controles</t>
        </r>
      </text>
    </comment>
    <comment ref="AN110" authorId="1" shapeId="0" xr:uid="{00000000-0006-0000-0200-000044000000}">
      <text>
        <r>
          <rPr>
            <sz val="11"/>
            <color indexed="81"/>
            <rFont val="Tahoma"/>
            <family val="2"/>
          </rPr>
          <t>Se entiende como la posibilidad de ocurrencia del riesgo, esta puede ser medida con criterios de frecuencia o factibilidad</t>
        </r>
      </text>
    </comment>
    <comment ref="AO110" authorId="1" shapeId="0" xr:uid="{00000000-0006-0000-0200-000045000000}">
      <text>
        <r>
          <rPr>
            <sz val="11"/>
            <color indexed="81"/>
            <rFont val="Tahoma"/>
            <family val="2"/>
          </rPr>
          <t>Se entiende como la consecuancia que puede ocacionar a la organización la materialización del riesgo</t>
        </r>
      </text>
    </comment>
    <comment ref="AP110" authorId="4" shapeId="0" xr:uid="{00000000-0006-0000-0200-000046000000}">
      <text>
        <r>
          <rPr>
            <sz val="11"/>
            <color indexed="81"/>
            <rFont val="Tahoma"/>
            <family val="2"/>
          </rPr>
          <t xml:space="preserve">
Representa la nueva zona de riesgo, despues de aplicar los controles.</t>
        </r>
        <r>
          <rPr>
            <sz val="10"/>
            <color indexed="81"/>
            <rFont val="Tahoma"/>
            <family val="2"/>
          </rPr>
          <t xml:space="preserve">
</t>
        </r>
      </text>
    </comment>
    <comment ref="AQ110" authorId="4" shapeId="0" xr:uid="{00000000-0006-0000-0200-000047000000}">
      <text>
        <r>
          <rPr>
            <sz val="11"/>
            <color indexed="81"/>
            <rFont val="Tahoma"/>
            <family val="2"/>
          </rPr>
          <t xml:space="preserve">
Esta nueva opción de manejo del riesgo, representa las posibilidades que se tienen para administrar el riesgo residual, a través de </t>
        </r>
        <r>
          <rPr>
            <b/>
            <sz val="11"/>
            <color indexed="81"/>
            <rFont val="Tahoma"/>
            <family val="2"/>
          </rPr>
          <t xml:space="preserve">acciones de manejo del riesgo.
</t>
        </r>
        <r>
          <rPr>
            <sz val="11"/>
            <color indexed="81"/>
            <rFont val="Tahoma"/>
            <family val="2"/>
          </rPr>
          <t xml:space="preserve">Estas </t>
        </r>
        <r>
          <rPr>
            <b/>
            <sz val="11"/>
            <color indexed="81"/>
            <rFont val="Tahoma"/>
            <family val="2"/>
          </rPr>
          <t xml:space="preserve">acciones de manejo del riesgo </t>
        </r>
        <r>
          <rPr>
            <sz val="11"/>
            <color indexed="81"/>
            <rFont val="Tahoma"/>
            <family val="2"/>
          </rPr>
          <t>son las que se deben describir en la siguiente sección (ACCIONES DE MANEJO DEL RIESGO RESIDUAL).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Julio Roberto Fuentes Vidal</author>
    <author>Blanca Ofir Murillo Solarte</author>
  </authors>
  <commentList>
    <comment ref="R3" authorId="0" shapeId="0" xr:uid="{00000000-0006-0000-0700-000001000000}">
      <text>
        <r>
          <rPr>
            <sz val="14"/>
            <color indexed="81"/>
            <rFont val="Tahoma"/>
            <family val="2"/>
          </rPr>
          <t xml:space="preserve">Si el control es preventivo, afecta  la probabilidad y si el control es correctivo afecta el impacto
</t>
        </r>
      </text>
    </comment>
    <comment ref="C9" authorId="1" shapeId="0" xr:uid="{00000000-0006-0000-0700-000002000000}">
      <text>
        <r>
          <rPr>
            <b/>
            <sz val="11"/>
            <color indexed="81"/>
            <rFont val="Tahoma"/>
            <family val="2"/>
          </rPr>
          <t>Si el control es preventivo, afecta  la probabilidad y si el control es correctivo afecta el impacto</t>
        </r>
      </text>
    </comment>
    <comment ref="G10" authorId="0" shapeId="0" xr:uid="{00000000-0006-0000-0700-000003000000}">
      <text>
        <r>
          <rPr>
            <sz val="14"/>
            <color indexed="81"/>
            <rFont val="Tahoma"/>
            <family val="2"/>
          </rPr>
          <t>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 authorId="0" shapeId="0" xr:uid="{00000000-0006-0000-0700-000004000000}">
      <text>
        <r>
          <rPr>
            <sz val="12"/>
            <color indexed="81"/>
            <rFont val="Tahoma"/>
            <family val="2"/>
          </rPr>
          <t>Politicas de operación aplicables, autorizaciones a través de firmas o confirmaciones vía correo electronico, archivos fisicos, consecutivos, listas de chequeo, controles de seguridad con personal especializado, entre otros</t>
        </r>
      </text>
    </comment>
    <comment ref="Q15" authorId="0" shapeId="0" xr:uid="{00000000-0006-0000-0700-000005000000}">
      <text>
        <r>
          <rPr>
            <sz val="11"/>
            <color indexed="81"/>
            <rFont val="Tahoma"/>
            <family val="2"/>
          </rPr>
          <t xml:space="preserve">
Relacionar el numero de consecutivo del riesgo identificado en el mapa</t>
        </r>
      </text>
    </comment>
    <comment ref="C23" authorId="1" shapeId="0" xr:uid="{00000000-0006-0000-0700-000006000000}">
      <text>
        <r>
          <rPr>
            <b/>
            <sz val="11"/>
            <color indexed="81"/>
            <rFont val="Tahoma"/>
            <family val="2"/>
          </rPr>
          <t>Si el control es preventivo, afecta  la probabilidad y si el control es correctivo afecta el impacto</t>
        </r>
      </text>
    </comment>
    <comment ref="G24" authorId="0" shapeId="0" xr:uid="{00000000-0006-0000-0700-000007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24" authorId="0" shapeId="0" xr:uid="{00000000-0006-0000-0700-000008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37" authorId="1" shapeId="0" xr:uid="{00000000-0006-0000-0700-000009000000}">
      <text>
        <r>
          <rPr>
            <b/>
            <sz val="11"/>
            <color indexed="81"/>
            <rFont val="Tahoma"/>
            <family val="2"/>
          </rPr>
          <t>Si el control es preventivo, afecta  la probabilidad y si el control es correctivo afecta el impacto</t>
        </r>
      </text>
    </comment>
    <comment ref="G38" authorId="0" shapeId="0" xr:uid="{00000000-0006-0000-0700-00000A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38" authorId="0" shapeId="0" xr:uid="{00000000-0006-0000-0700-00000B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52" authorId="1" shapeId="0" xr:uid="{00000000-0006-0000-0700-00000C000000}">
      <text>
        <r>
          <rPr>
            <b/>
            <sz val="11"/>
            <color indexed="81"/>
            <rFont val="Tahoma"/>
            <family val="2"/>
          </rPr>
          <t>Si el control es preventivo, afecta  la probabilidad y si el control es correctivo afecta el impacto</t>
        </r>
      </text>
    </comment>
    <comment ref="G53" authorId="0" shapeId="0" xr:uid="{00000000-0006-0000-0700-00000D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53" authorId="0" shapeId="0" xr:uid="{00000000-0006-0000-0700-00000E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66" authorId="1" shapeId="0" xr:uid="{00000000-0006-0000-0700-00000F000000}">
      <text>
        <r>
          <rPr>
            <b/>
            <sz val="11"/>
            <color indexed="81"/>
            <rFont val="Tahoma"/>
            <family val="2"/>
          </rPr>
          <t>Si el control es preventivo, afecta  la probabilidad y si el control es correctivo afecta el impacto</t>
        </r>
      </text>
    </comment>
    <comment ref="G67" authorId="0" shapeId="0" xr:uid="{00000000-0006-0000-0700-000010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67" authorId="0" shapeId="0" xr:uid="{00000000-0006-0000-0700-000011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80" authorId="1" shapeId="0" xr:uid="{00000000-0006-0000-0700-000012000000}">
      <text>
        <r>
          <rPr>
            <b/>
            <sz val="11"/>
            <color indexed="81"/>
            <rFont val="Tahoma"/>
            <family val="2"/>
          </rPr>
          <t>Si el control es preventivo, afecta  la probabilidad y si el control es correctivo afecta el impacto</t>
        </r>
      </text>
    </comment>
    <comment ref="G81" authorId="0" shapeId="0" xr:uid="{00000000-0006-0000-0700-000013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81" authorId="0" shapeId="0" xr:uid="{00000000-0006-0000-0700-000014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94" authorId="1" shapeId="0" xr:uid="{00000000-0006-0000-0700-000015000000}">
      <text>
        <r>
          <rPr>
            <b/>
            <sz val="11"/>
            <color indexed="81"/>
            <rFont val="Tahoma"/>
            <family val="2"/>
          </rPr>
          <t>Si el control es preventivo, afecta  la probabilidad y si el control es correctivo afecta el impacto</t>
        </r>
      </text>
    </comment>
    <comment ref="G95" authorId="0" shapeId="0" xr:uid="{00000000-0006-0000-0700-000016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95" authorId="0" shapeId="0" xr:uid="{00000000-0006-0000-0700-000017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08" authorId="1" shapeId="0" xr:uid="{00000000-0006-0000-0700-000018000000}">
      <text>
        <r>
          <rPr>
            <b/>
            <sz val="11"/>
            <color indexed="81"/>
            <rFont val="Tahoma"/>
            <family val="2"/>
          </rPr>
          <t>Si el control es preventivo, afecta  la probabilidad y si el control es correctivo afecta el impacto</t>
        </r>
      </text>
    </comment>
    <comment ref="G109" authorId="0" shapeId="0" xr:uid="{00000000-0006-0000-0700-000019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09" authorId="0" shapeId="0" xr:uid="{00000000-0006-0000-0700-00001A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22" authorId="1" shapeId="0" xr:uid="{00000000-0006-0000-0700-00001B000000}">
      <text>
        <r>
          <rPr>
            <b/>
            <sz val="11"/>
            <color indexed="81"/>
            <rFont val="Tahoma"/>
            <family val="2"/>
          </rPr>
          <t>Si el control es preventivo, afecta  la probabilidad y si el control es correctivo afecta el impacto</t>
        </r>
      </text>
    </comment>
    <comment ref="G123" authorId="0" shapeId="0" xr:uid="{00000000-0006-0000-0700-00001C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23" authorId="0" shapeId="0" xr:uid="{00000000-0006-0000-0700-00001D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36" authorId="1" shapeId="0" xr:uid="{00000000-0006-0000-0700-00001E000000}">
      <text>
        <r>
          <rPr>
            <b/>
            <sz val="11"/>
            <color indexed="81"/>
            <rFont val="Tahoma"/>
            <family val="2"/>
          </rPr>
          <t>Si el control es preventivo, afecta  la probabilidad y si el control es correctivo afecta el impacto</t>
        </r>
      </text>
    </comment>
    <comment ref="G137" authorId="0" shapeId="0" xr:uid="{00000000-0006-0000-0700-00001F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37" authorId="0" shapeId="0" xr:uid="{00000000-0006-0000-0700-000020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50" authorId="1" shapeId="0" xr:uid="{00000000-0006-0000-0700-000021000000}">
      <text>
        <r>
          <rPr>
            <b/>
            <sz val="11"/>
            <color indexed="81"/>
            <rFont val="Tahoma"/>
            <family val="2"/>
          </rPr>
          <t>Si el control es preventivo, afecta  la probabilidad y si el control es correctivo afecta el impacto</t>
        </r>
      </text>
    </comment>
    <comment ref="G151" authorId="0" shapeId="0" xr:uid="{00000000-0006-0000-0700-000022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51" authorId="0" shapeId="0" xr:uid="{00000000-0006-0000-0700-000023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 ref="C165" authorId="1" shapeId="0" xr:uid="{00000000-0006-0000-0700-000024000000}">
      <text>
        <r>
          <rPr>
            <b/>
            <sz val="11"/>
            <color indexed="81"/>
            <rFont val="Tahoma"/>
            <family val="2"/>
          </rPr>
          <t>Si el control es preventivo, afecta  la probabilidad y si el control es correctivo afecta el impacto</t>
        </r>
      </text>
    </comment>
    <comment ref="G166" authorId="0" shapeId="0" xr:uid="{00000000-0006-0000-0700-000025000000}">
      <text>
        <r>
          <rPr>
            <b/>
            <sz val="9"/>
            <color indexed="81"/>
            <rFont val="Tahoma"/>
            <family val="2"/>
          </rPr>
          <t>Julio Roberto Fuentes Vidal:</t>
        </r>
        <r>
          <rPr>
            <sz val="9"/>
            <color indexed="81"/>
            <rFont val="Tahoma"/>
            <family val="2"/>
          </rPr>
          <t xml:space="preserve">
sistemas o software que permiten incluir contraseñas de acceso o con controles de seguimiento a aprobaciones o ejecuciones que se realizan a través de éste, generación de reportes o indicadores, sistemas de seguridad con scanner, sistemas de grabación, entre otros.</t>
        </r>
      </text>
    </comment>
    <comment ref="H166" authorId="0" shapeId="0" xr:uid="{00000000-0006-0000-0700-000026000000}">
      <text>
        <r>
          <rPr>
            <b/>
            <sz val="9"/>
            <color indexed="81"/>
            <rFont val="Tahoma"/>
            <family val="2"/>
          </rPr>
          <t>Julio Roberto Fuentes Vidal:</t>
        </r>
        <r>
          <rPr>
            <sz val="9"/>
            <color indexed="81"/>
            <rFont val="Tahoma"/>
            <family val="2"/>
          </rPr>
          <t xml:space="preserve">
Politicas de operación aplicables, autorizaciones a través de firmas o confirmaciones vía correo electronico, archivos fisicos, consecutivos, listas de chequeo, controles de seguridad con personal especializado, entre otros</t>
        </r>
      </text>
    </comment>
  </commentList>
</comments>
</file>

<file path=xl/sharedStrings.xml><?xml version="1.0" encoding="utf-8"?>
<sst xmlns="http://schemas.openxmlformats.org/spreadsheetml/2006/main" count="929" uniqueCount="407">
  <si>
    <t>CONTEXTO ESTRATÉGICO</t>
  </si>
  <si>
    <t>EXTERNOS</t>
  </si>
  <si>
    <t>INTERNOS</t>
  </si>
  <si>
    <t>CLASIFICACIÓN DEL RIESGO</t>
  </si>
  <si>
    <t>ESTRATÉGICO</t>
  </si>
  <si>
    <t>OPERATIVO</t>
  </si>
  <si>
    <t>FINANCIERO</t>
  </si>
  <si>
    <t>CUMPLIMIENTO</t>
  </si>
  <si>
    <t>TECNOLOGÍA</t>
  </si>
  <si>
    <t>RIESGO</t>
  </si>
  <si>
    <t>PROCESO</t>
  </si>
  <si>
    <t>OBJETIVO DEL PROCESO</t>
  </si>
  <si>
    <t>PROBABILIDAD</t>
  </si>
  <si>
    <t>IMPACTO</t>
  </si>
  <si>
    <t>TOTAL NIVEL EXPOSICIÓN</t>
  </si>
  <si>
    <t>ZONA DE RIESGO</t>
  </si>
  <si>
    <t>CONSECUTIVO</t>
  </si>
  <si>
    <t>Puede ocurrir …</t>
  </si>
  <si>
    <t>CALIFICACIÓN DEL RIESGO</t>
  </si>
  <si>
    <t>EVALUACIÓN DEL RIESGO</t>
  </si>
  <si>
    <t>CONCEPTO</t>
  </si>
  <si>
    <t>MODERADO</t>
  </si>
  <si>
    <t>VALOR</t>
  </si>
  <si>
    <t>OPCIONES DE MANEJO</t>
  </si>
  <si>
    <t>BAJA</t>
  </si>
  <si>
    <t>* Asumir el riesgo</t>
  </si>
  <si>
    <t>* Asumir el riesgo
* Reducir el riesgo</t>
  </si>
  <si>
    <t>* Reducir el riesgo
* Evitar el riesgo
* Compartir o transferir</t>
  </si>
  <si>
    <t>* Evitar el riesgo
* Reducir el riesgo
* Compartir o transferir</t>
  </si>
  <si>
    <t>MATRIZ DE CALIFICACIÓN, EVALUACIÓN Y RESPUESTA A LOS RIESGOS</t>
  </si>
  <si>
    <t>RARO (1)</t>
  </si>
  <si>
    <t>IMPROBABLE (2)</t>
  </si>
  <si>
    <t>MODERADO (3)</t>
  </si>
  <si>
    <t>PROBABLE (4)</t>
  </si>
  <si>
    <t>INSIGNIFICANTE (1)</t>
  </si>
  <si>
    <t>MENOR (2)</t>
  </si>
  <si>
    <t>MAYOR (4)</t>
  </si>
  <si>
    <t>CATASTRÓFICO (5)</t>
  </si>
  <si>
    <t>SEGUIMIENTO A CONTROLES EXISTENTES</t>
  </si>
  <si>
    <t>SI</t>
  </si>
  <si>
    <t>ZONA DE RIESGO BAJA</t>
  </si>
  <si>
    <t>ZONA DE RIESGO MODERADA</t>
  </si>
  <si>
    <t>ZONA DE RIESGO ALTA</t>
  </si>
  <si>
    <t>ZONA DE RIESGO EXTREMA</t>
  </si>
  <si>
    <t>N/A</t>
  </si>
  <si>
    <t>NIVEL</t>
  </si>
  <si>
    <t>DESCRIPTOR</t>
  </si>
  <si>
    <t>DESCRIPCIÓN</t>
  </si>
  <si>
    <t>FRECUENCIA</t>
  </si>
  <si>
    <t>IMPROBABLE</t>
  </si>
  <si>
    <t>POSIBLE</t>
  </si>
  <si>
    <t>PROBABLE</t>
  </si>
  <si>
    <t>CASI SEGURO</t>
  </si>
  <si>
    <t>Al menos de 1 vez en los últimos 5 años.</t>
  </si>
  <si>
    <t>Al menos de 1 vez en los últimos 2 años.</t>
  </si>
  <si>
    <t>Al menos de 1 vez en el último año.</t>
  </si>
  <si>
    <t>Más de 1 vez al año.</t>
  </si>
  <si>
    <t>INSIGNIFICANTE</t>
  </si>
  <si>
    <t>MENOR</t>
  </si>
  <si>
    <t>MAYOR</t>
  </si>
  <si>
    <t>CATASTRÓFICO</t>
  </si>
  <si>
    <t>POSIBLE (3)</t>
  </si>
  <si>
    <t>CASI SEGURO (5)</t>
  </si>
  <si>
    <t>TIPO DE CONTROL</t>
  </si>
  <si>
    <t>EVITAR EL RIESGO</t>
  </si>
  <si>
    <t>REDUCIR EL RIESGO</t>
  </si>
  <si>
    <t>COMPARTIR O TRANSFERIR EL RIESGO</t>
  </si>
  <si>
    <t>PUNTAJE FINAL</t>
  </si>
  <si>
    <t>IMAGEN</t>
  </si>
  <si>
    <t>ACCIONES</t>
  </si>
  <si>
    <t>DISMINUCION</t>
  </si>
  <si>
    <t>Posee herramienta</t>
  </si>
  <si>
    <t>Existen manuales</t>
  </si>
  <si>
    <t>Ha demostrado efectiva</t>
  </si>
  <si>
    <t>Definidos responsables</t>
  </si>
  <si>
    <t>Frecuencia Ejecución</t>
  </si>
  <si>
    <t>Herramientas</t>
  </si>
  <si>
    <t>Seguimiento</t>
  </si>
  <si>
    <t>PROCESOS</t>
  </si>
  <si>
    <t>PERIODICIDAD</t>
  </si>
  <si>
    <t>INFRAESTRUCTURA</t>
  </si>
  <si>
    <t>1. BAJA</t>
  </si>
  <si>
    <t>SIN INICIAR</t>
  </si>
  <si>
    <t>X</t>
  </si>
  <si>
    <t>DIARIA</t>
  </si>
  <si>
    <t>NO</t>
  </si>
  <si>
    <t>EN PROCESO</t>
  </si>
  <si>
    <t>BIMENSUAL</t>
  </si>
  <si>
    <t>POLÍTICOS</t>
  </si>
  <si>
    <t>CUMPLIDA</t>
  </si>
  <si>
    <t>MENSUAL</t>
  </si>
  <si>
    <t>INCUMPLIDA</t>
  </si>
  <si>
    <t>BIMESTRAL</t>
  </si>
  <si>
    <t>TECNOLÓGICOS</t>
  </si>
  <si>
    <t>TRIMESTRAL</t>
  </si>
  <si>
    <t>SEMESTRAL</t>
  </si>
  <si>
    <t>PREVENTIVO</t>
  </si>
  <si>
    <t>CORRECTIVO</t>
  </si>
  <si>
    <t>DISMINUCIÓN PROBABILIDAD</t>
  </si>
  <si>
    <t>DISMINUCIÓN IMPACTO</t>
  </si>
  <si>
    <t>Evaluación Impacto</t>
  </si>
  <si>
    <t>Evaluación Probabilidad</t>
  </si>
  <si>
    <t>CAUSAS</t>
  </si>
  <si>
    <t>ESTRATÉGICOS</t>
  </si>
  <si>
    <t>RESPONSABLE (Nombre y cargo)</t>
  </si>
  <si>
    <t xml:space="preserve">MEDIOAMBIENTALES </t>
  </si>
  <si>
    <t xml:space="preserve"> IDENTIFICACIÓN DEL RIESGO</t>
  </si>
  <si>
    <t>Lo que podría llevar a ...  Afectar... 
o generar …</t>
  </si>
  <si>
    <t>CORRECCIONES</t>
  </si>
  <si>
    <t>DESCRIPCIÓN  (FACTIBILIDAD)</t>
  </si>
  <si>
    <t>2. MODERADA</t>
  </si>
  <si>
    <t>3. ALTA</t>
  </si>
  <si>
    <t>4. EXTREMA</t>
  </si>
  <si>
    <t>MODERADA</t>
  </si>
  <si>
    <t>ALTA</t>
  </si>
  <si>
    <t>EXTREMA</t>
  </si>
  <si>
    <t>OPCIONES DE MANEJO DEL RIESGO</t>
  </si>
  <si>
    <t xml:space="preserve">ANÁLISIS DEL RIESGO INHERENTE </t>
  </si>
  <si>
    <t xml:space="preserve">ZONA DE RIESGO </t>
  </si>
  <si>
    <t>ASUMIR EL RIESGO</t>
  </si>
  <si>
    <t>PROMEDIO PROBABLIDAD</t>
  </si>
  <si>
    <t>PROMEDIO IMPACTO</t>
  </si>
  <si>
    <r>
      <t xml:space="preserve">Si el hecho llegara a presentarse, tendría consecuencias o efectos </t>
    </r>
    <r>
      <rPr>
        <b/>
        <sz val="11"/>
        <color indexed="8"/>
        <rFont val="Calibri"/>
        <family val="2"/>
      </rPr>
      <t>MÍNIMOS</t>
    </r>
    <r>
      <rPr>
        <sz val="11"/>
        <color theme="1"/>
        <rFont val="Calibri"/>
        <family val="2"/>
        <scheme val="minor"/>
      </rPr>
      <t xml:space="preserve"> sobre el proceso y/o la entidad.</t>
    </r>
  </si>
  <si>
    <r>
      <t xml:space="preserve">Si el hecho llegara a presentarse, tendría </t>
    </r>
    <r>
      <rPr>
        <b/>
        <sz val="11"/>
        <color indexed="8"/>
        <rFont val="Calibri"/>
        <family val="2"/>
      </rPr>
      <t>MEDIANAS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</si>
  <si>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 xml:space="preserve">ALTAS </t>
    </r>
    <r>
      <rPr>
        <sz val="11"/>
        <color theme="1"/>
        <rFont val="Calibri"/>
        <family val="2"/>
        <scheme val="minor"/>
      </rPr>
      <t>consecuencias o efectos sobre el proceso y/o la entidad.</t>
    </r>
  </si>
  <si>
    <r>
      <t xml:space="preserve">Si el hecho llegara a presentarse, tendría </t>
    </r>
    <r>
      <rPr>
        <b/>
        <sz val="11"/>
        <color indexed="8"/>
        <rFont val="Calibri"/>
        <family val="2"/>
      </rPr>
      <t>DESASTROSAS</t>
    </r>
    <r>
      <rPr>
        <sz val="11"/>
        <color theme="1"/>
        <rFont val="Calibri"/>
        <family val="2"/>
        <scheme val="minor"/>
      </rPr>
      <t xml:space="preserve"> consecuencias o efectos sobre el proceso y/o la entidad.</t>
    </r>
  </si>
  <si>
    <r>
      <t xml:space="preserve">Si el hecho llegara a presentarse, tendría </t>
    </r>
    <r>
      <rPr>
        <b/>
        <sz val="11"/>
        <color indexed="8"/>
        <rFont val="Calibri"/>
        <family val="2"/>
      </rPr>
      <t>BAJAS</t>
    </r>
    <r>
      <rPr>
        <sz val="11"/>
        <color theme="1"/>
        <rFont val="Calibri"/>
        <family val="2"/>
        <scheme val="minor"/>
      </rPr>
      <t xml:space="preserve"> consecuencias o efectos sobre el proceso y/o la entidad.</t>
    </r>
  </si>
  <si>
    <t xml:space="preserve">TABLA DE PROBABILIDAD </t>
  </si>
  <si>
    <r>
      <t xml:space="preserve">CLASIFICACIÓN DEL RIESGO 
</t>
    </r>
    <r>
      <rPr>
        <b/>
        <sz val="12"/>
        <color indexed="8"/>
        <rFont val="Calibri"/>
        <family val="2"/>
      </rPr>
      <t>( Muestra las clases o tipos de riesgos que se pueden presentar)</t>
    </r>
  </si>
  <si>
    <r>
      <t xml:space="preserve">Se asume el riesgo.  
</t>
    </r>
    <r>
      <rPr>
        <b/>
        <sz val="11"/>
        <color indexed="8"/>
        <rFont val="Arial"/>
        <family val="2"/>
      </rPr>
      <t xml:space="preserve">Nota: </t>
    </r>
    <r>
      <rPr>
        <sz val="11"/>
        <color indexed="8"/>
        <rFont val="Arial"/>
        <family val="2"/>
      </rPr>
      <t>Si el riesgo inherente se ubica en la zona baja, se debe revisar si éste riesgo amerita o no, que se incluya en el mapa de riesgos, para su administración.</t>
    </r>
  </si>
  <si>
    <t>* Asumir el riesgo
* Reducir el riesgo</t>
  </si>
  <si>
    <t>* Reducir el riesgo
* Evitar el riesgo
* Compartir o transferir el riesgo</t>
  </si>
  <si>
    <r>
      <t>Implica que se</t>
    </r>
    <r>
      <rPr>
        <b/>
        <sz val="11"/>
        <color indexed="8"/>
        <rFont val="Arial"/>
        <family val="2"/>
      </rPr>
      <t xml:space="preserve"> </t>
    </r>
    <r>
      <rPr>
        <b/>
        <sz val="11"/>
        <color indexed="60"/>
        <rFont val="Arial"/>
        <family val="2"/>
      </rPr>
      <t>ACEPTAN</t>
    </r>
    <r>
      <rPr>
        <b/>
        <sz val="11"/>
        <color indexed="8"/>
        <rFont val="Arial"/>
        <family val="2"/>
      </rPr>
      <t xml:space="preserve"> </t>
    </r>
    <r>
      <rPr>
        <sz val="11"/>
        <color indexed="8"/>
        <rFont val="Arial"/>
        <family val="2"/>
      </rPr>
      <t>las consecuencias o efectos de la materialización del riesgo;</t>
    </r>
    <r>
      <rPr>
        <b/>
        <sz val="11"/>
        <color indexed="8"/>
        <rFont val="Arial"/>
        <family val="2"/>
      </rPr>
      <t xml:space="preserve"> </t>
    </r>
    <r>
      <rPr>
        <sz val="11"/>
        <color indexed="8"/>
        <rFont val="Arial"/>
        <family val="2"/>
      </rPr>
      <t xml:space="preserve">en este caso no es necesario tomar medidas para seguir disminuyendo la probabilidad e impacto del riesgo. </t>
    </r>
  </si>
  <si>
    <r>
      <t xml:space="preserve">Implica tomar medidas encaminadas a </t>
    </r>
    <r>
      <rPr>
        <b/>
        <sz val="11"/>
        <color indexed="60"/>
        <rFont val="Arial"/>
        <family val="2"/>
      </rPr>
      <t>DISMINUIR</t>
    </r>
    <r>
      <rPr>
        <b/>
        <sz val="11"/>
        <color indexed="8"/>
        <rFont val="Arial"/>
        <family val="2"/>
      </rPr>
      <t xml:space="preserve"> </t>
    </r>
    <r>
      <rPr>
        <sz val="11"/>
        <color indexed="8"/>
        <rFont val="Arial"/>
        <family val="2"/>
      </rPr>
      <t>tanto la</t>
    </r>
    <r>
      <rPr>
        <b/>
        <sz val="11"/>
        <color indexed="8"/>
        <rFont val="Arial"/>
        <family val="2"/>
      </rPr>
      <t xml:space="preserve"> </t>
    </r>
    <r>
      <rPr>
        <b/>
        <u/>
        <sz val="11"/>
        <color indexed="8"/>
        <rFont val="Arial"/>
        <family val="2"/>
      </rPr>
      <t>PROBABILIDAD</t>
    </r>
    <r>
      <rPr>
        <b/>
        <sz val="11"/>
        <color indexed="8"/>
        <rFont val="Arial"/>
        <family val="2"/>
      </rPr>
      <t xml:space="preserve"> </t>
    </r>
    <r>
      <rPr>
        <b/>
        <u/>
        <sz val="11"/>
        <color indexed="8"/>
        <rFont val="Arial"/>
        <family val="2"/>
      </rPr>
      <t xml:space="preserve">(medidas de prevención), </t>
    </r>
    <r>
      <rPr>
        <u/>
        <sz val="11"/>
        <color indexed="8"/>
        <rFont val="Arial"/>
        <family val="2"/>
      </rPr>
      <t xml:space="preserve">como </t>
    </r>
    <r>
      <rPr>
        <b/>
        <u/>
        <sz val="11"/>
        <color indexed="8"/>
        <rFont val="Arial"/>
        <family val="2"/>
      </rPr>
      <t>el IMPACTO (medidas de protección)</t>
    </r>
    <r>
      <rPr>
        <sz val="11"/>
        <color indexed="8"/>
        <rFont val="Arial"/>
        <family val="2"/>
      </rPr>
      <t>.  La reducción del riesgo es probablemente el método más sencillo y económico para superar las debilidades antes de aplicar medidas más costosas y difíciles.  Por ejemplo: a través de la</t>
    </r>
    <r>
      <rPr>
        <b/>
        <sz val="11"/>
        <color indexed="8"/>
        <rFont val="Arial"/>
        <family val="2"/>
      </rPr>
      <t xml:space="preserve"> </t>
    </r>
    <r>
      <rPr>
        <b/>
        <u/>
        <sz val="11"/>
        <color indexed="8"/>
        <rFont val="Arial"/>
        <family val="2"/>
      </rPr>
      <t>mejora u optimización de los procedimientos, la implementación de acertados controles y acciones de manejo complementarias.</t>
    </r>
  </si>
  <si>
    <r>
      <t xml:space="preserve">Implica tomar medidas encaminadas a </t>
    </r>
    <r>
      <rPr>
        <b/>
        <sz val="11"/>
        <color indexed="60"/>
        <rFont val="Arial"/>
        <family val="2"/>
      </rPr>
      <t xml:space="preserve">PREVENIR </t>
    </r>
    <r>
      <rPr>
        <sz val="11"/>
        <color indexed="8"/>
        <rFont val="Arial"/>
        <family val="2"/>
      </rPr>
      <t xml:space="preserve">que el riesgo se materialice, </t>
    </r>
    <r>
      <rPr>
        <b/>
        <sz val="11"/>
        <color indexed="8"/>
        <rFont val="Arial"/>
        <family val="2"/>
      </rPr>
      <t>evitar la materialización del riesgo es la primera alternativa</t>
    </r>
    <r>
      <rPr>
        <sz val="11"/>
        <color indexed="8"/>
        <rFont val="Arial"/>
        <family val="2"/>
      </rPr>
      <t xml:space="preserve"> </t>
    </r>
    <r>
      <rPr>
        <b/>
        <sz val="11"/>
        <color indexed="8"/>
        <rFont val="Arial"/>
        <family val="2"/>
      </rPr>
      <t>a considerar</t>
    </r>
    <r>
      <rPr>
        <sz val="11"/>
        <color indexed="8"/>
        <rFont val="Arial"/>
        <family val="2"/>
      </rPr>
      <t>, y esto se logra cuando al interior del proceso se generan C</t>
    </r>
    <r>
      <rPr>
        <u/>
        <sz val="11"/>
        <color indexed="8"/>
        <rFont val="Arial"/>
        <family val="2"/>
      </rPr>
      <t>AMBIOS SUSTANCIALES</t>
    </r>
    <r>
      <rPr>
        <sz val="11"/>
        <color indexed="8"/>
        <rFont val="Arial"/>
        <family val="2"/>
      </rPr>
      <t xml:space="preserve">, tales como: mejoramiento a raiz de </t>
    </r>
    <r>
      <rPr>
        <u/>
        <sz val="11"/>
        <color indexed="8"/>
        <rFont val="Arial"/>
        <family val="2"/>
      </rPr>
      <t>ajustes drásticos, rediseños o eliminaciones</t>
    </r>
    <r>
      <rPr>
        <sz val="11"/>
        <color indexed="8"/>
        <rFont val="Arial"/>
        <family val="2"/>
      </rPr>
      <t xml:space="preserve"> realizados en procedimientos u otros controles establecidos. Por ejemplo: el control de calidad, manejo de los insumos, mantenimiento preventivo de los equipos, desarrollo tecnológico, etc.</t>
    </r>
  </si>
  <si>
    <r>
      <t xml:space="preserve">Implica tomar medidas que </t>
    </r>
    <r>
      <rPr>
        <b/>
        <u/>
        <sz val="11"/>
        <color indexed="60"/>
        <rFont val="Arial"/>
        <family val="2"/>
      </rPr>
      <t xml:space="preserve">REDUZCAN EL IMPACTO </t>
    </r>
    <r>
      <rPr>
        <b/>
        <u/>
        <sz val="11"/>
        <color indexed="8"/>
        <rFont val="Arial"/>
        <family val="2"/>
      </rPr>
      <t xml:space="preserve">de  la materialización del riesgo, </t>
    </r>
    <r>
      <rPr>
        <sz val="11"/>
        <color indexed="8"/>
        <rFont val="Arial"/>
        <family val="2"/>
      </rPr>
      <t xml:space="preserve"> a través del </t>
    </r>
    <r>
      <rPr>
        <b/>
        <sz val="11"/>
        <color indexed="8"/>
        <rFont val="Arial"/>
        <family val="2"/>
      </rPr>
      <t xml:space="preserve">COMPARTIR O TRASPASO </t>
    </r>
    <r>
      <rPr>
        <sz val="11"/>
        <color indexed="8"/>
        <rFont val="Arial"/>
        <family val="2"/>
      </rPr>
      <t xml:space="preserve">de las pérdidas potenciales a otras organizaciones o entidades, como en el caso de los contratos de seguros </t>
    </r>
    <r>
      <rPr>
        <b/>
        <sz val="11"/>
        <color indexed="8"/>
        <rFont val="Arial"/>
        <family val="2"/>
      </rPr>
      <t>(Pólizas)</t>
    </r>
    <r>
      <rPr>
        <sz val="11"/>
        <color indexed="8"/>
        <rFont val="Arial"/>
        <family val="2"/>
      </rPr>
      <t xml:space="preserve"> o a través de otros medios que permiten distribuir una porción del riesgo con otra entidad, como en los contratos a riesgo compartido.  Por ejemplo, tercerización (Outsourcing),  la información de gran importancia se puede duplicar y almacenar en un lugar distante y de ubicación segura, en vez de dejarla concentrada en un solo lugar.</t>
    </r>
  </si>
  <si>
    <t>RESPONSABLE 
(Líder)</t>
  </si>
  <si>
    <t>DESCRIPCIÓN DE LA MATERIALIZACIÓN DEL RIESGO.</t>
  </si>
  <si>
    <t>ACCIONES DE MANEJO DEL RIESGO RESIDUAL</t>
  </si>
  <si>
    <t xml:space="preserve">RIESGO RESIDUAL </t>
  </si>
  <si>
    <t>SEGUIMIENTO A LAS ACCIONES DE MANEJO</t>
  </si>
  <si>
    <t>ESTADO ACTUAL DE LAS ACCIONES DE MANEJO</t>
  </si>
  <si>
    <t>¿ EL RIESGO SE MATERIALIZÓ ?</t>
  </si>
  <si>
    <r>
      <t xml:space="preserve">Se asume el riesgo.
Se implementan </t>
    </r>
    <r>
      <rPr>
        <b/>
        <i/>
        <sz val="11"/>
        <color indexed="8"/>
        <rFont val="Arial"/>
        <family val="2"/>
      </rPr>
      <t>controles</t>
    </r>
    <r>
      <rPr>
        <sz val="11"/>
        <color indexed="8"/>
        <rFont val="Arial"/>
        <family val="2"/>
      </rPr>
      <t xml:space="preserve"> </t>
    </r>
    <r>
      <rPr>
        <b/>
        <i/>
        <sz val="11"/>
        <color indexed="8"/>
        <rFont val="Arial"/>
        <family val="2"/>
      </rPr>
      <t>preventivos</t>
    </r>
    <r>
      <rPr>
        <i/>
        <sz val="11"/>
        <color indexed="8"/>
        <rFont val="Arial"/>
        <family val="2"/>
      </rPr>
      <t xml:space="preserve"> 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 xml:space="preserve">orientadas a </t>
    </r>
    <r>
      <rPr>
        <b/>
        <u/>
        <sz val="11"/>
        <color indexed="8"/>
        <rFont val="Arial"/>
        <family val="2"/>
      </rPr>
      <t>disminuir</t>
    </r>
    <r>
      <rPr>
        <u/>
        <sz val="11"/>
        <color indexed="8"/>
        <rFont val="Arial"/>
        <family val="2"/>
      </rPr>
      <t xml:space="preserve"> </t>
    </r>
    <r>
      <rPr>
        <sz val="11"/>
        <color indexed="8"/>
        <rFont val="Arial"/>
        <family val="2"/>
      </rPr>
      <t xml:space="preserve">la probabilidad de materialización del riesgo </t>
    </r>
    <r>
      <rPr>
        <b/>
        <sz val="11"/>
        <color indexed="8"/>
        <rFont val="Arial"/>
        <family val="2"/>
      </rPr>
      <t xml:space="preserve"> </t>
    </r>
    <r>
      <rPr>
        <sz val="11"/>
        <color indexed="8"/>
        <rFont val="Arial"/>
        <family val="2"/>
      </rPr>
      <t xml:space="preserve">Y/O </t>
    </r>
    <r>
      <rPr>
        <b/>
        <i/>
        <sz val="11"/>
        <color indexed="8"/>
        <rFont val="Arial"/>
        <family val="2"/>
      </rPr>
      <t>controles de</t>
    </r>
    <r>
      <rPr>
        <i/>
        <sz val="11"/>
        <color indexed="8"/>
        <rFont val="Arial"/>
        <family val="2"/>
      </rPr>
      <t xml:space="preserve"> </t>
    </r>
    <r>
      <rPr>
        <b/>
        <i/>
        <sz val="11"/>
        <color indexed="8"/>
        <rFont val="Arial"/>
        <family val="2"/>
      </rPr>
      <t xml:space="preserve">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disminuir</t>
    </r>
    <r>
      <rPr>
        <u/>
        <sz val="11"/>
        <color indexed="8"/>
        <rFont val="Arial"/>
        <family val="2"/>
      </rPr>
      <t xml:space="preserve"> </t>
    </r>
    <r>
      <rPr>
        <sz val="11"/>
        <color indexed="8"/>
        <rFont val="Arial"/>
        <family val="2"/>
      </rPr>
      <t>el impacto de la materialización del riesgo. Lo anterior con el propósito de llevar el riesgo a la</t>
    </r>
    <r>
      <rPr>
        <u/>
        <sz val="11"/>
        <color indexed="8"/>
        <rFont val="Arial"/>
        <family val="2"/>
      </rPr>
      <t xml:space="preserve"> zona baja.</t>
    </r>
    <r>
      <rPr>
        <sz val="11"/>
        <color indexed="8"/>
        <rFont val="Arial"/>
        <family val="2"/>
      </rPr>
      <t xml:space="preserve">  </t>
    </r>
  </si>
  <si>
    <r>
      <t xml:space="preserve">Se implementan </t>
    </r>
    <r>
      <rPr>
        <b/>
        <i/>
        <sz val="11"/>
        <color indexed="8"/>
        <rFont val="Arial"/>
        <family val="2"/>
      </rPr>
      <t xml:space="preserve">controles preventivos </t>
    </r>
    <r>
      <rPr>
        <i/>
        <sz val="11"/>
        <color indexed="8"/>
        <rFont val="Arial"/>
        <family val="2"/>
      </rPr>
      <t>y</t>
    </r>
    <r>
      <rPr>
        <b/>
        <i/>
        <sz val="11"/>
        <color indexed="8"/>
        <rFont val="Arial"/>
        <family val="2"/>
      </rPr>
      <t xml:space="preserve"> </t>
    </r>
    <r>
      <rPr>
        <sz val="11"/>
        <color indexed="8"/>
        <rFont val="Arial"/>
        <family val="2"/>
      </rPr>
      <t xml:space="preserve">sus </t>
    </r>
    <r>
      <rPr>
        <b/>
        <i/>
        <sz val="11"/>
        <color indexed="8"/>
        <rFont val="Arial"/>
        <family val="2"/>
      </rPr>
      <t xml:space="preserve">acciones de manejo del riesgo,  </t>
    </r>
    <r>
      <rPr>
        <sz val="11"/>
        <color indexed="8"/>
        <rFont val="Arial"/>
        <family val="2"/>
      </rPr>
      <t>orientadas</t>
    </r>
    <r>
      <rPr>
        <i/>
        <sz val="11"/>
        <color indexed="8"/>
        <rFont val="Arial"/>
        <family val="2"/>
      </rPr>
      <t xml:space="preserve"> a </t>
    </r>
    <r>
      <rPr>
        <b/>
        <u/>
        <sz val="11"/>
        <color indexed="8"/>
        <rFont val="Arial"/>
        <family val="2"/>
      </rPr>
      <t>disminuir</t>
    </r>
    <r>
      <rPr>
        <i/>
        <sz val="11"/>
        <color indexed="8"/>
        <rFont val="Arial"/>
        <family val="2"/>
      </rPr>
      <t xml:space="preserve"> </t>
    </r>
    <r>
      <rPr>
        <sz val="11"/>
        <color indexed="8"/>
        <rFont val="Arial"/>
        <family val="2"/>
      </rPr>
      <t xml:space="preserve">o </t>
    </r>
    <r>
      <rPr>
        <b/>
        <u/>
        <sz val="11"/>
        <color indexed="8"/>
        <rFont val="Arial"/>
        <family val="2"/>
      </rPr>
      <t>evitar</t>
    </r>
    <r>
      <rPr>
        <i/>
        <sz val="11"/>
        <color indexed="8"/>
        <rFont val="Arial"/>
        <family val="2"/>
      </rPr>
      <t xml:space="preserve"> </t>
    </r>
    <r>
      <rPr>
        <sz val="11"/>
        <color indexed="8"/>
        <rFont val="Arial"/>
        <family val="2"/>
      </rPr>
      <t xml:space="preserve">la materialización del riesgo Y/O </t>
    </r>
    <r>
      <rPr>
        <b/>
        <i/>
        <sz val="11"/>
        <color indexed="8"/>
        <rFont val="Arial"/>
        <family val="2"/>
      </rPr>
      <t xml:space="preserve">controles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orientadas</t>
    </r>
    <r>
      <rPr>
        <b/>
        <i/>
        <sz val="11"/>
        <color indexed="8"/>
        <rFont val="Arial"/>
        <family val="2"/>
      </rPr>
      <t xml:space="preserve"> </t>
    </r>
    <r>
      <rPr>
        <i/>
        <sz val="11"/>
        <color indexed="8"/>
        <rFont val="Arial"/>
        <family val="2"/>
      </rPr>
      <t xml:space="preserve">a </t>
    </r>
    <r>
      <rPr>
        <b/>
        <u/>
        <sz val="11"/>
        <color indexed="8"/>
        <rFont val="Arial"/>
        <family val="2"/>
      </rPr>
      <t xml:space="preserve">disminuir </t>
    </r>
    <r>
      <rPr>
        <b/>
        <sz val="11"/>
        <color indexed="8"/>
        <rFont val="Arial"/>
        <family val="2"/>
      </rPr>
      <t xml:space="preserve"> o </t>
    </r>
    <r>
      <rPr>
        <sz val="11"/>
        <color indexed="8"/>
        <rFont val="Arial"/>
        <family val="2"/>
      </rPr>
      <t xml:space="preserve"> </t>
    </r>
    <r>
      <rPr>
        <b/>
        <u/>
        <sz val="11"/>
        <color indexed="8"/>
        <rFont val="Arial"/>
        <family val="2"/>
      </rPr>
      <t xml:space="preserve">evitar </t>
    </r>
    <r>
      <rPr>
        <sz val="11"/>
        <color indexed="8"/>
        <rFont val="Arial"/>
        <family val="2"/>
      </rPr>
      <t xml:space="preserve">el impacto de la materialización del riesgo.  Lo anterior con el propósito de llevar el riesgo a </t>
    </r>
    <r>
      <rPr>
        <u/>
        <sz val="11"/>
        <color indexed="8"/>
        <rFont val="Arial"/>
        <family val="2"/>
      </rPr>
      <t>zona moderada.</t>
    </r>
    <r>
      <rPr>
        <sz val="11"/>
        <color indexed="8"/>
        <rFont val="Arial"/>
        <family val="2"/>
      </rPr>
      <t xml:space="preserve">  
En lo relacionado con compartir o transferir el riesgo, se podría establecer el mantenimiento de pólizas (contratos de seguros), tercerización, entre otras;  como controles o acciones de manejo del riesgo enfocadas a la protección.  Esta opción de manejo se deberá tener en cuenta, con base en la capacidad del proceso y/o la entidad,  para asumir las consecuencias del impacto producido por la materialización del riesgo.  </t>
    </r>
  </si>
  <si>
    <r>
      <t xml:space="preserve">Se implementan </t>
    </r>
    <r>
      <rPr>
        <b/>
        <i/>
        <sz val="11"/>
        <color indexed="8"/>
        <rFont val="Arial"/>
        <family val="2"/>
      </rPr>
      <t>controles preventivos</t>
    </r>
    <r>
      <rPr>
        <sz val="11"/>
        <color indexed="8"/>
        <rFont val="Arial"/>
        <family val="2"/>
      </rPr>
      <t xml:space="preserve"> y sus</t>
    </r>
    <r>
      <rPr>
        <b/>
        <i/>
        <sz val="11"/>
        <color indexed="8"/>
        <rFont val="Arial"/>
        <family val="2"/>
      </rPr>
      <t xml:space="preserve"> acciones de manejo del riesgo</t>
    </r>
    <r>
      <rPr>
        <sz val="11"/>
        <color indexed="8"/>
        <rFont val="Arial"/>
        <family val="2"/>
      </rPr>
      <t xml:space="preserve">, orientadas a </t>
    </r>
    <r>
      <rPr>
        <b/>
        <u/>
        <sz val="11"/>
        <color indexed="8"/>
        <rFont val="Arial"/>
        <family val="2"/>
      </rPr>
      <t xml:space="preserve">disminuir </t>
    </r>
    <r>
      <rPr>
        <sz val="11"/>
        <color indexed="8"/>
        <rFont val="Arial"/>
        <family val="2"/>
      </rPr>
      <t>o</t>
    </r>
    <r>
      <rPr>
        <b/>
        <u/>
        <sz val="11"/>
        <color indexed="8"/>
        <rFont val="Arial"/>
        <family val="2"/>
      </rPr>
      <t xml:space="preserve"> evitar </t>
    </r>
    <r>
      <rPr>
        <sz val="11"/>
        <color indexed="8"/>
        <rFont val="Arial"/>
        <family val="2"/>
      </rPr>
      <t xml:space="preserve">la materialización del riesgo Y/O </t>
    </r>
    <r>
      <rPr>
        <b/>
        <sz val="11"/>
        <color indexed="8"/>
        <rFont val="Arial"/>
        <family val="2"/>
      </rPr>
      <t>c</t>
    </r>
    <r>
      <rPr>
        <b/>
        <i/>
        <sz val="11"/>
        <color indexed="8"/>
        <rFont val="Arial"/>
        <family val="2"/>
      </rPr>
      <t xml:space="preserve">ontroles de protección </t>
    </r>
    <r>
      <rPr>
        <sz val="11"/>
        <color indexed="8"/>
        <rFont val="Arial"/>
        <family val="2"/>
      </rPr>
      <t xml:space="preserve">y sus </t>
    </r>
    <r>
      <rPr>
        <b/>
        <i/>
        <sz val="11"/>
        <color indexed="8"/>
        <rFont val="Arial"/>
        <family val="2"/>
      </rPr>
      <t xml:space="preserve">acciones de manejo del riesgo </t>
    </r>
    <r>
      <rPr>
        <sz val="11"/>
        <color indexed="8"/>
        <rFont val="Arial"/>
        <family val="2"/>
      </rPr>
      <t xml:space="preserve"> orientadas a </t>
    </r>
    <r>
      <rPr>
        <b/>
        <u/>
        <sz val="11"/>
        <color indexed="8"/>
        <rFont val="Arial"/>
        <family val="2"/>
      </rPr>
      <t xml:space="preserve">disminuir </t>
    </r>
    <r>
      <rPr>
        <u/>
        <sz val="11"/>
        <color indexed="8"/>
        <rFont val="Arial"/>
        <family val="2"/>
      </rPr>
      <t xml:space="preserve">o </t>
    </r>
    <r>
      <rPr>
        <b/>
        <u/>
        <sz val="11"/>
        <color indexed="8"/>
        <rFont val="Arial"/>
        <family val="2"/>
      </rPr>
      <t xml:space="preserve">evitar </t>
    </r>
    <r>
      <rPr>
        <sz val="11"/>
        <color indexed="8"/>
        <rFont val="Arial"/>
        <family val="2"/>
      </rPr>
      <t xml:space="preserve">el impacto de la materialización del riesgo. 
En lo relacionado con </t>
    </r>
    <r>
      <rPr>
        <b/>
        <sz val="11"/>
        <color indexed="8"/>
        <rFont val="Arial"/>
        <family val="2"/>
      </rPr>
      <t>Compartir o transferir el riesgo</t>
    </r>
    <r>
      <rPr>
        <sz val="11"/>
        <color indexed="8"/>
        <rFont val="Arial"/>
        <family val="2"/>
      </rPr>
      <t xml:space="preserve">, teniendo en cuenta que en esta zona de riesgo se pueden producir pérdidas considerables para el proceso y/o la entidad, se hace necesario que se implementen </t>
    </r>
    <r>
      <rPr>
        <b/>
        <sz val="11"/>
        <color indexed="8"/>
        <rFont val="Arial"/>
        <family val="2"/>
      </rPr>
      <t xml:space="preserve">controles de protección </t>
    </r>
    <r>
      <rPr>
        <sz val="11"/>
        <color indexed="8"/>
        <rFont val="Arial"/>
        <family val="2"/>
      </rPr>
      <t xml:space="preserve">y sus </t>
    </r>
    <r>
      <rPr>
        <b/>
        <sz val="11"/>
        <color indexed="8"/>
        <rFont val="Arial"/>
        <family val="2"/>
      </rPr>
      <t xml:space="preserve">acciones de manejo del riesgo, </t>
    </r>
    <r>
      <rPr>
        <sz val="11"/>
        <color indexed="8"/>
        <rFont val="Arial"/>
        <family val="2"/>
      </rPr>
      <t xml:space="preserve">en los cuales se involucren </t>
    </r>
    <r>
      <rPr>
        <b/>
        <sz val="11"/>
        <color indexed="8"/>
        <rFont val="Arial"/>
        <family val="2"/>
      </rPr>
      <t>pólizas, tercerizaciones,</t>
    </r>
    <r>
      <rPr>
        <sz val="11"/>
        <color indexed="8"/>
        <rFont val="Arial"/>
        <family val="2"/>
      </rPr>
      <t xml:space="preserve"> entre otras medidas que protejan el proceso y/o la entidad.    </t>
    </r>
  </si>
  <si>
    <t xml:space="preserve"> </t>
  </si>
  <si>
    <t xml:space="preserve">                                                       TABLA DE IMPACTO</t>
  </si>
  <si>
    <t>m</t>
  </si>
  <si>
    <t>CLASIFICACIÓN 
DEL RIESGO</t>
  </si>
  <si>
    <t>Debido a …</t>
  </si>
  <si>
    <t>PE01 PLANEACIÓN INSTITUCIONAL</t>
  </si>
  <si>
    <t>PE02 COMUNICACIONES</t>
  </si>
  <si>
    <t>PM01 INFORMACIÓN SECTORIAL</t>
  </si>
  <si>
    <t>PM02 TRANSPORTE E INFRAESTRUCTURA</t>
  </si>
  <si>
    <t>PM03 SEGURIDAD VÍAL Y COMPORTAMIENTO DEL TRÁNSITO</t>
  </si>
  <si>
    <t>PM04 ESTUDIOS SECTORIALES Y DE SERVICIOS</t>
  </si>
  <si>
    <t>PM05 CONTROL Y VIGILANCIA</t>
  </si>
  <si>
    <t>PM06 INVESTIGACIONES ADMINISTRATIVAS</t>
  </si>
  <si>
    <t>PM07 SERVICIO AL CIUDADANO</t>
  </si>
  <si>
    <t>PA01 GESTIÓN ADMINISTRATIVA</t>
  </si>
  <si>
    <t>PA02 GESTIÓN FINANCIERA</t>
  </si>
  <si>
    <t>PA03 ASUNTOS LEGALES</t>
  </si>
  <si>
    <t>PV02 CONTROL DISCIPLINARIO</t>
  </si>
  <si>
    <t>PV01 CONTROL Y MEJORA</t>
  </si>
  <si>
    <t>Orientar estratégicamente y de forma articulada la gestión institucional, para contribuir al cumplimiento de la misión, visión y objetivos institucionales, mediante instrumentos de planeación estratégica.</t>
  </si>
  <si>
    <t>Apoyar desde el componente de comunicaciones la consolidación de la SDM, como una entidad reconocida a nivel nacional, en la formulación y ejecución de políticas sectoriales, de forma transparente, efectiva y oportuna.</t>
  </si>
  <si>
    <t xml:space="preserve">Brindar herramientas de apoyo en proyectos, contrataciones y adquisiciones de bienes y servicios informáticos, de telecomunicaciones, de materiales y equipos tecnológicos que se requieran para el desarrollo de las funciones de los procesos de la Secretaría Distrital de Movilidad y Estructurar el Sistema Integrado de Información sobre Movilidad Urbano Regional - SIMUR, permitiendo que los diferentes procesos y entidades del Sector generen información para ser consultada por los mismos y por la ciudadanía en general. </t>
  </si>
  <si>
    <t>Liderar la formulación de políticas, estrategias, planes, programas, estudios, proyectos de inversión, regulaciones y autorizaciones en materia de transporte público, privado y no motorizado, con énfasis en los medios alternativos de transporte, en desarrollo de la infraestructura vial y del transporte, en concordancia con los objetivos del Plan Maestro de Movilidad, el Plan de Ordenamiento Territorial, el Plan de Desarrollo Distrital y la normatividad vigente.</t>
  </si>
  <si>
    <t>Orientar y formular las políticas del sector movilidad con el fin de garantizar el cumplimiento del Plan Maestro de Movilidad y el Plan de Desarrollo.</t>
  </si>
  <si>
    <t>Elaborar los estudios técnicos de carácter económico, financiero, social y ambiental, conceptos e informes, sobre la estructura y la dinámica del campo de la movilidad local y regional, de manera oportuna, con profesionales calificados. Cumpliendo con los lineamientos del Sistema Integrado de Gestión, con el fin de apoyar la generación de políticas apropiadas para la Entidad y/o el sector.</t>
  </si>
  <si>
    <t>Ejecutar las políticas relacionadas con el control del tránsito, para garantizar la seguridad y movilidad en la ciudad mediante la implementación y mantenimiento de dispositivos físicos de control como señalización y semaforización, control del transporte y persuasión a los usuarios del sistema de movilidad.</t>
  </si>
  <si>
    <t>Adelantar y resolver las investigaciones administrativas por presunta infracción a las normas de tránsito y transporte Público, tanto en primera como en segunda instancia, así como efectuar el cobro de las obligaciones pecuniarias a favor de la Secretaría Distrital de Movilidad en observancia de la normatividad vigente, garantizando el cumplimiento del Derecho Fundamental al Debido Proceso y el Derecho a la Contradicción y Defensa.</t>
  </si>
  <si>
    <t>Garantizar la oportuna prestación de los servicios directos e indirectos que ofrece la Dirección de Servicio al Ciudadano en cada uno de sus puntos de atención, satisfaciendo los requerimientos de las partes interesadas.</t>
  </si>
  <si>
    <t>Garantizar oportunidad y eficiencia en el suministro y operación de los recursos físicos, tecnológicos y de información, como apoyo administrativo para el cumplimiento de los objetivos misionales y el normal funcionamiento de los procesos de la Secretaría Distrital de Movilidad.</t>
  </si>
  <si>
    <t>Garantizar una adecuada planificación y gestión encaminada a atender las necesidades en los temas financieros, contables y presupuestales de la Entidad, de tal forma que la Entidad cumpla con sus objetivos y metas.</t>
  </si>
  <si>
    <t>Prestar servicios de Asesoría Jurídica en todos los aspectos legales que la Secretaria Distrital de Movilidad requiera, para el logro de sus objetivos institucionales.</t>
  </si>
  <si>
    <t>Brindar oportunidades de mejora a partir de las auditorias y evaluaciones de gestión y de control y del acompañamiento a los diferentes procesos con el fin de fomentar una política de autocontrol y autoevaluación.</t>
  </si>
  <si>
    <t>Fomentar acciones preventivas en los servidores públicos de la Secretaría Distrital de Movilidad a fin de evitar la posible incursión en faltas disciplinarias y adelantar los procesos disciplinarios contra los servidores y ex servidores de la Secretaría Distrital de Movilidad, de conformidad con lo señalado en la ley 734 de 2002 y demás normas concordantes.</t>
  </si>
  <si>
    <t>EFECTO O CONSECUENCIA</t>
  </si>
  <si>
    <t>CORRUPCIÓN</t>
  </si>
  <si>
    <t>Versión:1.0</t>
  </si>
  <si>
    <t>ECONÓMICOS</t>
  </si>
  <si>
    <t>SOCIALES</t>
  </si>
  <si>
    <t>PERSONAL</t>
  </si>
  <si>
    <r>
      <rPr>
        <b/>
        <sz val="11"/>
        <color indexed="8"/>
        <rFont val="Calibri"/>
        <family val="2"/>
      </rPr>
      <t>ECONÓMICOS:</t>
    </r>
    <r>
      <rPr>
        <sz val="11"/>
        <color theme="1"/>
        <rFont val="Calibri"/>
        <family val="2"/>
        <scheme val="minor"/>
      </rPr>
      <t xml:space="preserve"> Disponibilidad de capital, emisión de deuda o no pago de esta, liquidez, mercados financieros, desempleo, competencia.</t>
    </r>
  </si>
  <si>
    <r>
      <rPr>
        <b/>
        <sz val="11"/>
        <color indexed="8"/>
        <rFont val="Calibri"/>
        <family val="2"/>
      </rPr>
      <t>MEDIOAMBIENTALES:</t>
    </r>
    <r>
      <rPr>
        <sz val="11"/>
        <color theme="1"/>
        <rFont val="Calibri"/>
        <family val="2"/>
        <scheme val="minor"/>
      </rPr>
      <t xml:space="preserve"> Emisiones y residuos, energía, catástrofes naturales, desarrollo sostenible.</t>
    </r>
  </si>
  <si>
    <r>
      <rPr>
        <b/>
        <sz val="11"/>
        <color indexed="8"/>
        <rFont val="Calibri"/>
        <family val="2"/>
      </rPr>
      <t>POLÍTICOS:</t>
    </r>
    <r>
      <rPr>
        <sz val="11"/>
        <color theme="1"/>
        <rFont val="Calibri"/>
        <family val="2"/>
        <scheme val="minor"/>
      </rPr>
      <t xml:space="preserve"> Cambios de Gobierno, Legislación, políticas públicas, regulación.</t>
    </r>
  </si>
  <si>
    <r>
      <rPr>
        <b/>
        <sz val="11"/>
        <color indexed="8"/>
        <rFont val="Calibri"/>
        <family val="2"/>
      </rPr>
      <t>SOCIALES:</t>
    </r>
    <r>
      <rPr>
        <sz val="11"/>
        <color theme="1"/>
        <rFont val="Calibri"/>
        <family val="2"/>
        <scheme val="minor"/>
      </rPr>
      <t xml:space="preserve"> Demografía, responsabiliad social, terrorismo.</t>
    </r>
  </si>
  <si>
    <t>SISTEMA INTEGRADO DE GESTIÓN</t>
  </si>
  <si>
    <t>SEGUIMIENTO DE AUTOCONTROL POR PARTE DEL RESPONSABLE DEL PROCESO (ABRIL)</t>
  </si>
  <si>
    <t>SEGUIMIENTO DE AUTOCONTROL POR PARTE DEL RESPONSABLE DEL PROCESO (AGOSTO)</t>
  </si>
  <si>
    <t>SEGUIMIENTO DE AUTOCONTROL POR PARTE DEL RESPONSABLE DEL PROCESO (DICIEMBRE)</t>
  </si>
  <si>
    <t>Mapa de riesgos y plan de manejo</t>
  </si>
  <si>
    <t>CORRECIÓN AL MATERIALIZARSE EL RIESGO</t>
  </si>
  <si>
    <t>ACTIVACIÓN CORRECIÓN DEL RIESGO</t>
  </si>
  <si>
    <t xml:space="preserve">Versión de actualización: </t>
  </si>
  <si>
    <t xml:space="preserve">Fecha: </t>
  </si>
  <si>
    <t>DISEÑO DEL PROCESO</t>
  </si>
  <si>
    <t>INTERACCIONES CON OTROS PROCESOS</t>
  </si>
  <si>
    <t>TRANSVERSALIDAD</t>
  </si>
  <si>
    <t>PROCEDIMIENTOS ASOCIADOS</t>
  </si>
  <si>
    <t>RESPONSABLES DEL PROCESO</t>
  </si>
  <si>
    <t>COMUNICACIÓN ENTRE LOS PROCESOS</t>
  </si>
  <si>
    <r>
      <rPr>
        <b/>
        <sz val="11"/>
        <color indexed="8"/>
        <rFont val="Calibri"/>
        <family val="2"/>
      </rPr>
      <t>DISEÑO DEL PROCESO:</t>
    </r>
    <r>
      <rPr>
        <sz val="11"/>
        <color theme="1"/>
        <rFont val="Calibri"/>
        <family val="2"/>
        <scheme val="minor"/>
      </rPr>
      <t xml:space="preserve"> Claridad en la descripción del alcance y objetivo del proceso.</t>
    </r>
  </si>
  <si>
    <r>
      <rPr>
        <b/>
        <sz val="11"/>
        <color indexed="8"/>
        <rFont val="Calibri"/>
        <family val="2"/>
      </rPr>
      <t>INTERACCIONES CON OTROS PROCESOS:</t>
    </r>
    <r>
      <rPr>
        <sz val="11"/>
        <color theme="1"/>
        <rFont val="Calibri"/>
        <family val="2"/>
        <scheme val="minor"/>
      </rPr>
      <t xml:space="preserve"> Relación precisa con otros procesos en cuanto a insumos, proveedores, productos, usuarios o clientes.</t>
    </r>
  </si>
  <si>
    <r>
      <rPr>
        <b/>
        <sz val="11"/>
        <color indexed="8"/>
        <rFont val="Calibri"/>
        <family val="2"/>
      </rPr>
      <t>TRANSVERSALIDAD:</t>
    </r>
    <r>
      <rPr>
        <sz val="11"/>
        <color theme="1"/>
        <rFont val="Calibri"/>
        <family val="2"/>
        <scheme val="minor"/>
      </rPr>
      <t xml:space="preserve"> Procesos que determinan lineamientos necesarios para el desarrollo de todos los procesos de la entidad</t>
    </r>
  </si>
  <si>
    <r>
      <rPr>
        <b/>
        <sz val="11"/>
        <color indexed="8"/>
        <rFont val="Calibri"/>
        <family val="2"/>
      </rPr>
      <t>PROCEDIMIENTO ASOCIADOS</t>
    </r>
    <r>
      <rPr>
        <sz val="11"/>
        <color theme="1"/>
        <rFont val="Calibri"/>
        <family val="2"/>
        <scheme val="minor"/>
      </rPr>
      <t>: Pertinencia en los procedimientos que desarrollan los procesos.</t>
    </r>
  </si>
  <si>
    <r>
      <rPr>
        <b/>
        <sz val="11"/>
        <color indexed="8"/>
        <rFont val="Calibri"/>
        <family val="2"/>
      </rPr>
      <t>RESPONSABLES DEL PROCESO</t>
    </r>
    <r>
      <rPr>
        <sz val="11"/>
        <color theme="1"/>
        <rFont val="Calibri"/>
        <family val="2"/>
        <scheme val="minor"/>
      </rPr>
      <t>: Grado de autoridad y responsabilidad de los fucnionarios frente al proceso</t>
    </r>
  </si>
  <si>
    <r>
      <rPr>
        <b/>
        <sz val="11"/>
        <color indexed="8"/>
        <rFont val="Calibri"/>
        <family val="2"/>
      </rPr>
      <t>COMUNICACIÓN ENTRE LOS PROCESOS</t>
    </r>
    <r>
      <rPr>
        <sz val="11"/>
        <color theme="1"/>
        <rFont val="Calibri"/>
        <family val="2"/>
        <scheme val="minor"/>
      </rPr>
      <t>: Efectividad en los flujos de información determinados en la interaccion de los procesos</t>
    </r>
  </si>
  <si>
    <t xml:space="preserve">Versión: 1.0 </t>
  </si>
  <si>
    <t>ECONOMICOS</t>
  </si>
  <si>
    <t>POLITICOS</t>
  </si>
  <si>
    <t>TECNÓLOGICOS</t>
  </si>
  <si>
    <t>MEDIOAMBIENTALES</t>
  </si>
  <si>
    <t>COMUNICACIÓN EXTERNA</t>
  </si>
  <si>
    <t>FINANCIEROS</t>
  </si>
  <si>
    <t>COMUNICACIÓN INTERNA</t>
  </si>
  <si>
    <r>
      <rPr>
        <b/>
        <sz val="11"/>
        <color indexed="8"/>
        <rFont val="Calibri"/>
        <family val="2"/>
      </rPr>
      <t>COMUNICACIÓN EXTERNA</t>
    </r>
    <r>
      <rPr>
        <sz val="11"/>
        <color theme="1"/>
        <rFont val="Calibri"/>
        <family val="2"/>
        <scheme val="minor"/>
      </rPr>
      <t>:Mecanismos utilizados para entrar en contacto con los usuarios o ciudadanos, canales establecidos para que el
mismo se comunique con la entidad.</t>
    </r>
  </si>
  <si>
    <r>
      <rPr>
        <b/>
        <sz val="11"/>
        <color indexed="8"/>
        <rFont val="Calibri"/>
        <family val="2"/>
      </rPr>
      <t>COMUNICACIÓN INTERNA</t>
    </r>
    <r>
      <rPr>
        <sz val="11"/>
        <color theme="1"/>
        <rFont val="Calibri"/>
        <family val="2"/>
        <scheme val="minor"/>
      </rPr>
      <t>: Canales utilizados y su efectividad, flujo de la información necesaria para el desarrollo de las operaciones.</t>
    </r>
  </si>
  <si>
    <t>PE01 DIRECCIONAMIENTO ESTRATEGICO</t>
  </si>
  <si>
    <t>DEL PROCESO</t>
  </si>
  <si>
    <r>
      <rPr>
        <b/>
        <sz val="11"/>
        <color indexed="8"/>
        <rFont val="Calibri"/>
        <family val="2"/>
      </rPr>
      <t>TECNOLÓGICOS:</t>
    </r>
    <r>
      <rPr>
        <sz val="11"/>
        <color theme="1"/>
        <rFont val="Calibri"/>
        <family val="2"/>
        <scheme val="minor"/>
      </rPr>
      <t xml:space="preserve"> Avances en tecnologia, accesos a sistemas de información externos, gobierno en linea.</t>
    </r>
  </si>
  <si>
    <r>
      <rPr>
        <b/>
        <sz val="11"/>
        <color indexed="8"/>
        <rFont val="Calibri"/>
        <family val="2"/>
      </rPr>
      <t>PERSONAL:</t>
    </r>
    <r>
      <rPr>
        <sz val="11"/>
        <color theme="1"/>
        <rFont val="Calibri"/>
        <family val="2"/>
        <scheme val="minor"/>
      </rPr>
      <t xml:space="preserve"> Competencia del personal, disponibilidad del personal, seguridad y salud ocupacional.</t>
    </r>
  </si>
  <si>
    <r>
      <rPr>
        <b/>
        <sz val="11"/>
        <color indexed="8"/>
        <rFont val="Calibri"/>
        <family val="2"/>
      </rPr>
      <t>PROCESOS:</t>
    </r>
    <r>
      <rPr>
        <sz val="11"/>
        <color theme="1"/>
        <rFont val="Calibri"/>
        <family val="2"/>
        <scheme val="minor"/>
      </rPr>
      <t xml:space="preserve"> Capacidad,diseño, ejecución , proveedores, entradas, salidas, gestión del conocimiento.</t>
    </r>
  </si>
  <si>
    <r>
      <rPr>
        <b/>
        <sz val="11"/>
        <color indexed="8"/>
        <rFont val="Calibri"/>
        <family val="2"/>
      </rPr>
      <t xml:space="preserve">FINANCIEROS: </t>
    </r>
    <r>
      <rPr>
        <sz val="11"/>
        <color indexed="8"/>
        <rFont val="Calibri"/>
        <family val="2"/>
      </rPr>
      <t>Presupuesto de funcionamiento, recursos de inversión, infraestructura, capacidad instalada.</t>
    </r>
  </si>
  <si>
    <r>
      <rPr>
        <b/>
        <sz val="11"/>
        <color indexed="8"/>
        <rFont val="Calibri"/>
        <family val="2"/>
      </rPr>
      <t>TECNOLOGÍA:</t>
    </r>
    <r>
      <rPr>
        <sz val="11"/>
        <color theme="1"/>
        <rFont val="Calibri"/>
        <family val="2"/>
        <scheme val="minor"/>
      </rPr>
      <t xml:space="preserve"> Integridad de datos, disponibilidad de datos y sistemas, desarrollo, producción, mantenimiento de sistemas de información.</t>
    </r>
  </si>
  <si>
    <r>
      <rPr>
        <b/>
        <sz val="11"/>
        <color indexed="8"/>
        <rFont val="Calibri"/>
        <family val="2"/>
      </rPr>
      <t>ESTRATEGICOS</t>
    </r>
    <r>
      <rPr>
        <sz val="11"/>
        <color theme="1"/>
        <rFont val="Calibri"/>
        <family val="2"/>
        <scheme val="minor"/>
      </rPr>
      <t xml:space="preserve"> :Direccionamiento estrategico, planeación institucional,liderazgo, trabajo en equipo </t>
    </r>
  </si>
  <si>
    <r>
      <rPr>
        <b/>
        <u/>
        <sz val="11"/>
        <color indexed="8"/>
        <rFont val="Calibri"/>
        <family val="2"/>
      </rPr>
      <t>FACTORES EXTERNOS</t>
    </r>
    <r>
      <rPr>
        <b/>
        <sz val="11"/>
        <color indexed="8"/>
        <rFont val="Calibri"/>
        <family val="2"/>
      </rPr>
      <t xml:space="preserve"> (Se determinan las caracteristicas o aspectos esenciales del entorno en el cual opera la entidad. Se pueden considerar factores como: Legales, Políticos, Sociales, Tecnologicos, Sectoriales.) </t>
    </r>
  </si>
  <si>
    <r>
      <rPr>
        <b/>
        <u/>
        <sz val="11"/>
        <color indexed="8"/>
        <rFont val="Calibri"/>
        <family val="2"/>
      </rPr>
      <t>FACTORES INTERNOS</t>
    </r>
    <r>
      <rPr>
        <b/>
        <sz val="11"/>
        <color indexed="8"/>
        <rFont val="Calibri"/>
        <family val="2"/>
      </rPr>
      <t xml:space="preserve"> ( Se determinan las caracteristicas o aspectos esenciales del ambiente en el cual la organización busca alcanzar sus objetivos. Se pueden considerar facores como: Talento Humano, Infraestructura, planeación, recursos financieros)</t>
    </r>
  </si>
  <si>
    <r>
      <rPr>
        <b/>
        <u/>
        <sz val="11"/>
        <color indexed="8"/>
        <rFont val="Calibri"/>
        <family val="2"/>
      </rPr>
      <t>FACTORES DEL PROCESO</t>
    </r>
    <r>
      <rPr>
        <b/>
        <sz val="11"/>
        <color indexed="8"/>
        <rFont val="Calibri"/>
        <family val="2"/>
      </rPr>
      <t xml:space="preserve"> (Se determinan las caracteristicas o aspectos esenciales del proceso y sus interrelaciones. Se pueden considerar factores como: Objetivo, alcance, interrelación con otros procesos, procedimientos y responsables) </t>
    </r>
  </si>
  <si>
    <t xml:space="preserve">Se relacionan con el manejo de los recursos de la entidad que incluyen la ejecución presupuestal, la elaboración de los estados financieros, los pagos, manejos de excedentes de tesorería y el manejo sobrem los bienes.
</t>
  </si>
  <si>
    <t>Comprenden riesgos provenientes del funcionamiento y operatividad de los sistemas de información institucional, de la definición de los procesos, de la
estructura de la entidad, de la articulación entre dependencias.</t>
  </si>
  <si>
    <t>Se asocia con la forma en que se administra la Entidad - Su manejo se enfoca a asuntos globales relacionados con la misión y el cumplimiento de los objetivos estratégicos- Diseño y conceptualización de la entidad por parte de la alta gerencia.</t>
  </si>
  <si>
    <t>Están relacionados con la percepción y la confianza por parte de la ciudadanía hacia la entidad.</t>
  </si>
  <si>
    <t>LEGALES O DE CUMPLIMIENTO</t>
  </si>
  <si>
    <t>Se asocian con el cumplimiento por parte de la entidad con los requisitos legales, contractuales, de ética pública y en general con su compromiso ante la
comunidad</t>
  </si>
  <si>
    <t>RARA VEZ</t>
  </si>
  <si>
    <t xml:space="preserve">El evento puede ocurrir solo en circustancias excepcionales (poco coumnes o anormales) </t>
  </si>
  <si>
    <t>El evento puede ocurrir en algún momento</t>
  </si>
  <si>
    <t>El evento podra ocurrir en algún momento.</t>
  </si>
  <si>
    <t>Es viable que el evento ocurra en la mayoria de las circustacias.</t>
  </si>
  <si>
    <t>Se espera que el evento ocurra en la mayoria de las circunstancias.</t>
  </si>
  <si>
    <t>No se ha presentado en los últimos 5 años</t>
  </si>
  <si>
    <t xml:space="preserve"> CONTROL IDENTIFICADO</t>
  </si>
  <si>
    <t xml:space="preserve">Describa  cuál es el control identificado por el proceso para contrarrestar la(s) causa(s) </t>
  </si>
  <si>
    <t>Tipo de control</t>
  </si>
  <si>
    <t>Preventivo/Correctivo</t>
  </si>
  <si>
    <t>Preventivo</t>
  </si>
  <si>
    <t>Correctivo</t>
  </si>
  <si>
    <t>SOPORTES O EVIDENCIAS DEL CONTROL IDENTIFICADO</t>
  </si>
  <si>
    <t>Describa cuales soportes o evidencias, se producen con la aplicación del control</t>
  </si>
  <si>
    <t>EVALUACIÓN DE LOS CONTROLES</t>
  </si>
  <si>
    <t>DESCRIPCIÓN DEL CONTROL</t>
  </si>
  <si>
    <t>OBSERVACIÓN</t>
  </si>
  <si>
    <t>Entre 0-50</t>
  </si>
  <si>
    <t>Entre 51-75</t>
  </si>
  <si>
    <t>Entre 76-100</t>
  </si>
  <si>
    <t>Consolidado de movimiento en la matriz</t>
  </si>
  <si>
    <t>Probabilidad</t>
  </si>
  <si>
    <t>Impacto</t>
  </si>
  <si>
    <t xml:space="preserve">      VALORACIÓN DEL RIESGO</t>
  </si>
  <si>
    <t xml:space="preserve"> MODERADA</t>
  </si>
  <si>
    <t xml:space="preserve"> ALTA</t>
  </si>
  <si>
    <t xml:space="preserve"> EXTREMA</t>
  </si>
  <si>
    <t>Ingrese al hipervínculo para realizar la evaluación de los controles</t>
  </si>
  <si>
    <t>SEGUIMIENTO OFICINA DE CONTROL INTERNO (ABRIL)</t>
  </si>
  <si>
    <t>SEGUIMIENTO OFICINA DE CONTROL INTERNO (AGOSTO)</t>
  </si>
  <si>
    <t>SEGUIMIENTO OFICINA DE CONTROL INTERNO (DICIEMBRE)</t>
  </si>
  <si>
    <r>
      <t xml:space="preserve">      </t>
    </r>
    <r>
      <rPr>
        <b/>
        <u/>
        <sz val="14"/>
        <color indexed="8"/>
        <rFont val="Calibri"/>
        <family val="2"/>
      </rPr>
      <t>ANALISIS Y EVALUACIÓN DE LOS CONTROLES</t>
    </r>
  </si>
  <si>
    <t>FECHA DE INICIO
DD/MM/AA</t>
  </si>
  <si>
    <t>FECHA DE TERMINACIÓN
DD/MM/AA</t>
  </si>
  <si>
    <t>Impacto (consecuencias) Cuantitativo</t>
  </si>
  <si>
    <r>
      <rPr>
        <sz val="11"/>
        <color indexed="8"/>
        <rFont val="Calibri"/>
        <family val="2"/>
      </rPr>
      <t>*</t>
    </r>
    <r>
      <rPr>
        <sz val="11"/>
        <color theme="1"/>
        <rFont val="Calibri"/>
        <family val="2"/>
        <scheme val="minor"/>
      </rPr>
      <t xml:space="preserve">Impacto que afecte la ejecución presupuestal en un valor </t>
    </r>
    <r>
      <rPr>
        <sz val="11"/>
        <color indexed="8"/>
        <rFont val="Calibri"/>
        <family val="2"/>
      </rPr>
      <t xml:space="preserve">≥ 50%
*Pérdida de cobertura en la prestación de los servicios de la entidad ≥ 50%
*Pago de indemnizaciones a terceros por acciones legales que pueden afectar el presupuesto total de la entidad en un valor  ≥ 50%
* Pago de sanciones económicas por incumplimiento en la normatividad aplicable ante un ente regulador, las cuales afectan en un valor ≥ 50% del presupuesto general de la entidad. 
</t>
    </r>
  </si>
  <si>
    <t>* Interrupción de las operaciones de la entidad por mas de cinco (5) días.
* Intervención por parte de un ente de control u otro ente regulador.
* Pérdida de información crítica para la entidad que no se puede recuperar.
* Incumplimiento en las metas y objetivos institucionales afectando de forma grave la ejecución presupuestal.
*Imagen institucional afectada en el orden nacional o regional por actos o hechos de corrupción comprobados</t>
  </si>
  <si>
    <t xml:space="preserve">*Impacto que afecte la ejecución presupuestal en un valor ≥ 20%
*Pérdida de cobertura en la prestación de los servicios de la entidad ≥ 20%
*Pago de indemnizaciones a terceros por acciones legales que pueden afectar el presupuesto total de la entidad en un valor  ≥ 20%
* Pago de sanciones económicas por incumplimiento en la normatividad aplicable ante un ente regulador, las cuales afectan en un valor ≥ 20% del presupuesto general de la entidad. </t>
  </si>
  <si>
    <t xml:space="preserve"> Interrupción de las operaciones de la entidad por mas de cinco (2) días.
* Pérdida de información crítica  que puede ser recuperada de forma parcial o incompleta.
* Sanción por parte ente de control u otro ente regulador.
* Incumplimiento en las metas y objetivos institucionales afectando el cumplimiento en las metas del gobierno.
*Imagen institucional afectada en el orden nacional o regional por incumplimientos en la prestación de servicio a los usuarios o ciudadanos</t>
  </si>
  <si>
    <t xml:space="preserve">*Impacto que afecte la ejecución presupuestal en un valor ≥ 5%
*Pérdida de cobertura en la prestación de los servicios de la entidad ≥ 5%
*Pago de indemnizaciones a terceros por acciones legales que pueden afectar el presupuesto total de la entidad en un valor  ≥ 5%
* Pago de sanciones económicas por incumplimiento en la normatividad aplicable ante un ente regulador, las cuales afectan en un valor ≥ 5% del presupuesto general de la entidad. </t>
  </si>
  <si>
    <t>* Interrupción de las operaciones de la entidad por un (1) día.
* Reclamaciones o quejas de los usuarios que podrían implicar una denucnia ante los entes reguladores o una demanda de largo alcance para la entidad.
* Inoportunidad en la información ocasionando retrasos en la atención a los usuarios.
* Reproceso de actividades y aumento de carga operativa.
*Imagen institucional afectada en el orden nacional o regional por retrasos en la prestación de servicio a los usuarios o ciudadanos.
* Investigaciones penales, fiscales o disciplinarias</t>
  </si>
  <si>
    <t>* Interrupción de las operaciones de la entidad por algunas horas.
* Reclamaciones o quejas de los usuarios que  implican investigaciones internas disciplinarias
*Imagen institucional afectada localmente por retrasos en la prestación de servicio a los usuarios o ciudadanos.</t>
  </si>
  <si>
    <r>
      <t xml:space="preserve">*Impacto que afecte la ejecución presupuestal en un valor </t>
    </r>
    <r>
      <rPr>
        <sz val="11"/>
        <color indexed="8"/>
        <rFont val="Calibri"/>
        <family val="2"/>
      </rPr>
      <t>≤</t>
    </r>
    <r>
      <rPr>
        <sz val="11"/>
        <color theme="1"/>
        <rFont val="Calibri"/>
        <family val="2"/>
        <scheme val="minor"/>
      </rPr>
      <t xml:space="preserve"> 1%
*Pérdida de cobertura en la prestación de los servicios de la entidad ≤  5%
*Pago de indemnizaciones a terceros por acciones legales que pueden afectar el presupuesto total de la entidad en un valor  ≤  1%
* Pago de sanciones económicas por incumplimiento en la normatividad aplicable ante un ente regulador, las cuales afectan en un valor ≤ 1% del presupuesto general de la entidad. </t>
    </r>
  </si>
  <si>
    <t>*Impacto que afecte la ejecución presupuestal en un valor ≤  0,5%
*Pérdida de cobertura en la prestación de los servicios de la entidad ≤  1%
*Pago de indemnizaciones a terceros por acciones legales que pueden afectar el presupuesto total de la entidad en un valor ≤ 0,5%
* Pago de sanciones económicas por incumplimiento en la normatividad aplicable ante un ente regulador, las cuales afectan en un valor ≤ 0,5% del presupuesto general de la entidad.</t>
  </si>
  <si>
    <t>*No hay interrupciones de las operaciones de la entidad.
*No se generan sanciones economicas o administrativas.
*No se afecta la imagen institucional de forma significativa</t>
  </si>
  <si>
    <t>CONTROL DE CAMBIOS</t>
  </si>
  <si>
    <t>FECHA</t>
  </si>
  <si>
    <t>VERSIÓN</t>
  </si>
  <si>
    <t xml:space="preserve">En caso de materializarse el riesgo, cuales acciones se realizaron </t>
  </si>
  <si>
    <t xml:space="preserve">Existen manuales, instructivos o procedimientos para el manejo del control? </t>
  </si>
  <si>
    <t>Está(n) definido(s) el (los) responsable(s) de la ejecución del control y del seguimiento?</t>
  </si>
  <si>
    <r>
      <t>El control es manual?</t>
    </r>
    <r>
      <rPr>
        <b/>
        <sz val="11"/>
        <color indexed="8"/>
        <rFont val="Calibri"/>
        <family val="2"/>
      </rPr>
      <t/>
    </r>
  </si>
  <si>
    <r>
      <t xml:space="preserve">El control es automatico? </t>
    </r>
    <r>
      <rPr>
        <b/>
        <u/>
        <sz val="11"/>
        <color indexed="8"/>
        <rFont val="Calibri"/>
        <family val="2"/>
      </rPr>
      <t/>
    </r>
  </si>
  <si>
    <r>
      <t xml:space="preserve">La frecuencia de ejecución del control y seguimiento es adecuada? </t>
    </r>
    <r>
      <rPr>
        <b/>
        <u/>
        <sz val="11"/>
        <color indexed="8"/>
        <rFont val="Calibri"/>
        <family val="2"/>
      </rPr>
      <t/>
    </r>
  </si>
  <si>
    <r>
      <t xml:space="preserve">En el tiempo que lleva la herramienta ha demostrado ser efectiva? </t>
    </r>
    <r>
      <rPr>
        <b/>
        <u/>
        <sz val="11"/>
        <color indexed="8"/>
        <rFont val="Calibri"/>
        <family val="2"/>
      </rPr>
      <t/>
    </r>
  </si>
  <si>
    <r>
      <t>Se cuenta con evidencias de la ejecución y seguimiento del control?</t>
    </r>
    <r>
      <rPr>
        <b/>
        <u/>
        <sz val="11"/>
        <color indexed="8"/>
        <rFont val="Calibri"/>
        <family val="2"/>
      </rPr>
      <t/>
    </r>
  </si>
  <si>
    <t>Riesgo</t>
  </si>
  <si>
    <t>CRITERIOS PARA LA EVALUACIÓN (Si la respuesta es (SI) seleccione el valor correspondiente, si es (NO) asigne cero (0) a la casilla</t>
  </si>
  <si>
    <t>Rangos de calificación de los controles</t>
  </si>
  <si>
    <t>Código del Proyecto de Inversión</t>
  </si>
  <si>
    <t>EL RIESGO ESTA ASOCIADO A PROYECTO DE INVERSIÓN</t>
  </si>
  <si>
    <r>
      <t xml:space="preserve">Están relacionados con la capacidad </t>
    </r>
    <r>
      <rPr>
        <b/>
        <u/>
        <sz val="12"/>
        <rFont val="Calibri"/>
        <family val="2"/>
      </rPr>
      <t>tecnológica</t>
    </r>
    <r>
      <rPr>
        <sz val="12"/>
        <rFont val="Calibri"/>
        <family val="2"/>
      </rPr>
      <t xml:space="preserve"> de la Entidad para satisfacer sus necesidades actuales y futuras y el cumplimiento de la misión.</t>
    </r>
  </si>
  <si>
    <t>NUMERO DE CONSECUTIVO DEL RIESGO</t>
  </si>
  <si>
    <t>CalificaciónTotal  de los controles</t>
  </si>
  <si>
    <t>Desplazamientos en la Matriz de Calificación</t>
  </si>
  <si>
    <t>DEFINICIONES DE LAS OPCIONES DE MANEJO DEL RIESGO</t>
  </si>
  <si>
    <t>CONOCIMIENTO</t>
  </si>
  <si>
    <t>AMBIENTAL</t>
  </si>
  <si>
    <t>SALUD OCUPACIONAL</t>
  </si>
  <si>
    <t>Son aquellos que se relacionan con el daño generado por la perdidad de conocimiento e información vital para el desarrollo de las actividades de la entidad y organismo distrital. En esta clasificación se encuentran los riesgos en los activos y la seguridad de la información.</t>
  </si>
  <si>
    <t>Son aquellos generados por la exposición a factores internos y externos que afectan el medio ambiente de la entidad y organismo distrital(la contaminación, ambientes poco saludables, malos hábitos) inherentes a las actividades que desarrolla en cada proceso.</t>
  </si>
  <si>
    <r>
      <t xml:space="preserve">Impacto (consecuencias) </t>
    </r>
    <r>
      <rPr>
        <b/>
        <sz val="14"/>
        <color indexed="10"/>
        <rFont val="Calibri"/>
        <family val="2"/>
      </rPr>
      <t>Cuantitativo</t>
    </r>
  </si>
  <si>
    <r>
      <t xml:space="preserve">Dependiendo si el control afecta </t>
    </r>
    <r>
      <rPr>
        <b/>
        <u/>
        <sz val="14"/>
        <color indexed="8"/>
        <rFont val="Calibri"/>
        <family val="2"/>
      </rPr>
      <t>probabilidad</t>
    </r>
    <r>
      <rPr>
        <sz val="14"/>
        <color indexed="8"/>
        <rFont val="Calibri"/>
        <family val="2"/>
      </rPr>
      <t xml:space="preserve"> o </t>
    </r>
    <r>
      <rPr>
        <b/>
        <u/>
        <sz val="14"/>
        <color indexed="8"/>
        <rFont val="Calibri"/>
        <family val="2"/>
      </rPr>
      <t>impacto</t>
    </r>
    <r>
      <rPr>
        <sz val="14"/>
        <color indexed="8"/>
        <rFont val="Calibri"/>
        <family val="2"/>
      </rPr>
      <t xml:space="preserve"> desplaza en la matriz de evaluación del riesgo asi:
</t>
    </r>
    <r>
      <rPr>
        <b/>
        <u/>
        <sz val="14"/>
        <color indexed="8"/>
        <rFont val="Calibri"/>
        <family val="2"/>
      </rPr>
      <t>En probabilidad avanza hacia arriba</t>
    </r>
    <r>
      <rPr>
        <sz val="14"/>
        <color indexed="8"/>
        <rFont val="Calibri"/>
        <family val="2"/>
      </rPr>
      <t xml:space="preserve">
</t>
    </r>
    <r>
      <rPr>
        <b/>
        <u/>
        <sz val="14"/>
        <color indexed="8"/>
        <rFont val="Calibri"/>
        <family val="2"/>
      </rPr>
      <t>En impacto avanza hacia la izquierda</t>
    </r>
    <r>
      <rPr>
        <sz val="14"/>
        <color indexed="8"/>
        <rFont val="Calibri"/>
        <family val="2"/>
      </rPr>
      <t xml:space="preserve"> 
           Cuadrantes a disminuir</t>
    </r>
  </si>
  <si>
    <r>
      <rPr>
        <b/>
        <sz val="14"/>
        <color indexed="8"/>
        <rFont val="Calibri"/>
        <family val="2"/>
      </rPr>
      <t>Nota:</t>
    </r>
    <r>
      <rPr>
        <sz val="14"/>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</si>
  <si>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t>Total Movimientos para Probabilidad</t>
  </si>
  <si>
    <t>Total Movimientos para Impacto</t>
  </si>
  <si>
    <t>Mapa de Riesgos por Proceso</t>
  </si>
  <si>
    <t xml:space="preserve">               Código: </t>
  </si>
  <si>
    <t>DIRECCIONAMIENTO ESTRATÉGICO</t>
  </si>
  <si>
    <t>PE02 TALENTO HUMANO</t>
  </si>
  <si>
    <t>PE03 COMUNICACIONES</t>
  </si>
  <si>
    <t xml:space="preserve">                                                         Código: PE01-PR03-F01</t>
  </si>
  <si>
    <t xml:space="preserve">Incumplimiento o desactualización del programa anual de auditorias </t>
  </si>
  <si>
    <t>Desconocimiento de los cambios normativos</t>
  </si>
  <si>
    <t>Debilidad en la continuidad del personal y la idoneidad del mismo</t>
  </si>
  <si>
    <t>Debilidad en la comunicación con la alta dirección para el ejercicio de los roles de control interno</t>
  </si>
  <si>
    <t>Falta de aplicación de los instrumentos de auditoria.</t>
  </si>
  <si>
    <t>Inoportunidad en la entrega de información</t>
  </si>
  <si>
    <t>Investigaciones disciplinarias y legales</t>
  </si>
  <si>
    <t>Que la entidad no evidencie la situaciones que pueden poner en riesgo la gestión</t>
  </si>
  <si>
    <t>Reprocesos</t>
  </si>
  <si>
    <t>Realizar revisión mensual de la normatividad vigente para control interno de gestión</t>
  </si>
  <si>
    <t>Solicitud de personal con el perfil requerido y la realización de la inducción del mismo</t>
  </si>
  <si>
    <t>Establecer canales de comunicación en comité institutcional de coordinación de control interno</t>
  </si>
  <si>
    <t>Establecer en el cronograma y en la planeación de auditorias,la  Socialición de  los instrumentos para el ejercicio.</t>
  </si>
  <si>
    <t>Memorandos, e-mail, actas de reunión</t>
  </si>
  <si>
    <t xml:space="preserve">Actas y listas de asistencia </t>
  </si>
  <si>
    <t>Plan anual de auditorias</t>
  </si>
  <si>
    <t>Actas, listas de asistencia y normatividad (matriz de informes)</t>
  </si>
  <si>
    <t xml:space="preserve">Estan programadas a partir del mes de septiembre </t>
  </si>
  <si>
    <t>Retroalimentación de los temas de control interno</t>
  </si>
  <si>
    <t>Revisar y ajustar el cronograma del PAAI</t>
  </si>
  <si>
    <t>Asesora de control interno</t>
  </si>
  <si>
    <t>CONTROL Y SEGUIMIENTO</t>
  </si>
  <si>
    <t>Informes de auditoría subjetivos, imprecisos e inoportunos</t>
  </si>
  <si>
    <t xml:space="preserve">Seguimiento inoportuno a los planes de mejoramiento </t>
  </si>
  <si>
    <t xml:space="preserve">Informes a Entes de Control inconsistentes e inoportunos  </t>
  </si>
  <si>
    <t>entrega incompleta no veraz de la información.</t>
  </si>
  <si>
    <t xml:space="preserve">Desconocimiento de la normatividad , por tener personal sin los requisitos exigidos para el desarrollo de las auditorias </t>
  </si>
  <si>
    <t>No aplicación de los procedimeintos de auditoria</t>
  </si>
  <si>
    <t xml:space="preserve">Incumplimieno del codigo de etica del auditor y estatuto de auditoia </t>
  </si>
  <si>
    <t>Pérdida de credibilidad de la auditoria</t>
  </si>
  <si>
    <t>Elaboración y aplicación de los procedimeintos</t>
  </si>
  <si>
    <t>Socialización e implementación del código de ética del auditor,  estatuto de auditoria y carta de representación</t>
  </si>
  <si>
    <t xml:space="preserve">Se realizó contratación de personal auditor </t>
  </si>
  <si>
    <t xml:space="preserve">Se socializaron los instrumentos de auditoría </t>
  </si>
  <si>
    <t>Se esta dando aplicación de los procedimientos</t>
  </si>
  <si>
    <t>Falta de recurso humano para realizar la actividad</t>
  </si>
  <si>
    <t>No entrega oportuna de la información o información incompleta o no veraz</t>
  </si>
  <si>
    <t xml:space="preserve">Sanciones disciplinarias y legales por incumplimiento de la norma </t>
  </si>
  <si>
    <t xml:space="preserve">Perdida de la imagen institucional </t>
  </si>
  <si>
    <t xml:space="preserve">Desconocimiento del estado de avance de la acciones para verificar el cumplimiento de las metas  </t>
  </si>
  <si>
    <t xml:space="preserve">Dar cumplimiento al cronograma establecido en el Plan Anual de Auditorías de la vigencia </t>
  </si>
  <si>
    <t xml:space="preserve">Realizar el seguimiento programado en el Plan Anual de Auditoría </t>
  </si>
  <si>
    <t xml:space="preserve">Informes </t>
  </si>
  <si>
    <t xml:space="preserve">Aplicación de los instrumentos de auditoría interna </t>
  </si>
  <si>
    <t>Asesor de  control interno de Gestión</t>
  </si>
  <si>
    <t xml:space="preserve">Capacitación permanete de las normas aplicables al sector público </t>
  </si>
  <si>
    <t>Seguimiento al cumplimiento al Plan Anual de Auditorías</t>
  </si>
  <si>
    <t xml:space="preserve">Asesor de  control interno de Gestión - Auditor de Control Interno </t>
  </si>
  <si>
    <t xml:space="preserve">Se hace seguimiento y se publica la matriz en la página web del Instituto </t>
  </si>
  <si>
    <t>En el momento se encuentra con planes de mejoramiento de Contraloría y Veeduría sin seguimiento, esta programado para enero de 2019</t>
  </si>
  <si>
    <t xml:space="preserve">Presentación de información incompleta y no veraz por parte de los procesos </t>
  </si>
  <si>
    <t xml:space="preserve">Reporte de información sobre el tiempo a la entrega que no permite revisión y análisis </t>
  </si>
  <si>
    <t xml:space="preserve">Perdida de imagen institucional y credibilidad  </t>
  </si>
  <si>
    <t xml:space="preserve">Solicitar oportunamente la información requerida para la elaboración de informes </t>
  </si>
  <si>
    <t>Recordar a los responsables de procesos cuando no se tenga oportunamente  la informacion.</t>
  </si>
  <si>
    <t>Informar a la Dirección la inoportunidad de  informacion para realizacion de informes a entes de control.</t>
  </si>
  <si>
    <t xml:space="preserve"> e-mail, actas de reunión</t>
  </si>
  <si>
    <t xml:space="preserve"> e-mail, - informes </t>
  </si>
  <si>
    <t xml:space="preserve">Realizar seguimiento a la Matriz  de informes </t>
  </si>
  <si>
    <t xml:space="preserve">Realizar seguimiento a la matriz de informes </t>
  </si>
  <si>
    <t>Se cuenta con una matriz de informes con un cronograma de cumplimiento y seguimiento.</t>
  </si>
  <si>
    <t xml:space="preserve">Seguimiento y actualizacion a la matriz de informes </t>
  </si>
  <si>
    <t>Revision y actualizacion de la matriz de informes.</t>
  </si>
  <si>
    <t>Asesor Control Interno y Auditor.</t>
  </si>
  <si>
    <t>Integrar las herramientas de planeación, gestión y control, mediante un enfoque basado en el Modelo de Paneación y Gestión - MIPG -, que soporte el cumplimiento de los objetivos en condiciones de calidad y sostenibilidad institucional.</t>
  </si>
  <si>
    <t xml:space="preserve">Semanalmente se revisa el Regimen Legal de la Alcaldía Mayor de Bogotá y se remite al equipo directivo del Instituto para conocimiento la normatividad, igualmente se tiene una matriz que se actualiza periodicamente donde se establecen las fechas de presentación de los informes por parte de la Oficina de Control Interno. </t>
  </si>
  <si>
    <t>Mediante los correos electrónicos se comunica y retroalimenta a la alta dirección sobre el resultado y avance de las auditorías en cumplimiento al Plan Anual de Auditorías.</t>
  </si>
  <si>
    <t>La Oficina de Control Interno realiza seguimiento trimestral al Plan Anual de Auditorías, apartir de la aprobación que fue en el Comité Institucional de Coordinación de Control Interno del mesde abril de 2018, en los periodos mayo, junio, septiembre y noviembre y presentado el resultado al Comite del 5 de diciembre de 2018 el informe de Gestión de Control Interno Evidencia:(http://www.proteccionanimalbogota.gov.co/sites/default/files/control/PAA%20IDPYBA%202018.pdf)</t>
  </si>
  <si>
    <t xml:space="preserve">Se pudo prevenir el riesgo con la implementación  de las acciones </t>
  </si>
  <si>
    <t>El personal que integra Control Interno de Gestión participa en las capacitaciones programadas por la Alcaldía Mayor de Bogotá, DAFP, Veeduría, Colombia Compra Eficiente, y el Instituto para mejorara y reforzar los concocimientos y actualizarse en la normatividad.</t>
  </si>
  <si>
    <t>En las actas del Comité Directivo y en el Comité Institucional de Coordinación de Control Interno esta contenido la descripción del resultado del plan el cual fue cumplido en el 100%</t>
  </si>
  <si>
    <t xml:space="preserve">La Oficina de Control Interno con la asesoría de la Oficina Asesora de Planeación, presentó y se aprobaron los formatos, procedimientos y demás documentación necesaria para la ejercició del control  </t>
  </si>
  <si>
    <t>En la planeación de la auditoría (Formato) se revisa, actualiza la normatividad que se aplica al proceso a auditar, igualmente se envía el informe a los responsables para la presentación de observaciones</t>
  </si>
  <si>
    <t xml:space="preserve">El Instituto contrató como apoyo un profesional especializado con experiencia y cumplimiento de perfil de auditor, así mismo se socializo e este el Código del Auditor, el Estatuto de Auditoría, la Carta de representación. Se elaboraron y aprobaron los proecedimientos y los formatos del proceso de Evaluación y Gestión. </t>
  </si>
  <si>
    <t>Con el personal idoneo se cumplió con los instrumentos para el control interno y se previno la meterialización del riesgo.</t>
  </si>
  <si>
    <t xml:space="preserve">Se realizó seguimiento a la aplicación de los controles y no se materializó el riesgo </t>
  </si>
  <si>
    <t xml:space="preserve">Se ha venido trabajando con los procesos con acciones de mejora en los planes de mejoramiento internos y externos. </t>
  </si>
  <si>
    <t xml:space="preserve">En comités directivos se ha venido revisando el cumplimiento de las acciones , así mismo con los lideres de procesos se han realizado reuniones para el seguimiento del estado de cumplimiento de los planes de mejoramiento </t>
  </si>
  <si>
    <t>Para el mes de enero de 2019, se tiene programado el primer seguimiento para la presentación de la cuenta anual SIVICOF</t>
  </si>
  <si>
    <t xml:space="preserve">El Instituto se encuentra en términos para realizar el seguimiento </t>
  </si>
  <si>
    <t xml:space="preserve">La Oficina de Control Interno realiza seguimiento a la implementación de la Ley 1712 de 2014  (página WEB) </t>
  </si>
  <si>
    <t>Los controles se aplican y se socializan a la alta dirección con el fin de controlar el riesgo</t>
  </si>
  <si>
    <t xml:space="preserve">La matriz de informes se remite a los procesos al inicio del mes para que se revise la oportunidad y el informe a presentar </t>
  </si>
  <si>
    <t xml:space="preserve">En los Comités Directivos y através de los correos electrónicos, se solicita la información y la presentación dentro de los plazos estipulados por la normatividad </t>
  </si>
  <si>
    <t xml:space="preserve">Para la vigencia 2018 se presentaron los informes oportunos y completos a los Entes de Control </t>
  </si>
  <si>
    <t xml:space="preserve">Con la aplicación de los controles no se materializó el riego y se pudo prevenir </t>
  </si>
  <si>
    <t>Los controles fueron efectivos, por cuanto no se materializó el riesgo y se cumplió con lo programado en el Plan Anual de Auditoría para la vigencia 2018. El plan de auditorias e informes se encuentran en la pagina web que evidencian el cumplimiento y el control del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</si>
</sst>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82" x14ac:knownFonts="1">
    <font>
      <sz val="11"/>
      <color theme="1"/>
      <name val="Calibri"/>
      <family val="2"/>
      <scheme val="minor"/>
    </font>
    <font>
      <sz val="11"/>
      <color indexed="8"/>
      <name val="Calibri"/>
      <family val="2"/>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u/>
      <sz val="11"/>
      <color indexed="8"/>
      <name val="Arial Narrow"/>
      <family val="2"/>
    </font>
    <font>
      <b/>
      <sz val="18"/>
      <color indexed="8"/>
      <name val="Arial Narrow"/>
      <family val="2"/>
    </font>
    <font>
      <b/>
      <sz val="18"/>
      <name val="Arial Narrow"/>
      <family val="2"/>
    </font>
    <font>
      <sz val="9"/>
      <color indexed="81"/>
      <name val="Tahoma"/>
      <family val="2"/>
    </font>
    <font>
      <b/>
      <sz val="9"/>
      <color indexed="81"/>
      <name val="Tahoma"/>
      <family val="2"/>
    </font>
    <font>
      <u/>
      <sz val="9"/>
      <color indexed="81"/>
      <name val="Tahoma"/>
      <family val="2"/>
    </font>
    <font>
      <sz val="11"/>
      <color indexed="81"/>
      <name val="Tahoma"/>
      <family val="2"/>
    </font>
    <font>
      <b/>
      <sz val="11"/>
      <color indexed="81"/>
      <name val="Tahoma"/>
      <family val="2"/>
    </font>
    <font>
      <b/>
      <i/>
      <sz val="11"/>
      <color indexed="81"/>
      <name val="Tahoma"/>
      <family val="2"/>
    </font>
    <font>
      <i/>
      <sz val="11"/>
      <color indexed="81"/>
      <name val="Tahoma"/>
      <family val="2"/>
    </font>
    <font>
      <u/>
      <sz val="11"/>
      <color indexed="81"/>
      <name val="Tahoma"/>
      <family val="2"/>
    </font>
    <font>
      <b/>
      <sz val="12"/>
      <name val="Arial Narrow"/>
      <family val="2"/>
    </font>
    <font>
      <b/>
      <sz val="10"/>
      <name val="Arial"/>
      <family val="2"/>
    </font>
    <font>
      <b/>
      <sz val="12"/>
      <color indexed="8"/>
      <name val="Calibri"/>
      <family val="2"/>
    </font>
    <font>
      <sz val="11"/>
      <color indexed="8"/>
      <name val="Arial"/>
      <family val="2"/>
    </font>
    <font>
      <b/>
      <sz val="11"/>
      <color indexed="8"/>
      <name val="Arial"/>
      <family val="2"/>
    </font>
    <font>
      <b/>
      <i/>
      <sz val="11"/>
      <color indexed="8"/>
      <name val="Arial"/>
      <family val="2"/>
    </font>
    <font>
      <u/>
      <sz val="11"/>
      <color indexed="8"/>
      <name val="Arial"/>
      <family val="2"/>
    </font>
    <font>
      <i/>
      <sz val="11"/>
      <color indexed="8"/>
      <name val="Arial"/>
      <family val="2"/>
    </font>
    <font>
      <b/>
      <sz val="11"/>
      <color indexed="60"/>
      <name val="Arial"/>
      <family val="2"/>
    </font>
    <font>
      <b/>
      <u/>
      <sz val="11"/>
      <color indexed="8"/>
      <name val="Arial"/>
      <family val="2"/>
    </font>
    <font>
      <b/>
      <u/>
      <sz val="11"/>
      <color indexed="60"/>
      <name val="Arial"/>
      <family val="2"/>
    </font>
    <font>
      <sz val="10"/>
      <color indexed="81"/>
      <name val="Tahoma"/>
      <family val="2"/>
    </font>
    <font>
      <sz val="12"/>
      <color indexed="81"/>
      <name val="Tahoma"/>
      <family val="2"/>
    </font>
    <font>
      <b/>
      <sz val="12"/>
      <color indexed="81"/>
      <name val="Tahoma"/>
      <family val="2"/>
    </font>
    <font>
      <b/>
      <sz val="14"/>
      <name val="Tahoma"/>
      <family val="2"/>
    </font>
    <font>
      <b/>
      <u/>
      <sz val="11"/>
      <color indexed="81"/>
      <name val="Tahoma"/>
      <family val="2"/>
    </font>
    <font>
      <i/>
      <u/>
      <sz val="11"/>
      <color indexed="81"/>
      <name val="Tahoma"/>
      <family val="2"/>
    </font>
    <font>
      <sz val="11"/>
      <name val="Tahoma"/>
      <family val="2"/>
    </font>
    <font>
      <b/>
      <u/>
      <sz val="10"/>
      <name val="Arial"/>
      <family val="2"/>
    </font>
    <font>
      <b/>
      <sz val="13"/>
      <name val="Arial"/>
      <family val="2"/>
    </font>
    <font>
      <b/>
      <u/>
      <sz val="11"/>
      <color indexed="8"/>
      <name val="Calibri"/>
      <family val="2"/>
    </font>
    <font>
      <b/>
      <u/>
      <sz val="14"/>
      <color indexed="8"/>
      <name val="Calibri"/>
      <family val="2"/>
    </font>
    <font>
      <sz val="12"/>
      <name val="Calibri"/>
      <family val="2"/>
    </font>
    <font>
      <b/>
      <sz val="14"/>
      <color indexed="8"/>
      <name val="Calibri"/>
      <family val="2"/>
    </font>
    <font>
      <b/>
      <u/>
      <sz val="12"/>
      <name val="Calibri"/>
      <family val="2"/>
    </font>
    <font>
      <sz val="14"/>
      <color indexed="8"/>
      <name val="Calibri"/>
      <family val="2"/>
    </font>
    <font>
      <b/>
      <sz val="14"/>
      <color indexed="10"/>
      <name val="Calibri"/>
      <family val="2"/>
    </font>
    <font>
      <sz val="14"/>
      <color indexed="81"/>
      <name val="Tahoma"/>
      <family val="2"/>
    </font>
    <font>
      <sz val="10"/>
      <name val="Tahoma"/>
      <family val="2"/>
    </font>
    <font>
      <sz val="11"/>
      <color theme="0"/>
      <name val="Calibri"/>
      <family val="2"/>
      <scheme val="minor"/>
    </font>
    <font>
      <b/>
      <sz val="11"/>
      <color theme="0"/>
      <name val="Calibri"/>
      <family val="2"/>
      <scheme val="minor"/>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sz val="12"/>
      <name val="Calibri"/>
      <family val="2"/>
      <scheme val="minor"/>
    </font>
    <font>
      <b/>
      <sz val="10"/>
      <color theme="1"/>
      <name val="Tahoma"/>
      <family val="2"/>
    </font>
    <font>
      <b/>
      <i/>
      <sz val="11"/>
      <color theme="1"/>
      <name val="Calibri"/>
      <family val="2"/>
      <scheme val="minor"/>
    </font>
    <font>
      <b/>
      <sz val="11"/>
      <color theme="5" tint="-0.249977111117893"/>
      <name val="Calibri"/>
      <family val="2"/>
      <scheme val="minor"/>
    </font>
    <font>
      <b/>
      <sz val="13"/>
      <color theme="5" tint="-0.249977111117893"/>
      <name val="Calibri"/>
      <family val="2"/>
      <scheme val="minor"/>
    </font>
    <font>
      <sz val="11"/>
      <color theme="1"/>
      <name val="Arial"/>
      <family val="2"/>
    </font>
    <font>
      <b/>
      <sz val="11"/>
      <color rgb="FFC00000"/>
      <name val="Calibri"/>
      <family val="2"/>
      <scheme val="minor"/>
    </font>
    <font>
      <b/>
      <sz val="14"/>
      <color theme="1"/>
      <name val="Calibri"/>
      <family val="2"/>
      <scheme val="minor"/>
    </font>
    <font>
      <b/>
      <sz val="11"/>
      <color theme="1"/>
      <name val="Arial"/>
      <family val="2"/>
    </font>
    <font>
      <sz val="11"/>
      <color theme="1"/>
      <name val="Tahoma"/>
      <family val="2"/>
    </font>
    <font>
      <b/>
      <sz val="11"/>
      <color theme="1"/>
      <name val="Tahoma"/>
      <family val="2"/>
    </font>
    <font>
      <sz val="8"/>
      <color theme="1"/>
      <name val="Tahoma"/>
      <family val="2"/>
    </font>
    <font>
      <sz val="10"/>
      <color theme="1"/>
      <name val="Arial"/>
      <family val="2"/>
    </font>
    <font>
      <b/>
      <sz val="10"/>
      <color theme="1"/>
      <name val="Arial"/>
      <family val="2"/>
    </font>
    <font>
      <b/>
      <sz val="10"/>
      <color rgb="FFFF0000"/>
      <name val="Arial"/>
      <family val="2"/>
    </font>
    <font>
      <sz val="10"/>
      <color theme="1"/>
      <name val="Calibri"/>
      <family val="2"/>
      <scheme val="minor"/>
    </font>
    <font>
      <sz val="14"/>
      <color theme="1"/>
      <name val="Calibri"/>
      <family val="2"/>
      <scheme val="minor"/>
    </font>
    <font>
      <b/>
      <sz val="16"/>
      <color theme="1"/>
      <name val="Calibri"/>
      <family val="2"/>
      <scheme val="minor"/>
    </font>
    <font>
      <b/>
      <u/>
      <sz val="16"/>
      <color theme="0"/>
      <name val="Calibri"/>
      <family val="2"/>
      <scheme val="minor"/>
    </font>
    <font>
      <b/>
      <sz val="13"/>
      <color theme="1"/>
      <name val="Arial"/>
      <family val="2"/>
    </font>
    <font>
      <b/>
      <sz val="9"/>
      <color theme="1"/>
      <name val="Arial"/>
      <family val="2"/>
    </font>
    <font>
      <b/>
      <u/>
      <sz val="10"/>
      <color theme="1"/>
      <name val="Arial"/>
      <family val="2"/>
    </font>
    <font>
      <u/>
      <sz val="11"/>
      <color theme="10"/>
      <name val="Arial"/>
      <family val="2"/>
    </font>
    <font>
      <b/>
      <sz val="14"/>
      <color theme="1"/>
      <name val="Tahoma"/>
      <family val="2"/>
    </font>
    <font>
      <b/>
      <u/>
      <sz val="16"/>
      <color theme="1"/>
      <name val="Calibri"/>
      <family val="2"/>
      <scheme val="minor"/>
    </font>
    <font>
      <sz val="16"/>
      <color theme="1"/>
      <name val="Calibri"/>
      <family val="2"/>
      <scheme val="minor"/>
    </font>
  </fonts>
  <fills count="41">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bgColor indexed="64"/>
      </patternFill>
    </fill>
    <fill>
      <patternFill patternType="solid">
        <fgColor theme="3" tint="0.59999389629810485"/>
        <bgColor indexed="64"/>
      </patternFill>
    </fill>
    <fill>
      <patternFill patternType="solid">
        <fgColor rgb="FF66FFFF"/>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2CD2E8"/>
        <bgColor indexed="64"/>
      </patternFill>
    </fill>
    <fill>
      <patternFill patternType="solid">
        <fgColor rgb="FF0FCFC6"/>
        <bgColor indexed="64"/>
      </patternFill>
    </fill>
    <fill>
      <patternFill patternType="solid">
        <fgColor rgb="FF3FBB8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1195A7"/>
        <bgColor indexed="64"/>
      </patternFill>
    </fill>
    <fill>
      <patternFill patternType="solid">
        <fgColor rgb="FF27D2E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249977111117893"/>
        <bgColor indexed="64"/>
      </patternFill>
    </fill>
    <fill>
      <patternFill patternType="solid">
        <fgColor theme="8" tint="0.59999389629810485"/>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s>
  <cellStyleXfs count="14">
    <xf numFmtId="0" fontId="0" fillId="0" borderId="0"/>
    <xf numFmtId="0" fontId="5" fillId="3" borderId="1">
      <alignment horizontal="center" vertical="center" textRotation="90" wrapText="1"/>
    </xf>
    <xf numFmtId="0" fontId="5" fillId="4" borderId="1">
      <alignment horizontal="center" vertical="center" textRotation="90" wrapText="1"/>
    </xf>
    <xf numFmtId="0" fontId="5" fillId="5" borderId="1">
      <alignment horizontal="center" vertical="center" textRotation="90" wrapText="1"/>
    </xf>
    <xf numFmtId="0" fontId="5" fillId="6" borderId="1">
      <alignment horizontal="center" vertical="center" textRotation="90" wrapText="1"/>
    </xf>
    <xf numFmtId="0" fontId="5" fillId="7" borderId="1">
      <alignment horizontal="center" vertical="center" textRotation="90" wrapText="1"/>
    </xf>
    <xf numFmtId="0" fontId="5" fillId="6" borderId="1">
      <alignment horizontal="center" vertical="center" textRotation="90" wrapText="1"/>
    </xf>
    <xf numFmtId="0" fontId="5" fillId="8" borderId="1">
      <alignment horizontal="center" vertical="center" textRotation="90" wrapText="1"/>
    </xf>
    <xf numFmtId="0" fontId="5" fillId="9" borderId="1">
      <alignment horizontal="center" vertical="center" textRotation="90" wrapText="1"/>
    </xf>
    <xf numFmtId="0" fontId="5" fillId="10" borderId="1">
      <alignment horizontal="center" vertical="center" textRotation="90" wrapText="1"/>
    </xf>
    <xf numFmtId="0" fontId="52" fillId="0" borderId="0" applyNumberFormat="0" applyFill="0" applyBorder="0" applyAlignment="0" applyProtection="0"/>
    <xf numFmtId="164" fontId="3" fillId="0" borderId="0" applyFont="0" applyFill="0" applyBorder="0" applyAlignment="0" applyProtection="0"/>
    <xf numFmtId="0" fontId="3" fillId="0" borderId="0"/>
    <xf numFmtId="9" fontId="3" fillId="0" borderId="0" applyFont="0" applyFill="0" applyBorder="0" applyAlignment="0" applyProtection="0"/>
  </cellStyleXfs>
  <cellXfs count="572">
    <xf numFmtId="0" fontId="0" fillId="0" borderId="0" xfId="0"/>
    <xf numFmtId="0" fontId="5" fillId="2" borderId="1" xfId="12" applyFont="1" applyFill="1" applyBorder="1" applyAlignment="1">
      <alignment horizontal="center" vertical="center"/>
    </xf>
    <xf numFmtId="0" fontId="6" fillId="11" borderId="1" xfId="12" applyFont="1" applyFill="1" applyBorder="1" applyAlignment="1">
      <alignment horizontal="center" vertical="center" wrapText="1"/>
    </xf>
    <xf numFmtId="0" fontId="10" fillId="2" borderId="1" xfId="12" applyFont="1" applyFill="1" applyBorder="1" applyAlignment="1">
      <alignment horizontal="center" vertical="center" wrapText="1"/>
    </xf>
    <xf numFmtId="0" fontId="0" fillId="12" borderId="1" xfId="0" applyFill="1" applyBorder="1"/>
    <xf numFmtId="0" fontId="0" fillId="13" borderId="1" xfId="0" applyFill="1" applyBorder="1"/>
    <xf numFmtId="0" fontId="0" fillId="14" borderId="0" xfId="0" applyFill="1"/>
    <xf numFmtId="0" fontId="4" fillId="14" borderId="0" xfId="12" applyFont="1" applyFill="1"/>
    <xf numFmtId="0" fontId="3" fillId="14" borderId="0" xfId="12" applyFill="1"/>
    <xf numFmtId="0" fontId="7"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Alignment="1">
      <alignment vertical="center" wrapText="1"/>
    </xf>
    <xf numFmtId="0" fontId="3" fillId="12" borderId="1" xfId="12" applyFill="1" applyBorder="1" applyAlignment="1">
      <alignment horizontal="left" vertical="center" wrapText="1"/>
    </xf>
    <xf numFmtId="0" fontId="3" fillId="13" borderId="1" xfId="12" applyFill="1" applyBorder="1" applyAlignment="1">
      <alignment horizontal="left" vertical="center" wrapText="1"/>
    </xf>
    <xf numFmtId="0" fontId="3" fillId="15" borderId="1" xfId="12" applyFill="1" applyBorder="1" applyAlignment="1">
      <alignment horizontal="left" vertical="center" wrapText="1"/>
    </xf>
    <xf numFmtId="0" fontId="3" fillId="16" borderId="1" xfId="12" applyFill="1" applyBorder="1" applyAlignment="1">
      <alignment horizontal="left" vertical="center" wrapText="1"/>
    </xf>
    <xf numFmtId="0" fontId="9" fillId="2" borderId="1" xfId="12" applyFont="1" applyFill="1" applyBorder="1" applyAlignment="1">
      <alignment horizontal="center" vertical="center" wrapText="1"/>
    </xf>
    <xf numFmtId="1" fontId="0" fillId="0" borderId="1" xfId="0" applyNumberFormat="1" applyBorder="1"/>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54" fillId="17" borderId="5" xfId="0" applyFont="1" applyFill="1" applyBorder="1" applyAlignment="1">
      <alignment horizontal="center" vertical="center"/>
    </xf>
    <xf numFmtId="0" fontId="54" fillId="18" borderId="5" xfId="0" applyFont="1" applyFill="1" applyBorder="1" applyAlignment="1">
      <alignment horizontal="center" vertical="center"/>
    </xf>
    <xf numFmtId="0" fontId="55" fillId="0" borderId="6" xfId="0" applyFont="1" applyBorder="1"/>
    <xf numFmtId="0" fontId="55" fillId="0" borderId="0" xfId="0" applyFont="1"/>
    <xf numFmtId="0" fontId="55" fillId="0" borderId="0" xfId="0" applyFont="1" applyProtection="1">
      <protection hidden="1"/>
    </xf>
    <xf numFmtId="0" fontId="55" fillId="12" borderId="0" xfId="0" applyFont="1" applyFill="1"/>
    <xf numFmtId="0" fontId="55" fillId="0" borderId="0" xfId="0" applyFont="1" applyAlignment="1">
      <alignment wrapText="1"/>
    </xf>
    <xf numFmtId="0" fontId="55" fillId="13" borderId="0" xfId="0" applyFont="1" applyFill="1"/>
    <xf numFmtId="0" fontId="55" fillId="15" borderId="0" xfId="0" applyFont="1" applyFill="1"/>
    <xf numFmtId="0" fontId="55" fillId="16" borderId="0" xfId="0" applyFont="1" applyFill="1"/>
    <xf numFmtId="0" fontId="55" fillId="14" borderId="0" xfId="0" applyFont="1" applyFill="1"/>
    <xf numFmtId="0" fontId="55" fillId="0" borderId="5" xfId="0" applyFont="1" applyBorder="1" applyAlignment="1" applyProtection="1">
      <alignment horizontal="justify" vertical="center" wrapText="1"/>
      <protection locked="0"/>
    </xf>
    <xf numFmtId="0" fontId="55" fillId="0" borderId="6" xfId="0" applyFont="1" applyBorder="1" applyAlignment="1" applyProtection="1">
      <alignment horizontal="center" vertical="center" wrapText="1"/>
      <protection hidden="1"/>
    </xf>
    <xf numFmtId="3" fontId="55" fillId="0" borderId="5" xfId="0" applyNumberFormat="1" applyFont="1" applyBorder="1" applyAlignment="1" applyProtection="1">
      <alignment horizontal="center" vertical="center" wrapText="1"/>
      <protection hidden="1"/>
    </xf>
    <xf numFmtId="0" fontId="55" fillId="14" borderId="7" xfId="0" applyFont="1" applyFill="1" applyBorder="1"/>
    <xf numFmtId="0" fontId="55" fillId="14" borderId="1" xfId="0" applyFont="1" applyFill="1" applyBorder="1"/>
    <xf numFmtId="0" fontId="55" fillId="0" borderId="1" xfId="0" applyFont="1" applyBorder="1"/>
    <xf numFmtId="0" fontId="55" fillId="0" borderId="8" xfId="0" applyFont="1" applyBorder="1" applyAlignment="1" applyProtection="1">
      <alignment horizontal="justify" vertical="center" wrapText="1"/>
      <protection locked="0"/>
    </xf>
    <xf numFmtId="0" fontId="55" fillId="0" borderId="9" xfId="0" applyFont="1" applyBorder="1" applyAlignment="1" applyProtection="1">
      <alignment horizontal="justify" vertical="center" wrapText="1"/>
      <protection locked="0"/>
    </xf>
    <xf numFmtId="0" fontId="56" fillId="14" borderId="10" xfId="0" applyFont="1" applyFill="1" applyBorder="1" applyAlignment="1">
      <alignment horizontal="justify" vertical="center" wrapText="1"/>
    </xf>
    <xf numFmtId="0" fontId="57" fillId="0" borderId="0" xfId="0" applyFont="1"/>
    <xf numFmtId="0" fontId="22" fillId="12" borderId="6" xfId="12" applyFont="1" applyFill="1" applyBorder="1" applyAlignment="1">
      <alignment horizontal="center" vertical="center" wrapText="1"/>
    </xf>
    <xf numFmtId="0" fontId="22" fillId="13" borderId="6" xfId="12" applyFont="1" applyFill="1" applyBorder="1" applyAlignment="1">
      <alignment horizontal="center" vertical="center" wrapText="1"/>
    </xf>
    <xf numFmtId="0" fontId="22" fillId="16" borderId="9" xfId="12" applyFont="1" applyFill="1" applyBorder="1" applyAlignment="1">
      <alignment horizontal="center" vertical="center" wrapText="1"/>
    </xf>
    <xf numFmtId="0" fontId="22" fillId="15" borderId="6" xfId="12" applyFont="1" applyFill="1" applyBorder="1" applyAlignment="1">
      <alignment horizontal="center" vertical="center" wrapText="1"/>
    </xf>
    <xf numFmtId="0" fontId="21" fillId="19" borderId="5" xfId="12" applyFont="1" applyFill="1" applyBorder="1" applyAlignment="1">
      <alignment horizontal="center" vertical="center" wrapText="1"/>
    </xf>
    <xf numFmtId="0" fontId="58" fillId="14" borderId="0" xfId="0" applyFont="1" applyFill="1"/>
    <xf numFmtId="3" fontId="55" fillId="0" borderId="6" xfId="0" applyNumberFormat="1" applyFont="1" applyBorder="1" applyAlignment="1" applyProtection="1">
      <alignment horizontal="center" vertical="center" wrapText="1"/>
      <protection hidden="1"/>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0" fillId="14" borderId="13" xfId="0" applyFill="1" applyBorder="1" applyAlignment="1">
      <alignment horizontal="center" vertical="center"/>
    </xf>
    <xf numFmtId="0" fontId="0" fillId="14" borderId="14" xfId="0" applyFill="1" applyBorder="1" applyAlignment="1">
      <alignment horizontal="justify" vertical="center" wrapText="1"/>
    </xf>
    <xf numFmtId="0" fontId="0" fillId="14" borderId="15" xfId="0" applyFill="1" applyBorder="1" applyAlignment="1">
      <alignment horizontal="justify" vertical="center" wrapText="1"/>
    </xf>
    <xf numFmtId="0" fontId="0" fillId="14" borderId="16"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12" xfId="0" applyFill="1" applyBorder="1" applyAlignment="1">
      <alignment horizontal="justify" vertical="center" wrapText="1"/>
    </xf>
    <xf numFmtId="0" fontId="0" fillId="14" borderId="13" xfId="0" applyFill="1" applyBorder="1" applyAlignment="1">
      <alignment horizontal="justify" vertical="center" wrapText="1"/>
    </xf>
    <xf numFmtId="0" fontId="59" fillId="14" borderId="11" xfId="0" applyFont="1" applyFill="1" applyBorder="1" applyAlignment="1">
      <alignment vertical="center"/>
    </xf>
    <xf numFmtId="0" fontId="59" fillId="14" borderId="12" xfId="0" applyFont="1" applyFill="1" applyBorder="1" applyAlignment="1">
      <alignment vertical="center"/>
    </xf>
    <xf numFmtId="0" fontId="59" fillId="14" borderId="13" xfId="0" applyFont="1" applyFill="1" applyBorder="1" applyAlignment="1">
      <alignment vertical="center"/>
    </xf>
    <xf numFmtId="0" fontId="59" fillId="14" borderId="17" xfId="0" applyFont="1" applyFill="1" applyBorder="1" applyAlignment="1">
      <alignment vertical="center"/>
    </xf>
    <xf numFmtId="0" fontId="59" fillId="14" borderId="1" xfId="0" applyFont="1" applyFill="1" applyBorder="1" applyAlignment="1">
      <alignment vertical="center"/>
    </xf>
    <xf numFmtId="0" fontId="59" fillId="14" borderId="18" xfId="0" applyFont="1" applyFill="1" applyBorder="1" applyAlignment="1">
      <alignment vertical="center"/>
    </xf>
    <xf numFmtId="0" fontId="60" fillId="14" borderId="3" xfId="0" applyFont="1" applyFill="1" applyBorder="1" applyAlignment="1">
      <alignment horizontal="center" vertical="center" wrapText="1"/>
    </xf>
    <xf numFmtId="0" fontId="61" fillId="0" borderId="16" xfId="0" applyFont="1" applyBorder="1" applyAlignment="1">
      <alignment horizontal="justify" vertical="center" wrapText="1"/>
    </xf>
    <xf numFmtId="0" fontId="61" fillId="0" borderId="15" xfId="0" applyFont="1" applyBorder="1" applyAlignment="1">
      <alignment horizontal="justify" vertical="center" wrapText="1"/>
    </xf>
    <xf numFmtId="0" fontId="61" fillId="0" borderId="6" xfId="0" applyFont="1" applyBorder="1" applyAlignment="1">
      <alignment horizontal="justify" vertical="center" wrapText="1"/>
    </xf>
    <xf numFmtId="0" fontId="62" fillId="20" borderId="6" xfId="0" applyFont="1" applyFill="1" applyBorder="1" applyAlignment="1">
      <alignment horizontal="center" vertical="center" wrapText="1"/>
    </xf>
    <xf numFmtId="0" fontId="62" fillId="20" borderId="12" xfId="0" applyFont="1" applyFill="1" applyBorder="1" applyAlignment="1">
      <alignment horizontal="center" vertical="center" wrapText="1"/>
    </xf>
    <xf numFmtId="0" fontId="62" fillId="20" borderId="11" xfId="0" applyFont="1" applyFill="1" applyBorder="1" applyAlignment="1">
      <alignment horizontal="center" vertical="center" wrapText="1"/>
    </xf>
    <xf numFmtId="0" fontId="62" fillId="20" borderId="13" xfId="0" applyFont="1" applyFill="1" applyBorder="1" applyAlignment="1">
      <alignment horizontal="center" vertical="center" wrapText="1"/>
    </xf>
    <xf numFmtId="0" fontId="63" fillId="21" borderId="19" xfId="0" applyFont="1" applyFill="1" applyBorder="1"/>
    <xf numFmtId="0" fontId="60" fillId="14" borderId="2" xfId="0" applyFont="1" applyFill="1" applyBorder="1" applyAlignment="1">
      <alignment horizontal="center" vertical="center" wrapText="1"/>
    </xf>
    <xf numFmtId="0" fontId="64" fillId="0" borderId="1" xfId="0" applyFont="1" applyBorder="1"/>
    <xf numFmtId="0" fontId="0" fillId="14" borderId="1" xfId="0" applyFill="1" applyBorder="1" applyAlignment="1">
      <alignment horizontal="justify" wrapText="1"/>
    </xf>
    <xf numFmtId="0" fontId="0" fillId="14" borderId="0" xfId="0" applyFill="1" applyAlignment="1">
      <alignment horizontal="justify"/>
    </xf>
    <xf numFmtId="0" fontId="65" fillId="0" borderId="0" xfId="0" applyFont="1"/>
    <xf numFmtId="0" fontId="65" fillId="0" borderId="0" xfId="0" applyFont="1" applyProtection="1">
      <protection hidden="1"/>
    </xf>
    <xf numFmtId="0" fontId="38" fillId="0" borderId="0" xfId="0" applyFont="1"/>
    <xf numFmtId="0" fontId="66" fillId="0" borderId="0" xfId="0" applyFont="1" applyAlignment="1" applyProtection="1">
      <alignment horizontal="center" vertical="center" wrapText="1"/>
      <protection hidden="1"/>
    </xf>
    <xf numFmtId="0" fontId="66" fillId="0" borderId="0" xfId="0" applyFont="1" applyProtection="1">
      <protection hidden="1"/>
    </xf>
    <xf numFmtId="0" fontId="38" fillId="0" borderId="0" xfId="0" applyFont="1" applyAlignment="1">
      <alignment wrapText="1"/>
    </xf>
    <xf numFmtId="0" fontId="64" fillId="0" borderId="1" xfId="0" applyFont="1" applyBorder="1" applyAlignment="1">
      <alignment horizontal="center"/>
    </xf>
    <xf numFmtId="0" fontId="64" fillId="0" borderId="20" xfId="0" applyFont="1" applyBorder="1" applyAlignment="1">
      <alignment horizontal="center"/>
    </xf>
    <xf numFmtId="0" fontId="64" fillId="0" borderId="0" xfId="0" applyFont="1" applyAlignment="1">
      <alignment horizontal="center"/>
    </xf>
    <xf numFmtId="0" fontId="64" fillId="0" borderId="21" xfId="0" applyFont="1" applyBorder="1" applyAlignment="1">
      <alignment horizontal="center"/>
    </xf>
    <xf numFmtId="0" fontId="67" fillId="14" borderId="2" xfId="0" applyFont="1" applyFill="1" applyBorder="1" applyAlignment="1" applyProtection="1">
      <alignment horizontal="center" vertical="center" textRotation="90" wrapText="1"/>
      <protection locked="0"/>
    </xf>
    <xf numFmtId="0" fontId="67" fillId="14" borderId="17" xfId="0" applyFont="1" applyFill="1" applyBorder="1" applyAlignment="1" applyProtection="1">
      <alignment horizontal="center" vertical="center" textRotation="90" wrapText="1"/>
      <protection locked="0"/>
    </xf>
    <xf numFmtId="0" fontId="67" fillId="14" borderId="22" xfId="0" applyFont="1" applyFill="1" applyBorder="1" applyAlignment="1" applyProtection="1">
      <alignment horizontal="center" vertical="center" textRotation="90" wrapText="1"/>
      <protection locked="0"/>
    </xf>
    <xf numFmtId="0" fontId="67" fillId="14" borderId="10" xfId="0" applyFont="1" applyFill="1" applyBorder="1" applyAlignment="1" applyProtection="1">
      <alignment horizontal="center" vertical="center" textRotation="90" wrapText="1"/>
      <protection locked="0"/>
    </xf>
    <xf numFmtId="0" fontId="67" fillId="14" borderId="23" xfId="0" applyFont="1" applyFill="1" applyBorder="1" applyAlignment="1" applyProtection="1">
      <alignment horizontal="center" vertical="center" textRotation="90" wrapText="1"/>
      <protection locked="0"/>
    </xf>
    <xf numFmtId="0" fontId="55" fillId="0" borderId="11" xfId="0" applyFont="1" applyBorder="1" applyAlignment="1" applyProtection="1">
      <alignment horizontal="justify" vertical="center" wrapText="1"/>
      <protection locked="0"/>
    </xf>
    <xf numFmtId="0" fontId="55" fillId="0" borderId="12" xfId="0" applyFont="1" applyBorder="1" applyAlignment="1" applyProtection="1">
      <alignment horizontal="justify" vertical="center" wrapText="1"/>
      <protection locked="0"/>
    </xf>
    <xf numFmtId="0" fontId="55" fillId="0" borderId="12" xfId="0" applyFont="1" applyBorder="1" applyAlignment="1" applyProtection="1">
      <alignment vertical="center" wrapText="1"/>
      <protection locked="0"/>
    </xf>
    <xf numFmtId="0" fontId="55" fillId="0" borderId="13" xfId="0" applyFont="1" applyBorder="1" applyAlignment="1" applyProtection="1">
      <alignment vertical="center" wrapText="1"/>
      <protection locked="0"/>
    </xf>
    <xf numFmtId="0" fontId="61" fillId="0" borderId="0" xfId="0" applyFont="1"/>
    <xf numFmtId="0" fontId="25" fillId="0" borderId="0" xfId="0" applyFont="1" applyAlignment="1">
      <alignment horizontal="center"/>
    </xf>
    <xf numFmtId="0" fontId="25" fillId="0" borderId="0" xfId="0" applyFont="1"/>
    <xf numFmtId="0" fontId="61" fillId="0" borderId="1" xfId="0" applyFont="1" applyBorder="1"/>
    <xf numFmtId="0" fontId="25" fillId="0" borderId="1" xfId="0" applyFont="1" applyBorder="1"/>
    <xf numFmtId="0" fontId="68" fillId="0" borderId="20" xfId="0" applyFont="1" applyBorder="1" applyAlignment="1">
      <alignment horizontal="center"/>
    </xf>
    <xf numFmtId="0" fontId="68" fillId="0" borderId="0" xfId="0" applyFont="1" applyAlignment="1">
      <alignment horizontal="center"/>
    </xf>
    <xf numFmtId="0" fontId="68" fillId="0" borderId="0" xfId="0" applyFont="1"/>
    <xf numFmtId="0" fontId="69" fillId="22" borderId="24" xfId="0" applyFont="1" applyFill="1" applyBorder="1"/>
    <xf numFmtId="0" fontId="69" fillId="22" borderId="24" xfId="0" applyFont="1" applyFill="1" applyBorder="1" applyAlignment="1">
      <alignment vertical="center" wrapText="1"/>
    </xf>
    <xf numFmtId="0" fontId="69" fillId="22" borderId="24" xfId="0" applyFont="1" applyFill="1" applyBorder="1" applyAlignment="1">
      <alignment horizontal="center" vertical="center" wrapText="1"/>
    </xf>
    <xf numFmtId="0" fontId="69" fillId="23" borderId="24"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69" fillId="22" borderId="5" xfId="0" applyFont="1" applyFill="1" applyBorder="1" applyAlignment="1">
      <alignment horizontal="center" vertical="center" wrapText="1"/>
    </xf>
    <xf numFmtId="0" fontId="70" fillId="23" borderId="5" xfId="0" applyFont="1" applyFill="1" applyBorder="1" applyAlignment="1">
      <alignment horizontal="center" vertical="center" wrapText="1"/>
    </xf>
    <xf numFmtId="0" fontId="69" fillId="25" borderId="6" xfId="0" applyFont="1" applyFill="1" applyBorder="1" applyAlignment="1">
      <alignment horizontal="center" vertical="center" wrapText="1"/>
    </xf>
    <xf numFmtId="0" fontId="39" fillId="25" borderId="6" xfId="10" applyFont="1" applyFill="1" applyBorder="1" applyAlignment="1">
      <alignment horizontal="center" vertical="center" wrapText="1"/>
    </xf>
    <xf numFmtId="0" fontId="22" fillId="24" borderId="6"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69" fillId="23" borderId="9" xfId="0" applyFont="1" applyFill="1" applyBorder="1" applyAlignment="1">
      <alignment horizontal="center" vertical="center" wrapText="1"/>
    </xf>
    <xf numFmtId="0" fontId="68" fillId="0" borderId="1" xfId="0" applyFont="1" applyBorder="1" applyAlignment="1">
      <alignment horizontal="center"/>
    </xf>
    <xf numFmtId="0" fontId="0" fillId="14" borderId="0" xfId="0" applyFill="1" applyAlignment="1">
      <alignment vertical="top" wrapText="1"/>
    </xf>
    <xf numFmtId="0" fontId="54" fillId="19" borderId="1" xfId="0" applyFont="1" applyFill="1" applyBorder="1" applyAlignment="1">
      <alignment horizontal="center" vertical="center" wrapText="1"/>
    </xf>
    <xf numFmtId="0" fontId="0" fillId="14" borderId="1" xfId="0" applyFill="1" applyBorder="1" applyAlignment="1">
      <alignment horizontal="justify" vertical="top"/>
    </xf>
    <xf numFmtId="0" fontId="0" fillId="14" borderId="1" xfId="0" applyFill="1" applyBorder="1" applyAlignment="1">
      <alignment horizontal="justify" vertical="top" wrapText="1"/>
    </xf>
    <xf numFmtId="0" fontId="0" fillId="14" borderId="1" xfId="0" applyFill="1" applyBorder="1" applyAlignment="1">
      <alignment vertical="top" wrapText="1"/>
    </xf>
    <xf numFmtId="0" fontId="0" fillId="14" borderId="25" xfId="0" applyFill="1" applyBorder="1" applyAlignment="1">
      <alignment vertical="top" wrapText="1"/>
    </xf>
    <xf numFmtId="0" fontId="68" fillId="0" borderId="26" xfId="0" applyFont="1" applyBorder="1" applyAlignment="1">
      <alignment horizontal="center"/>
    </xf>
    <xf numFmtId="0" fontId="55" fillId="0" borderId="27" xfId="0" applyFont="1" applyBorder="1" applyAlignment="1" applyProtection="1">
      <alignment horizontal="justify" vertical="center" wrapText="1"/>
      <protection locked="0"/>
    </xf>
    <xf numFmtId="0" fontId="0" fillId="0" borderId="1" xfId="0" applyBorder="1"/>
    <xf numFmtId="0" fontId="0" fillId="0" borderId="1" xfId="0" applyBorder="1" applyAlignment="1">
      <alignment horizontal="center" vertical="center"/>
    </xf>
    <xf numFmtId="0" fontId="71" fillId="0" borderId="1" xfId="0" applyFont="1" applyBorder="1" applyAlignment="1">
      <alignment wrapText="1"/>
    </xf>
    <xf numFmtId="0" fontId="69" fillId="22" borderId="28" xfId="0" applyFont="1" applyFill="1" applyBorder="1" applyAlignment="1">
      <alignment horizontal="center" vertical="center" wrapText="1"/>
    </xf>
    <xf numFmtId="0" fontId="0" fillId="12" borderId="29" xfId="0" applyFill="1" applyBorder="1" applyAlignment="1">
      <alignment vertical="center" wrapText="1"/>
    </xf>
    <xf numFmtId="0" fontId="0" fillId="12" borderId="30" xfId="0" applyFill="1" applyBorder="1" applyAlignment="1">
      <alignment vertical="center" wrapText="1"/>
    </xf>
    <xf numFmtId="0" fontId="0" fillId="12" borderId="31" xfId="0" applyFill="1" applyBorder="1" applyAlignment="1">
      <alignment vertical="center" wrapText="1"/>
    </xf>
    <xf numFmtId="0" fontId="0" fillId="12" borderId="32" xfId="0" applyFill="1" applyBorder="1" applyAlignment="1">
      <alignment vertical="center" wrapText="1"/>
    </xf>
    <xf numFmtId="0" fontId="0" fillId="12" borderId="33" xfId="0" applyFill="1" applyBorder="1" applyAlignment="1">
      <alignment vertical="center" wrapText="1"/>
    </xf>
    <xf numFmtId="0" fontId="0" fillId="12" borderId="34" xfId="0" applyFill="1" applyBorder="1" applyAlignment="1">
      <alignment vertical="center" wrapText="1"/>
    </xf>
    <xf numFmtId="0" fontId="0" fillId="13" borderId="29" xfId="0" applyFill="1" applyBorder="1" applyAlignment="1">
      <alignment vertical="center" wrapText="1"/>
    </xf>
    <xf numFmtId="0" fontId="0" fillId="13" borderId="30" xfId="0" applyFill="1" applyBorder="1" applyAlignment="1">
      <alignment vertical="center" wrapText="1"/>
    </xf>
    <xf numFmtId="0" fontId="0" fillId="13" borderId="31" xfId="0" applyFill="1" applyBorder="1" applyAlignment="1">
      <alignment vertical="center" wrapText="1"/>
    </xf>
    <xf numFmtId="0" fontId="0" fillId="13" borderId="32" xfId="0" applyFill="1" applyBorder="1" applyAlignment="1">
      <alignment vertical="center" wrapText="1"/>
    </xf>
    <xf numFmtId="0" fontId="0" fillId="13" borderId="33" xfId="0" applyFill="1" applyBorder="1" applyAlignment="1">
      <alignment vertical="center" wrapText="1"/>
    </xf>
    <xf numFmtId="0" fontId="0" fillId="13" borderId="34" xfId="0" applyFill="1" applyBorder="1" applyAlignment="1">
      <alignment vertical="center" wrapText="1"/>
    </xf>
    <xf numFmtId="0" fontId="0" fillId="15" borderId="29" xfId="0" applyFill="1" applyBorder="1" applyAlignment="1">
      <alignment vertical="center" wrapText="1"/>
    </xf>
    <xf numFmtId="0" fontId="0" fillId="15" borderId="30" xfId="0" applyFill="1" applyBorder="1" applyAlignment="1">
      <alignment vertical="center" wrapText="1"/>
    </xf>
    <xf numFmtId="0" fontId="0" fillId="15" borderId="31" xfId="0" applyFill="1" applyBorder="1" applyAlignment="1">
      <alignment vertical="center" wrapText="1"/>
    </xf>
    <xf numFmtId="0" fontId="0" fillId="15" borderId="32" xfId="0" applyFill="1" applyBorder="1" applyAlignment="1">
      <alignment vertical="center" wrapText="1"/>
    </xf>
    <xf numFmtId="0" fontId="0" fillId="15" borderId="33" xfId="0" applyFill="1" applyBorder="1" applyAlignment="1">
      <alignment vertical="center" wrapText="1"/>
    </xf>
    <xf numFmtId="0" fontId="0" fillId="15" borderId="34" xfId="0" applyFill="1" applyBorder="1" applyAlignment="1">
      <alignment vertical="center" wrapText="1"/>
    </xf>
    <xf numFmtId="0" fontId="0" fillId="16" borderId="29" xfId="0" applyFill="1" applyBorder="1" applyAlignment="1">
      <alignment vertical="center" wrapText="1"/>
    </xf>
    <xf numFmtId="0" fontId="0" fillId="16" borderId="30" xfId="0" applyFill="1" applyBorder="1" applyAlignment="1">
      <alignment vertical="center" wrapText="1"/>
    </xf>
    <xf numFmtId="0" fontId="0" fillId="16" borderId="31" xfId="0" applyFill="1" applyBorder="1" applyAlignment="1">
      <alignment vertical="center" wrapText="1"/>
    </xf>
    <xf numFmtId="0" fontId="0" fillId="16" borderId="32" xfId="0" applyFill="1" applyBorder="1" applyAlignment="1">
      <alignment vertical="center" wrapText="1"/>
    </xf>
    <xf numFmtId="0" fontId="0" fillId="16" borderId="33" xfId="0" applyFill="1" applyBorder="1" applyAlignment="1">
      <alignment vertical="center" wrapText="1"/>
    </xf>
    <xf numFmtId="0" fontId="0" fillId="16" borderId="34" xfId="0" applyFill="1" applyBorder="1" applyAlignment="1">
      <alignment vertical="center" wrapText="1"/>
    </xf>
    <xf numFmtId="0" fontId="68" fillId="0" borderId="30" xfId="0" applyFont="1" applyBorder="1"/>
    <xf numFmtId="0" fontId="68" fillId="0" borderId="33" xfId="0" applyFont="1" applyBorder="1"/>
    <xf numFmtId="0" fontId="68" fillId="0" borderId="30" xfId="0" applyFont="1" applyBorder="1" applyAlignment="1">
      <alignment horizontal="center"/>
    </xf>
    <xf numFmtId="0" fontId="68" fillId="0" borderId="33" xfId="0" applyFont="1" applyBorder="1" applyAlignment="1">
      <alignment horizontal="center"/>
    </xf>
    <xf numFmtId="0" fontId="0" fillId="0" borderId="1" xfId="0" applyBorder="1" applyAlignment="1">
      <alignment horizontal="center" vertical="center" wrapText="1"/>
    </xf>
    <xf numFmtId="0" fontId="0" fillId="0" borderId="25" xfId="0" applyBorder="1"/>
    <xf numFmtId="0" fontId="0" fillId="0" borderId="0" xfId="0" applyAlignment="1">
      <alignment horizontal="center" vertical="center"/>
    </xf>
    <xf numFmtId="0" fontId="0" fillId="0" borderId="0" xfId="0" applyAlignment="1">
      <alignment horizontal="center"/>
    </xf>
    <xf numFmtId="0" fontId="71" fillId="0" borderId="0" xfId="0" applyFont="1" applyAlignment="1">
      <alignment wrapText="1"/>
    </xf>
    <xf numFmtId="0" fontId="0" fillId="0" borderId="30" xfId="0" applyBorder="1"/>
    <xf numFmtId="0" fontId="0" fillId="0" borderId="0" xfId="0" applyAlignment="1">
      <alignment vertical="center"/>
    </xf>
    <xf numFmtId="0" fontId="0" fillId="0" borderId="32" xfId="0" applyBorder="1"/>
    <xf numFmtId="0" fontId="0" fillId="0" borderId="33" xfId="0" applyBorder="1"/>
    <xf numFmtId="0" fontId="0" fillId="0" borderId="34" xfId="0" applyBorder="1"/>
    <xf numFmtId="0" fontId="22" fillId="26" borderId="35" xfId="0" applyFont="1" applyFill="1" applyBorder="1" applyAlignment="1">
      <alignment horizontal="center" vertical="center" textRotation="90" wrapText="1"/>
    </xf>
    <xf numFmtId="0" fontId="22" fillId="26" borderId="21" xfId="0" applyFont="1" applyFill="1" applyBorder="1" applyAlignment="1">
      <alignment horizontal="center" vertical="center" textRotation="90" wrapText="1"/>
    </xf>
    <xf numFmtId="0" fontId="22" fillId="26" borderId="9" xfId="0" applyFont="1" applyFill="1" applyBorder="1" applyAlignment="1">
      <alignment horizontal="center" vertical="center" wrapText="1"/>
    </xf>
    <xf numFmtId="0" fontId="22" fillId="26" borderId="36" xfId="0" applyFont="1" applyFill="1" applyBorder="1" applyAlignment="1">
      <alignment horizontal="center" vertical="center" wrapText="1"/>
    </xf>
    <xf numFmtId="0" fontId="22" fillId="26" borderId="6" xfId="0" applyFont="1" applyFill="1" applyBorder="1" applyAlignment="1">
      <alignment horizontal="center" vertical="center" wrapText="1"/>
    </xf>
    <xf numFmtId="0" fontId="40" fillId="27" borderId="37" xfId="0" applyFont="1" applyFill="1" applyBorder="1" applyAlignment="1">
      <alignment horizontal="center" vertical="center"/>
    </xf>
    <xf numFmtId="0" fontId="40" fillId="27" borderId="21" xfId="0" applyFont="1" applyFill="1" applyBorder="1" applyAlignment="1">
      <alignment horizontal="center" vertical="center"/>
    </xf>
    <xf numFmtId="0" fontId="69" fillId="27" borderId="8"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57" fillId="27" borderId="14" xfId="0" applyFont="1" applyFill="1" applyBorder="1" applyAlignment="1" applyProtection="1">
      <alignment vertical="center" wrapText="1"/>
      <protection locked="0"/>
    </xf>
    <xf numFmtId="0" fontId="57" fillId="27" borderId="15" xfId="0" applyFont="1" applyFill="1" applyBorder="1" applyAlignment="1" applyProtection="1">
      <alignment vertical="center" wrapText="1"/>
      <protection locked="0"/>
    </xf>
    <xf numFmtId="0" fontId="57" fillId="27" borderId="16" xfId="0" applyFont="1" applyFill="1" applyBorder="1" applyAlignment="1" applyProtection="1">
      <alignment vertical="center" wrapText="1"/>
      <protection locked="0"/>
    </xf>
    <xf numFmtId="0" fontId="69" fillId="28" borderId="6" xfId="0" applyFont="1" applyFill="1" applyBorder="1" applyAlignment="1">
      <alignment horizontal="center" vertical="center" wrapText="1"/>
    </xf>
    <xf numFmtId="0" fontId="69" fillId="28" borderId="38" xfId="0" applyFont="1" applyFill="1" applyBorder="1" applyAlignment="1" applyProtection="1">
      <alignment horizontal="center" vertical="center" wrapText="1"/>
      <protection hidden="1"/>
    </xf>
    <xf numFmtId="0" fontId="69" fillId="28" borderId="18" xfId="0" applyFont="1" applyFill="1" applyBorder="1" applyAlignment="1" applyProtection="1">
      <alignment horizontal="center" vertical="center" wrapText="1"/>
      <protection hidden="1"/>
    </xf>
    <xf numFmtId="0" fontId="69" fillId="28" borderId="39" xfId="0" applyFont="1" applyFill="1" applyBorder="1" applyAlignment="1" applyProtection="1">
      <alignment horizontal="center" vertical="center" wrapText="1"/>
      <protection hidden="1"/>
    </xf>
    <xf numFmtId="0" fontId="69" fillId="28" borderId="6" xfId="0" applyFont="1" applyFill="1" applyBorder="1" applyAlignment="1" applyProtection="1">
      <alignment horizontal="center" vertical="center" wrapText="1"/>
      <protection hidden="1"/>
    </xf>
    <xf numFmtId="0" fontId="39" fillId="28" borderId="6" xfId="10" applyFont="1" applyFill="1" applyBorder="1" applyAlignment="1">
      <alignment horizontal="center" vertical="center" wrapText="1"/>
    </xf>
    <xf numFmtId="0" fontId="54" fillId="18" borderId="8" xfId="0" applyFont="1" applyFill="1" applyBorder="1" applyAlignment="1">
      <alignment horizontal="center" vertical="center"/>
    </xf>
    <xf numFmtId="0" fontId="0" fillId="0" borderId="1" xfId="0" applyBorder="1" applyAlignment="1">
      <alignment vertical="top" wrapText="1"/>
    </xf>
    <xf numFmtId="0" fontId="60" fillId="14" borderId="40" xfId="0" applyFont="1" applyFill="1" applyBorder="1" applyAlignment="1">
      <alignment horizontal="center" vertical="center" wrapText="1"/>
    </xf>
    <xf numFmtId="0" fontId="56" fillId="14" borderId="41" xfId="0" applyFont="1" applyFill="1" applyBorder="1" applyAlignment="1">
      <alignment horizontal="justify" vertical="center" wrapText="1"/>
    </xf>
    <xf numFmtId="0" fontId="0" fillId="14" borderId="1" xfId="0" applyFill="1" applyBorder="1" applyAlignment="1">
      <alignment wrapText="1"/>
    </xf>
    <xf numFmtId="0" fontId="0" fillId="0" borderId="1" xfId="0" applyBorder="1" applyAlignment="1">
      <alignment horizontal="center"/>
    </xf>
    <xf numFmtId="0" fontId="55" fillId="0" borderId="6" xfId="0" applyFont="1" applyBorder="1" applyAlignment="1" applyProtection="1">
      <alignment horizontal="justify" vertical="center" wrapText="1"/>
      <protection locked="0"/>
    </xf>
    <xf numFmtId="0" fontId="55" fillId="0" borderId="6" xfId="0" applyFont="1" applyBorder="1" applyAlignment="1" applyProtection="1">
      <alignment vertical="center" wrapText="1"/>
      <protection locked="0"/>
    </xf>
    <xf numFmtId="0" fontId="22" fillId="24" borderId="19" xfId="0" applyFont="1" applyFill="1" applyBorder="1" applyAlignment="1">
      <alignment horizontal="center" vertical="center" wrapText="1"/>
    </xf>
    <xf numFmtId="0" fontId="72" fillId="29" borderId="1" xfId="0" applyFont="1" applyFill="1" applyBorder="1" applyAlignment="1">
      <alignment vertical="top" wrapText="1"/>
    </xf>
    <xf numFmtId="0" fontId="73" fillId="29" borderId="1" xfId="0" applyFont="1" applyFill="1" applyBorder="1" applyAlignment="1">
      <alignment horizontal="center" vertical="center" wrapText="1"/>
    </xf>
    <xf numFmtId="0" fontId="50" fillId="0" borderId="0" xfId="0" applyFont="1"/>
    <xf numFmtId="0" fontId="74" fillId="14" borderId="0" xfId="0" applyFont="1" applyFill="1" applyAlignment="1">
      <alignment horizontal="center" vertical="center"/>
    </xf>
    <xf numFmtId="0" fontId="51" fillId="14" borderId="0" xfId="0" applyFont="1" applyFill="1" applyAlignment="1">
      <alignment horizontal="center" vertical="center" wrapText="1"/>
    </xf>
    <xf numFmtId="0" fontId="63" fillId="30" borderId="1" xfId="0" applyFont="1" applyFill="1" applyBorder="1" applyAlignment="1">
      <alignment horizontal="center" vertical="center"/>
    </xf>
    <xf numFmtId="0" fontId="63" fillId="31" borderId="1" xfId="0" applyFont="1" applyFill="1" applyBorder="1" applyAlignment="1">
      <alignment horizontal="center" vertical="center"/>
    </xf>
    <xf numFmtId="0" fontId="63" fillId="32" borderId="1" xfId="0" applyFont="1" applyFill="1" applyBorder="1" applyAlignment="1">
      <alignment horizontal="center" vertical="center"/>
    </xf>
    <xf numFmtId="0" fontId="54" fillId="33" borderId="1" xfId="0" applyFont="1" applyFill="1" applyBorder="1" applyAlignment="1">
      <alignment horizontal="center" vertical="center" wrapText="1"/>
    </xf>
    <xf numFmtId="0" fontId="54" fillId="0" borderId="1" xfId="0" applyFont="1" applyBorder="1" applyAlignment="1">
      <alignment horizontal="center" vertical="center"/>
    </xf>
    <xf numFmtId="0" fontId="55" fillId="0" borderId="14" xfId="0" applyFont="1" applyBorder="1" applyAlignment="1" applyProtection="1">
      <alignment horizontal="justify" vertical="center" wrapText="1"/>
      <protection locked="0"/>
    </xf>
    <xf numFmtId="0" fontId="55" fillId="0" borderId="15" xfId="0" applyFont="1" applyBorder="1" applyAlignment="1" applyProtection="1">
      <alignment horizontal="justify" vertical="center" wrapText="1"/>
      <protection locked="0"/>
    </xf>
    <xf numFmtId="0" fontId="55" fillId="0" borderId="15" xfId="0" applyFont="1" applyBorder="1" applyAlignment="1" applyProtection="1">
      <alignment vertical="center" wrapText="1"/>
      <protection locked="0"/>
    </xf>
    <xf numFmtId="0" fontId="55" fillId="0" borderId="16" xfId="0" applyFont="1" applyBorder="1" applyAlignment="1" applyProtection="1">
      <alignment vertical="center" wrapText="1"/>
      <protection locked="0"/>
    </xf>
    <xf numFmtId="0" fontId="55" fillId="0" borderId="42" xfId="0" applyFont="1" applyBorder="1" applyAlignment="1" applyProtection="1">
      <alignment horizontal="justify" vertical="center" wrapText="1"/>
      <protection locked="0"/>
    </xf>
    <xf numFmtId="0" fontId="55" fillId="0" borderId="1" xfId="0" applyFont="1" applyBorder="1" applyAlignment="1" applyProtection="1">
      <alignment vertical="center" wrapText="1"/>
      <protection locked="0"/>
    </xf>
    <xf numFmtId="0" fontId="63" fillId="14" borderId="1" xfId="0" applyFont="1" applyFill="1" applyBorder="1" applyAlignment="1">
      <alignment vertical="center"/>
    </xf>
    <xf numFmtId="0" fontId="63" fillId="14" borderId="1" xfId="0" applyFont="1" applyFill="1" applyBorder="1" applyAlignment="1">
      <alignment horizontal="center" vertical="center"/>
    </xf>
    <xf numFmtId="0" fontId="55" fillId="0" borderId="9" xfId="0" applyFont="1" applyBorder="1" applyAlignment="1" applyProtection="1">
      <alignment horizontal="center" vertical="center" wrapText="1"/>
      <protection hidden="1"/>
    </xf>
    <xf numFmtId="3" fontId="55" fillId="0" borderId="9" xfId="0" applyNumberFormat="1" applyFont="1" applyBorder="1" applyAlignment="1" applyProtection="1">
      <alignment horizontal="center" vertical="center" wrapText="1"/>
      <protection hidden="1"/>
    </xf>
    <xf numFmtId="0" fontId="55" fillId="0" borderId="43" xfId="0" applyFont="1" applyBorder="1" applyAlignment="1" applyProtection="1">
      <alignment horizontal="justify" vertical="center" wrapText="1"/>
      <protection locked="0"/>
    </xf>
    <xf numFmtId="0" fontId="55" fillId="0" borderId="26" xfId="0" applyFont="1" applyBorder="1" applyAlignment="1" applyProtection="1">
      <alignment horizontal="justify" vertical="center" wrapText="1"/>
      <protection locked="0"/>
    </xf>
    <xf numFmtId="0" fontId="55" fillId="0" borderId="26" xfId="0" applyFont="1" applyBorder="1" applyAlignment="1" applyProtection="1">
      <alignment vertical="center" wrapText="1"/>
      <protection locked="0"/>
    </xf>
    <xf numFmtId="0" fontId="67" fillId="14" borderId="44" xfId="0" applyFont="1" applyFill="1" applyBorder="1" applyAlignment="1" applyProtection="1">
      <alignment horizontal="center" vertical="center" textRotation="90" wrapText="1"/>
      <protection locked="0"/>
    </xf>
    <xf numFmtId="0" fontId="55" fillId="0" borderId="45" xfId="0" applyFont="1" applyBorder="1" applyAlignment="1" applyProtection="1">
      <alignment vertical="center" wrapText="1"/>
      <protection locked="0"/>
    </xf>
    <xf numFmtId="0" fontId="55" fillId="0" borderId="46" xfId="0" applyFont="1" applyBorder="1" applyAlignment="1" applyProtection="1">
      <alignment vertical="center" wrapText="1"/>
      <protection locked="0"/>
    </xf>
    <xf numFmtId="0" fontId="59" fillId="14" borderId="45" xfId="0" applyFont="1" applyFill="1" applyBorder="1" applyAlignment="1">
      <alignment vertical="center"/>
    </xf>
    <xf numFmtId="0" fontId="59" fillId="14" borderId="47" xfId="0" applyFont="1" applyFill="1" applyBorder="1" applyAlignment="1">
      <alignment vertical="center"/>
    </xf>
    <xf numFmtId="0" fontId="0" fillId="13" borderId="48" xfId="0" applyFill="1" applyBorder="1" applyAlignment="1">
      <alignment vertical="center" wrapText="1"/>
    </xf>
    <xf numFmtId="0" fontId="0" fillId="13" borderId="0" xfId="0" applyFill="1" applyAlignment="1">
      <alignment vertical="center" wrapText="1"/>
    </xf>
    <xf numFmtId="0" fontId="0" fillId="13" borderId="49" xfId="0" applyFill="1" applyBorder="1" applyAlignment="1">
      <alignment vertical="center" wrapText="1"/>
    </xf>
    <xf numFmtId="0" fontId="0" fillId="16" borderId="0" xfId="0" applyFill="1" applyAlignment="1">
      <alignment vertical="center" wrapText="1"/>
    </xf>
    <xf numFmtId="0" fontId="55" fillId="0" borderId="50" xfId="0" applyFont="1" applyBorder="1" applyAlignment="1" applyProtection="1">
      <alignment horizontal="justify" vertical="center" wrapText="1"/>
      <protection locked="0"/>
    </xf>
    <xf numFmtId="0" fontId="55" fillId="0" borderId="7" xfId="0" applyFont="1" applyBorder="1" applyAlignment="1" applyProtection="1">
      <alignment horizontal="justify" vertical="center" wrapText="1"/>
      <protection locked="0"/>
    </xf>
    <xf numFmtId="0" fontId="55" fillId="0" borderId="33" xfId="0" applyFont="1" applyBorder="1" applyAlignment="1" applyProtection="1">
      <alignment vertical="center" wrapText="1"/>
      <protection locked="0"/>
    </xf>
    <xf numFmtId="0" fontId="55" fillId="0" borderId="51" xfId="0" applyFont="1" applyBorder="1" applyAlignment="1" applyProtection="1">
      <alignment horizontal="justify" vertical="center" wrapText="1"/>
      <protection locked="0"/>
    </xf>
    <xf numFmtId="0" fontId="22" fillId="26" borderId="5" xfId="0" applyFont="1" applyFill="1" applyBorder="1" applyAlignment="1">
      <alignment horizontal="center" vertical="center" wrapText="1"/>
    </xf>
    <xf numFmtId="0" fontId="49" fillId="14" borderId="39" xfId="0" applyFont="1" applyFill="1" applyBorder="1" applyAlignment="1" applyProtection="1">
      <alignment vertical="center" wrapText="1"/>
      <protection locked="0"/>
    </xf>
    <xf numFmtId="0" fontId="55" fillId="0" borderId="7" xfId="0" applyFont="1" applyBorder="1" applyAlignment="1" applyProtection="1">
      <alignment vertical="center" wrapText="1"/>
      <protection locked="0"/>
    </xf>
    <xf numFmtId="0" fontId="55" fillId="0" borderId="38" xfId="0" applyFont="1" applyBorder="1" applyAlignment="1" applyProtection="1">
      <alignment vertical="center" wrapText="1"/>
      <protection locked="0"/>
    </xf>
    <xf numFmtId="0" fontId="55" fillId="0" borderId="29" xfId="0" applyFont="1" applyBorder="1" applyAlignment="1" applyProtection="1">
      <alignment vertical="center" wrapText="1"/>
      <protection locked="0"/>
    </xf>
    <xf numFmtId="0" fontId="55" fillId="0" borderId="53" xfId="0" applyFont="1" applyBorder="1" applyAlignment="1" applyProtection="1">
      <alignment vertical="center" wrapText="1"/>
      <protection locked="0"/>
    </xf>
    <xf numFmtId="0" fontId="55" fillId="0" borderId="52" xfId="0" applyFont="1" applyBorder="1" applyAlignment="1" applyProtection="1">
      <alignment horizontal="justify" vertical="center" wrapText="1"/>
      <protection locked="0"/>
    </xf>
    <xf numFmtId="0" fontId="55" fillId="0" borderId="19" xfId="0" applyFont="1" applyBorder="1" applyAlignment="1" applyProtection="1">
      <alignment horizontal="justify" vertical="center" wrapText="1"/>
      <protection locked="0"/>
    </xf>
    <xf numFmtId="0" fontId="55" fillId="0" borderId="19" xfId="0" applyFont="1" applyBorder="1" applyAlignment="1" applyProtection="1">
      <alignment vertical="center" wrapText="1"/>
      <protection locked="0"/>
    </xf>
    <xf numFmtId="0" fontId="55" fillId="0" borderId="52" xfId="0" applyFont="1" applyBorder="1" applyAlignment="1" applyProtection="1">
      <alignment vertical="center" wrapText="1"/>
      <protection locked="0"/>
    </xf>
    <xf numFmtId="0" fontId="55" fillId="0" borderId="59" xfId="0" applyFont="1" applyBorder="1" applyAlignment="1" applyProtection="1">
      <alignment vertical="center" wrapText="1"/>
      <protection locked="0"/>
    </xf>
    <xf numFmtId="0" fontId="55" fillId="0" borderId="36" xfId="0" applyFont="1" applyBorder="1" applyAlignment="1" applyProtection="1">
      <alignment horizontal="justify" vertical="center" wrapText="1"/>
      <protection locked="0"/>
    </xf>
    <xf numFmtId="0" fontId="55" fillId="0" borderId="28" xfId="0" applyFont="1" applyBorder="1" applyAlignment="1" applyProtection="1">
      <alignment vertical="center" wrapText="1"/>
      <protection locked="0"/>
    </xf>
    <xf numFmtId="0" fontId="55" fillId="0" borderId="7" xfId="0" applyFont="1" applyBorder="1" applyAlignment="1">
      <alignment vertical="center" wrapText="1"/>
    </xf>
    <xf numFmtId="0" fontId="55" fillId="0" borderId="7" xfId="0" applyFont="1" applyBorder="1" applyAlignment="1">
      <alignment vertical="center"/>
    </xf>
    <xf numFmtId="0" fontId="55" fillId="0" borderId="71" xfId="0" applyFont="1" applyBorder="1" applyAlignment="1">
      <alignment vertical="center"/>
    </xf>
    <xf numFmtId="0" fontId="55" fillId="0" borderId="16" xfId="0" applyFont="1" applyBorder="1" applyAlignment="1" applyProtection="1">
      <alignment horizontal="justify" vertical="center" wrapText="1"/>
      <protection locked="0"/>
    </xf>
    <xf numFmtId="0" fontId="0" fillId="0" borderId="1" xfId="0" applyBorder="1" applyAlignment="1">
      <alignment wrapText="1"/>
    </xf>
    <xf numFmtId="17" fontId="55" fillId="0" borderId="1" xfId="0" applyNumberFormat="1" applyFont="1" applyBorder="1" applyAlignment="1" applyProtection="1">
      <alignment vertical="center" wrapText="1"/>
      <protection locked="0"/>
    </xf>
    <xf numFmtId="0" fontId="1" fillId="14" borderId="47" xfId="0" applyFont="1" applyFill="1" applyBorder="1" applyAlignment="1">
      <alignment horizontal="justify" vertical="top" wrapText="1"/>
    </xf>
    <xf numFmtId="0" fontId="0" fillId="14" borderId="25" xfId="0" applyFill="1" applyBorder="1" applyAlignment="1">
      <alignment horizontal="justify" vertical="top" wrapText="1"/>
    </xf>
    <xf numFmtId="0" fontId="0" fillId="14" borderId="47" xfId="0" applyFill="1" applyBorder="1" applyAlignment="1">
      <alignment horizontal="justify" vertical="top" wrapText="1"/>
    </xf>
    <xf numFmtId="0" fontId="54" fillId="19" borderId="32" xfId="0" applyFont="1" applyFill="1" applyBorder="1" applyAlignment="1">
      <alignment horizontal="center"/>
    </xf>
    <xf numFmtId="0" fontId="54" fillId="19" borderId="33" xfId="0"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wrapText="1"/>
    </xf>
    <xf numFmtId="0" fontId="64" fillId="0" borderId="1" xfId="0" applyFont="1" applyBorder="1" applyAlignment="1">
      <alignment horizontal="center"/>
    </xf>
    <xf numFmtId="0" fontId="68" fillId="0" borderId="1" xfId="0" applyFont="1" applyBorder="1" applyAlignment="1">
      <alignment horizontal="center"/>
    </xf>
    <xf numFmtId="0" fontId="25" fillId="0" borderId="26" xfId="0" applyFont="1" applyBorder="1" applyAlignment="1">
      <alignment horizontal="center" vertical="center"/>
    </xf>
    <xf numFmtId="0" fontId="25" fillId="0" borderId="51" xfId="0" applyFont="1" applyBorder="1" applyAlignment="1">
      <alignment horizontal="center" vertical="center"/>
    </xf>
    <xf numFmtId="0" fontId="25" fillId="0" borderId="7" xfId="0" applyFont="1" applyBorder="1" applyAlignment="1">
      <alignment horizontal="center" vertical="center"/>
    </xf>
    <xf numFmtId="0" fontId="25" fillId="0" borderId="1" xfId="0" applyFont="1" applyBorder="1" applyAlignment="1">
      <alignment horizontal="center"/>
    </xf>
    <xf numFmtId="0" fontId="61" fillId="0" borderId="1" xfId="0" applyFont="1" applyBorder="1" applyAlignment="1">
      <alignment horizontal="center"/>
    </xf>
    <xf numFmtId="0" fontId="25" fillId="0" borderId="26" xfId="0" applyFont="1" applyBorder="1" applyAlignment="1">
      <alignment horizontal="left"/>
    </xf>
    <xf numFmtId="0" fontId="25" fillId="0" borderId="7" xfId="0" applyFont="1" applyBorder="1" applyAlignment="1">
      <alignment horizontal="left"/>
    </xf>
    <xf numFmtId="0" fontId="0" fillId="33" borderId="1" xfId="0" applyFill="1" applyBorder="1" applyAlignment="1">
      <alignment horizontal="center"/>
    </xf>
    <xf numFmtId="0" fontId="55" fillId="0" borderId="5" xfId="0" applyFont="1" applyBorder="1" applyAlignment="1" applyProtection="1">
      <alignment horizontal="center" vertical="center" wrapText="1"/>
      <protection locked="0"/>
    </xf>
    <xf numFmtId="0" fontId="55" fillId="0" borderId="8" xfId="0" applyFont="1" applyBorder="1" applyAlignment="1" applyProtection="1">
      <alignment horizontal="center" vertical="center" wrapText="1"/>
      <protection locked="0"/>
    </xf>
    <xf numFmtId="0" fontId="55" fillId="0" borderId="9"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protection hidden="1"/>
    </xf>
    <xf numFmtId="0" fontId="55" fillId="0" borderId="12" xfId="0" applyFont="1" applyBorder="1" applyAlignment="1" applyProtection="1">
      <alignment horizontal="center" vertical="center"/>
      <protection hidden="1"/>
    </xf>
    <xf numFmtId="0" fontId="55" fillId="0" borderId="45" xfId="0" applyFont="1" applyBorder="1" applyAlignment="1" applyProtection="1">
      <alignment horizontal="center" vertical="center"/>
      <protection hidden="1"/>
    </xf>
    <xf numFmtId="0" fontId="55" fillId="0" borderId="13" xfId="0" applyFont="1" applyBorder="1" applyAlignment="1" applyProtection="1">
      <alignment horizontal="center" vertical="center"/>
      <protection hidden="1"/>
    </xf>
    <xf numFmtId="0" fontId="57" fillId="0" borderId="52" xfId="0" applyFont="1" applyBorder="1" applyAlignment="1" applyProtection="1">
      <alignment horizontal="center" vertical="center" wrapText="1"/>
      <protection locked="0"/>
    </xf>
    <xf numFmtId="0" fontId="57" fillId="0" borderId="51"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5" fillId="0" borderId="27" xfId="0" applyFont="1" applyBorder="1" applyAlignment="1" applyProtection="1">
      <alignment horizontal="center" vertical="center" wrapText="1"/>
      <protection hidden="1"/>
    </xf>
    <xf numFmtId="0" fontId="55" fillId="0" borderId="52" xfId="0" applyFont="1" applyBorder="1" applyAlignment="1" applyProtection="1">
      <alignment horizontal="center" vertical="center" wrapText="1"/>
      <protection hidden="1"/>
    </xf>
    <xf numFmtId="0" fontId="55" fillId="0" borderId="58" xfId="0" applyFont="1" applyBorder="1" applyAlignment="1" applyProtection="1">
      <alignment horizontal="center" vertical="center" wrapText="1"/>
      <protection hidden="1"/>
    </xf>
    <xf numFmtId="0" fontId="55" fillId="0" borderId="59" xfId="0" applyFont="1" applyBorder="1" applyAlignment="1" applyProtection="1">
      <alignment horizontal="center" vertical="center" wrapText="1"/>
      <protection hidden="1"/>
    </xf>
    <xf numFmtId="0" fontId="55" fillId="0" borderId="5" xfId="0" applyFont="1" applyBorder="1" applyAlignment="1" applyProtection="1">
      <alignment horizontal="center" vertical="center" wrapText="1"/>
      <protection hidden="1"/>
    </xf>
    <xf numFmtId="0" fontId="55" fillId="0" borderId="9" xfId="0" applyFont="1" applyBorder="1" applyAlignment="1" applyProtection="1">
      <alignment horizontal="center" vertical="center" wrapText="1"/>
      <protection hidden="1"/>
    </xf>
    <xf numFmtId="3" fontId="55" fillId="0" borderId="5" xfId="0" applyNumberFormat="1" applyFont="1" applyBorder="1" applyAlignment="1" applyProtection="1">
      <alignment horizontal="center" vertical="center" wrapText="1"/>
      <protection hidden="1"/>
    </xf>
    <xf numFmtId="3" fontId="55" fillId="0" borderId="9" xfId="0" applyNumberFormat="1" applyFont="1" applyBorder="1" applyAlignment="1" applyProtection="1">
      <alignment horizontal="center" vertical="center" wrapText="1"/>
      <protection hidden="1"/>
    </xf>
    <xf numFmtId="0" fontId="55" fillId="0" borderId="8" xfId="0" applyFont="1" applyBorder="1" applyAlignment="1" applyProtection="1">
      <alignment horizontal="center" vertical="center" wrapText="1"/>
      <protection hidden="1"/>
    </xf>
    <xf numFmtId="0" fontId="57" fillId="0" borderId="59" xfId="0" applyFont="1" applyBorder="1" applyAlignment="1" applyProtection="1">
      <alignment horizontal="center" vertical="center" wrapText="1"/>
      <protection locked="0"/>
    </xf>
    <xf numFmtId="0" fontId="57" fillId="0" borderId="61" xfId="0" applyFont="1" applyBorder="1" applyAlignment="1" applyProtection="1">
      <alignment horizontal="center" vertical="center" wrapText="1"/>
      <protection locked="0"/>
    </xf>
    <xf numFmtId="0" fontId="57" fillId="0" borderId="16" xfId="0" applyFont="1" applyBorder="1" applyAlignment="1" applyProtection="1">
      <alignment horizontal="center" vertical="center" wrapText="1"/>
      <protection locked="0"/>
    </xf>
    <xf numFmtId="0" fontId="52" fillId="27" borderId="53" xfId="10" applyFill="1" applyBorder="1" applyAlignment="1">
      <alignment horizontal="center" vertical="center"/>
    </xf>
    <xf numFmtId="0" fontId="52" fillId="27" borderId="35" xfId="10" applyFill="1" applyBorder="1" applyAlignment="1">
      <alignment horizontal="center" vertical="center"/>
    </xf>
    <xf numFmtId="0" fontId="52" fillId="27" borderId="37" xfId="10" applyFill="1" applyBorder="1" applyAlignment="1">
      <alignment horizontal="center" vertical="center"/>
    </xf>
    <xf numFmtId="0" fontId="52" fillId="27" borderId="20" xfId="10" applyFill="1" applyBorder="1" applyAlignment="1">
      <alignment horizontal="center" vertical="center"/>
    </xf>
    <xf numFmtId="0" fontId="52" fillId="27" borderId="0" xfId="10" applyFill="1" applyAlignment="1">
      <alignment horizontal="center" vertical="center"/>
    </xf>
    <xf numFmtId="0" fontId="52" fillId="27" borderId="21" xfId="10" applyFill="1" applyBorder="1" applyAlignment="1">
      <alignment horizontal="center" vertical="center"/>
    </xf>
    <xf numFmtId="0" fontId="52" fillId="27" borderId="54" xfId="10" applyFill="1" applyBorder="1" applyAlignment="1">
      <alignment horizontal="center" vertical="center"/>
    </xf>
    <xf numFmtId="0" fontId="52" fillId="27" borderId="55" xfId="10" applyFill="1" applyBorder="1" applyAlignment="1">
      <alignment horizontal="center" vertical="center"/>
    </xf>
    <xf numFmtId="0" fontId="52" fillId="27" borderId="28" xfId="10" applyFill="1" applyBorder="1" applyAlignment="1">
      <alignment horizontal="center" vertical="center"/>
    </xf>
    <xf numFmtId="0" fontId="57" fillId="0" borderId="27" xfId="0" applyFont="1" applyBorder="1" applyAlignment="1" applyProtection="1">
      <alignment horizontal="center" vertical="center" wrapText="1"/>
      <protection locked="0"/>
    </xf>
    <xf numFmtId="0" fontId="57" fillId="0" borderId="67"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66" fillId="0" borderId="5" xfId="0" applyFont="1" applyBorder="1" applyAlignment="1" applyProtection="1">
      <alignment horizontal="center" vertical="center" textRotation="90" wrapText="1"/>
      <protection locked="0"/>
    </xf>
    <xf numFmtId="0" fontId="66" fillId="0" borderId="8" xfId="0" applyFont="1" applyBorder="1" applyAlignment="1" applyProtection="1">
      <alignment horizontal="center" vertical="center" textRotation="90" wrapText="1"/>
      <protection locked="0"/>
    </xf>
    <xf numFmtId="0" fontId="66" fillId="0" borderId="9" xfId="0" applyFont="1" applyBorder="1" applyAlignment="1" applyProtection="1">
      <alignment horizontal="center" vertical="center" textRotation="90" wrapText="1"/>
      <protection locked="0"/>
    </xf>
    <xf numFmtId="0" fontId="57" fillId="0" borderId="53" xfId="0" applyFont="1" applyBorder="1" applyAlignment="1" applyProtection="1">
      <alignment horizontal="center" vertical="center"/>
      <protection locked="0"/>
    </xf>
    <xf numFmtId="0" fontId="57" fillId="0" borderId="20" xfId="0" applyFont="1" applyBorder="1" applyAlignment="1" applyProtection="1">
      <alignment horizontal="center" vertical="center"/>
      <protection locked="0"/>
    </xf>
    <xf numFmtId="0" fontId="57" fillId="0" borderId="54" xfId="0" applyFont="1" applyBorder="1" applyAlignment="1" applyProtection="1">
      <alignment horizontal="center" vertical="center"/>
      <protection locked="0"/>
    </xf>
    <xf numFmtId="0" fontId="57" fillId="14" borderId="5" xfId="0" applyFont="1" applyFill="1" applyBorder="1" applyAlignment="1" applyProtection="1">
      <alignment horizontal="center" vertical="center" wrapText="1"/>
      <protection locked="0"/>
    </xf>
    <xf numFmtId="0" fontId="57" fillId="14" borderId="8" xfId="0" applyFont="1" applyFill="1" applyBorder="1" applyAlignment="1" applyProtection="1">
      <alignment horizontal="center" vertical="center" wrapText="1"/>
      <protection locked="0"/>
    </xf>
    <xf numFmtId="0" fontId="57" fillId="14" borderId="9" xfId="0" applyFont="1" applyFill="1" applyBorder="1" applyAlignment="1" applyProtection="1">
      <alignment horizontal="center" vertical="center" wrapText="1"/>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center" vertical="center"/>
      <protection locked="0"/>
    </xf>
    <xf numFmtId="0" fontId="55" fillId="0" borderId="45"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1" fontId="55" fillId="0" borderId="65" xfId="0" applyNumberFormat="1" applyFont="1" applyBorder="1" applyAlignment="1" applyProtection="1">
      <alignment horizontal="center" vertical="center"/>
      <protection hidden="1"/>
    </xf>
    <xf numFmtId="1" fontId="55" fillId="0" borderId="60" xfId="0" applyNumberFormat="1" applyFont="1" applyBorder="1" applyAlignment="1" applyProtection="1">
      <alignment horizontal="center" vertical="center"/>
      <protection hidden="1"/>
    </xf>
    <xf numFmtId="1" fontId="55" fillId="0" borderId="66" xfId="0" applyNumberFormat="1" applyFont="1" applyBorder="1" applyAlignment="1" applyProtection="1">
      <alignment horizontal="center" vertical="center"/>
      <protection hidden="1"/>
    </xf>
    <xf numFmtId="0" fontId="55" fillId="0" borderId="65" xfId="0" applyFont="1" applyBorder="1" applyAlignment="1" applyProtection="1">
      <alignment horizontal="center" vertical="center"/>
      <protection hidden="1"/>
    </xf>
    <xf numFmtId="0" fontId="55" fillId="0" borderId="60" xfId="0" applyFont="1" applyBorder="1" applyAlignment="1" applyProtection="1">
      <alignment horizontal="center" vertical="center"/>
      <protection hidden="1"/>
    </xf>
    <xf numFmtId="0" fontId="55" fillId="0" borderId="66" xfId="0" applyFont="1" applyBorder="1" applyAlignment="1" applyProtection="1">
      <alignment horizontal="center" vertical="center"/>
      <protection hidden="1"/>
    </xf>
    <xf numFmtId="0" fontId="55" fillId="0" borderId="56" xfId="0" applyFont="1" applyBorder="1" applyAlignment="1" applyProtection="1">
      <alignment horizontal="center" vertical="center"/>
      <protection hidden="1"/>
    </xf>
    <xf numFmtId="0" fontId="55" fillId="0" borderId="41" xfId="0" applyFont="1" applyBorder="1" applyAlignment="1" applyProtection="1">
      <alignment horizontal="center" vertical="center"/>
      <protection hidden="1"/>
    </xf>
    <xf numFmtId="0" fontId="55" fillId="0" borderId="57" xfId="0" applyFont="1" applyBorder="1" applyAlignment="1" applyProtection="1">
      <alignment horizontal="center" vertical="center"/>
      <protection hidden="1"/>
    </xf>
    <xf numFmtId="0" fontId="55" fillId="0" borderId="11" xfId="0" applyFont="1" applyBorder="1" applyAlignment="1" applyProtection="1">
      <alignment horizontal="center" vertical="center" wrapText="1"/>
      <protection hidden="1"/>
    </xf>
    <xf numFmtId="0" fontId="55" fillId="0" borderId="12" xfId="0" applyFont="1" applyBorder="1" applyAlignment="1" applyProtection="1">
      <alignment horizontal="center" vertical="center" wrapText="1"/>
      <protection hidden="1"/>
    </xf>
    <xf numFmtId="0" fontId="55" fillId="0" borderId="45" xfId="0" applyFont="1" applyBorder="1" applyAlignment="1" applyProtection="1">
      <alignment horizontal="center" vertical="center" wrapText="1"/>
      <protection hidden="1"/>
    </xf>
    <xf numFmtId="0" fontId="55" fillId="0" borderId="13" xfId="0" applyFont="1" applyBorder="1" applyAlignment="1" applyProtection="1">
      <alignment horizontal="center" vertical="center" wrapText="1"/>
      <protection hidden="1"/>
    </xf>
    <xf numFmtId="0" fontId="52" fillId="27" borderId="53" xfId="10" applyFill="1" applyBorder="1" applyAlignment="1" applyProtection="1">
      <alignment horizontal="center" vertical="center" wrapText="1"/>
      <protection locked="0"/>
    </xf>
    <xf numFmtId="0" fontId="52" fillId="27" borderId="35" xfId="10" applyFill="1" applyBorder="1" applyAlignment="1" applyProtection="1">
      <alignment horizontal="center" vertical="center" wrapText="1"/>
      <protection locked="0"/>
    </xf>
    <xf numFmtId="0" fontId="52" fillId="27" borderId="37" xfId="10" applyFill="1" applyBorder="1" applyAlignment="1" applyProtection="1">
      <alignment horizontal="center" vertical="center" wrapText="1"/>
      <protection locked="0"/>
    </xf>
    <xf numFmtId="0" fontId="52" fillId="27" borderId="20" xfId="10" applyFill="1" applyBorder="1" applyAlignment="1" applyProtection="1">
      <alignment horizontal="center" vertical="center" wrapText="1"/>
      <protection locked="0"/>
    </xf>
    <xf numFmtId="0" fontId="52" fillId="27" borderId="0" xfId="10" applyFill="1" applyAlignment="1" applyProtection="1">
      <alignment horizontal="center" vertical="center" wrapText="1"/>
      <protection locked="0"/>
    </xf>
    <xf numFmtId="0" fontId="52" fillId="27" borderId="21" xfId="10" applyFill="1" applyBorder="1" applyAlignment="1" applyProtection="1">
      <alignment horizontal="center" vertical="center" wrapText="1"/>
      <protection locked="0"/>
    </xf>
    <xf numFmtId="0" fontId="52" fillId="27" borderId="54" xfId="10" applyFill="1" applyBorder="1" applyAlignment="1" applyProtection="1">
      <alignment horizontal="center" vertical="center" wrapText="1"/>
      <protection locked="0"/>
    </xf>
    <xf numFmtId="0" fontId="52" fillId="27" borderId="55" xfId="10" applyFill="1" applyBorder="1" applyAlignment="1" applyProtection="1">
      <alignment horizontal="center" vertical="center" wrapText="1"/>
      <protection locked="0"/>
    </xf>
    <xf numFmtId="0" fontId="52" fillId="27" borderId="28" xfId="10" applyFill="1" applyBorder="1" applyAlignment="1" applyProtection="1">
      <alignment horizontal="center" vertical="center" wrapText="1"/>
      <protection locked="0"/>
    </xf>
    <xf numFmtId="0" fontId="57" fillId="14" borderId="1" xfId="0" applyFont="1" applyFill="1" applyBorder="1" applyAlignment="1" applyProtection="1">
      <alignment horizontal="center" vertical="center" wrapText="1"/>
      <protection locked="0"/>
    </xf>
    <xf numFmtId="0" fontId="76" fillId="26" borderId="3" xfId="0" applyFont="1" applyFill="1" applyBorder="1" applyAlignment="1">
      <alignment horizontal="center" vertical="center" textRotation="90" wrapText="1"/>
    </xf>
    <xf numFmtId="0" fontId="76" fillId="26" borderId="4" xfId="0" applyFont="1" applyFill="1" applyBorder="1" applyAlignment="1">
      <alignment horizontal="center" vertical="center" textRotation="90" wrapText="1"/>
    </xf>
    <xf numFmtId="0" fontId="76" fillId="26" borderId="1" xfId="0" applyFont="1" applyFill="1" applyBorder="1" applyAlignment="1">
      <alignment horizontal="center" vertical="center" textRotation="90" wrapText="1"/>
    </xf>
    <xf numFmtId="0" fontId="76" fillId="26" borderId="18" xfId="0" applyFont="1" applyFill="1" applyBorder="1" applyAlignment="1">
      <alignment horizontal="center" vertical="center" textRotation="90" wrapText="1"/>
    </xf>
    <xf numFmtId="0" fontId="8" fillId="0" borderId="1" xfId="0" applyFont="1" applyBorder="1" applyAlignment="1">
      <alignment horizontal="center"/>
    </xf>
    <xf numFmtId="0" fontId="76" fillId="26" borderId="10" xfId="0" applyFont="1" applyFill="1" applyBorder="1" applyAlignment="1">
      <alignment horizontal="center" vertical="center" textRotation="90" wrapText="1"/>
    </xf>
    <xf numFmtId="0" fontId="76" fillId="26" borderId="23" xfId="0" applyFont="1" applyFill="1" applyBorder="1" applyAlignment="1">
      <alignment horizontal="center" vertical="center" textRotation="90" wrapText="1"/>
    </xf>
    <xf numFmtId="0" fontId="57" fillId="14" borderId="53" xfId="0" applyFont="1" applyFill="1" applyBorder="1" applyAlignment="1" applyProtection="1">
      <alignment horizontal="center" vertical="center" wrapText="1"/>
      <protection locked="0"/>
    </xf>
    <xf numFmtId="0" fontId="57" fillId="14" borderId="20" xfId="0" applyFont="1" applyFill="1" applyBorder="1" applyAlignment="1" applyProtection="1">
      <alignment horizontal="center" vertical="center" wrapText="1"/>
      <protection locked="0"/>
    </xf>
    <xf numFmtId="0" fontId="57" fillId="14" borderId="54" xfId="0" applyFont="1" applyFill="1" applyBorder="1" applyAlignment="1" applyProtection="1">
      <alignment horizontal="center" vertical="center" wrapText="1"/>
      <protection locked="0"/>
    </xf>
    <xf numFmtId="0" fontId="22" fillId="35" borderId="11" xfId="12" applyFont="1" applyFill="1" applyBorder="1" applyAlignment="1">
      <alignment horizontal="center" vertical="center" wrapText="1"/>
    </xf>
    <xf numFmtId="0" fontId="22" fillId="35" borderId="45" xfId="12" applyFont="1" applyFill="1" applyBorder="1" applyAlignment="1">
      <alignment horizontal="center" vertical="center" wrapText="1"/>
    </xf>
    <xf numFmtId="0" fontId="69" fillId="27" borderId="11" xfId="0" applyFont="1" applyFill="1" applyBorder="1" applyAlignment="1">
      <alignment horizontal="center" vertical="center" wrapText="1"/>
    </xf>
    <xf numFmtId="0" fontId="69" fillId="27" borderId="13" xfId="0" applyFont="1" applyFill="1" applyBorder="1" applyAlignment="1">
      <alignment horizontal="center" vertical="center" wrapText="1"/>
    </xf>
    <xf numFmtId="0" fontId="69" fillId="25" borderId="60" xfId="0" applyFont="1" applyFill="1" applyBorder="1" applyAlignment="1">
      <alignment horizontal="center" vertical="center" wrapText="1"/>
    </xf>
    <xf numFmtId="0" fontId="69" fillId="25" borderId="41" xfId="0" applyFont="1" applyFill="1" applyBorder="1" applyAlignment="1">
      <alignment horizontal="center" vertical="center" wrapText="1"/>
    </xf>
    <xf numFmtId="0" fontId="66" fillId="0" borderId="0" xfId="0" applyFont="1" applyAlignment="1" applyProtection="1">
      <alignment horizontal="center" vertical="center" wrapText="1"/>
      <protection hidden="1"/>
    </xf>
    <xf numFmtId="0" fontId="22" fillId="26" borderId="14" xfId="0" applyFont="1" applyFill="1" applyBorder="1" applyAlignment="1">
      <alignment horizontal="center" vertical="center" wrapText="1"/>
    </xf>
    <xf numFmtId="0" fontId="22" fillId="26" borderId="16" xfId="0" applyFont="1" applyFill="1" applyBorder="1" applyAlignment="1">
      <alignment horizontal="center" vertical="center" wrapText="1"/>
    </xf>
    <xf numFmtId="0" fontId="22" fillId="26" borderId="11"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40" fillId="35" borderId="53" xfId="0" applyFont="1" applyFill="1" applyBorder="1" applyAlignment="1">
      <alignment horizontal="center" vertical="center"/>
    </xf>
    <xf numFmtId="0" fontId="40" fillId="35" borderId="35" xfId="0" applyFont="1" applyFill="1" applyBorder="1" applyAlignment="1">
      <alignment horizontal="center" vertical="center"/>
    </xf>
    <xf numFmtId="0" fontId="40" fillId="35" borderId="37" xfId="0" applyFont="1" applyFill="1" applyBorder="1" applyAlignment="1">
      <alignment horizontal="center" vertical="center"/>
    </xf>
    <xf numFmtId="0" fontId="40" fillId="35" borderId="54" xfId="0" applyFont="1" applyFill="1" applyBorder="1" applyAlignment="1">
      <alignment horizontal="center" vertical="center"/>
    </xf>
    <xf numFmtId="0" fontId="40" fillId="35" borderId="55" xfId="0" applyFont="1" applyFill="1" applyBorder="1" applyAlignment="1">
      <alignment horizontal="center" vertical="center"/>
    </xf>
    <xf numFmtId="0" fontId="40" fillId="35" borderId="28" xfId="0" applyFont="1" applyFill="1" applyBorder="1" applyAlignment="1">
      <alignment horizontal="center" vertical="center"/>
    </xf>
    <xf numFmtId="0" fontId="22" fillId="35" borderId="27" xfId="12" applyFont="1" applyFill="1" applyBorder="1" applyAlignment="1">
      <alignment horizontal="center" vertical="center" wrapText="1"/>
    </xf>
    <xf numFmtId="0" fontId="22" fillId="35" borderId="58" xfId="12"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9" xfId="0" applyFont="1" applyFill="1" applyBorder="1" applyAlignment="1">
      <alignment horizontal="center" vertical="center" wrapText="1"/>
    </xf>
    <xf numFmtId="0" fontId="69" fillId="22" borderId="19" xfId="0" applyFont="1" applyFill="1" applyBorder="1" applyAlignment="1">
      <alignment horizontal="center" vertical="center" wrapText="1"/>
    </xf>
    <xf numFmtId="0" fontId="69" fillId="22" borderId="36" xfId="0" applyFont="1" applyFill="1" applyBorder="1" applyAlignment="1">
      <alignment horizontal="center" vertical="center" wrapText="1"/>
    </xf>
    <xf numFmtId="0" fontId="63" fillId="24" borderId="53" xfId="0" applyFont="1" applyFill="1" applyBorder="1" applyAlignment="1">
      <alignment horizontal="center" vertical="center"/>
    </xf>
    <xf numFmtId="0" fontId="72" fillId="24" borderId="35" xfId="0" applyFont="1" applyFill="1" applyBorder="1" applyAlignment="1">
      <alignment horizontal="center" vertical="center"/>
    </xf>
    <xf numFmtId="0" fontId="72" fillId="24" borderId="37" xfId="0" applyFont="1" applyFill="1" applyBorder="1" applyAlignment="1">
      <alignment horizontal="center" vertical="center"/>
    </xf>
    <xf numFmtId="0" fontId="39" fillId="25" borderId="19" xfId="10" applyFont="1" applyFill="1" applyBorder="1" applyAlignment="1">
      <alignment horizontal="center" vertical="center" wrapText="1"/>
    </xf>
    <xf numFmtId="0" fontId="39" fillId="25" borderId="36" xfId="10" applyFont="1" applyFill="1" applyBorder="1" applyAlignment="1">
      <alignment horizontal="center" vertical="center" wrapText="1"/>
    </xf>
    <xf numFmtId="0" fontId="75" fillId="11" borderId="19" xfId="0" applyFont="1" applyFill="1" applyBorder="1" applyAlignment="1">
      <alignment horizontal="center"/>
    </xf>
    <xf numFmtId="0" fontId="75" fillId="11" borderId="24" xfId="0" applyFont="1" applyFill="1" applyBorder="1" applyAlignment="1">
      <alignment horizontal="center"/>
    </xf>
    <xf numFmtId="0" fontId="75" fillId="11" borderId="36" xfId="0" applyFont="1" applyFill="1" applyBorder="1" applyAlignment="1">
      <alignment horizontal="center"/>
    </xf>
    <xf numFmtId="0" fontId="40" fillId="27" borderId="53" xfId="0" applyFont="1" applyFill="1" applyBorder="1" applyAlignment="1">
      <alignment horizontal="center" vertical="center"/>
    </xf>
    <xf numFmtId="0" fontId="40" fillId="27" borderId="35" xfId="0" applyFont="1" applyFill="1" applyBorder="1" applyAlignment="1">
      <alignment horizontal="center" vertical="center"/>
    </xf>
    <xf numFmtId="0" fontId="40" fillId="27" borderId="37" xfId="0" applyFont="1" applyFill="1" applyBorder="1" applyAlignment="1">
      <alignment horizontal="center" vertical="center"/>
    </xf>
    <xf numFmtId="0" fontId="40" fillId="27" borderId="54" xfId="0" applyFont="1" applyFill="1" applyBorder="1" applyAlignment="1">
      <alignment horizontal="center" vertical="center"/>
    </xf>
    <xf numFmtId="0" fontId="40" fillId="27" borderId="55" xfId="0" applyFont="1" applyFill="1" applyBorder="1" applyAlignment="1">
      <alignment horizontal="center" vertical="center"/>
    </xf>
    <xf numFmtId="0" fontId="40" fillId="27" borderId="28" xfId="0" applyFont="1" applyFill="1" applyBorder="1" applyAlignment="1">
      <alignment horizontal="center" vertical="center"/>
    </xf>
    <xf numFmtId="0" fontId="69" fillId="27" borderId="5" xfId="0" applyFont="1" applyFill="1" applyBorder="1" applyAlignment="1">
      <alignment horizontal="center" vertical="center" wrapText="1"/>
    </xf>
    <xf numFmtId="0" fontId="69" fillId="27" borderId="9" xfId="0" applyFont="1" applyFill="1" applyBorder="1" applyAlignment="1">
      <alignment horizontal="center" vertical="center" wrapText="1"/>
    </xf>
    <xf numFmtId="0" fontId="75" fillId="25" borderId="53" xfId="0" applyFont="1" applyFill="1" applyBorder="1" applyAlignment="1">
      <alignment horizontal="center" vertical="center" wrapText="1"/>
    </xf>
    <xf numFmtId="0" fontId="75" fillId="25" borderId="35" xfId="0" applyFont="1" applyFill="1" applyBorder="1" applyAlignment="1">
      <alignment horizontal="center" vertical="center" wrapText="1"/>
    </xf>
    <xf numFmtId="0" fontId="75" fillId="25" borderId="37" xfId="0" applyFont="1" applyFill="1" applyBorder="1" applyAlignment="1">
      <alignment horizontal="center" vertical="center" wrapText="1"/>
    </xf>
    <xf numFmtId="0" fontId="75" fillId="25" borderId="54" xfId="0" applyFont="1" applyFill="1" applyBorder="1" applyAlignment="1">
      <alignment horizontal="center" vertical="center" wrapText="1"/>
    </xf>
    <xf numFmtId="0" fontId="75" fillId="25" borderId="55" xfId="0" applyFont="1" applyFill="1" applyBorder="1" applyAlignment="1">
      <alignment horizontal="center" vertical="center" wrapText="1"/>
    </xf>
    <xf numFmtId="0" fontId="75" fillId="25" borderId="28" xfId="0" applyFont="1" applyFill="1" applyBorder="1" applyAlignment="1">
      <alignment horizontal="center" vertical="center" wrapText="1"/>
    </xf>
    <xf numFmtId="0" fontId="75" fillId="26" borderId="19" xfId="0" applyFont="1" applyFill="1" applyBorder="1" applyAlignment="1">
      <alignment horizontal="center"/>
    </xf>
    <xf numFmtId="0" fontId="75" fillId="26" borderId="24" xfId="0" applyFont="1" applyFill="1" applyBorder="1" applyAlignment="1">
      <alignment horizontal="center"/>
    </xf>
    <xf numFmtId="0" fontId="75" fillId="26" borderId="36" xfId="0" applyFont="1" applyFill="1" applyBorder="1" applyAlignment="1">
      <alignment horizontal="center"/>
    </xf>
    <xf numFmtId="0" fontId="22" fillId="36" borderId="5" xfId="0" applyFont="1" applyFill="1" applyBorder="1" applyAlignment="1">
      <alignment horizontal="center" vertical="center" textRotation="90" wrapText="1"/>
    </xf>
    <xf numFmtId="0" fontId="22" fillId="36" borderId="8" xfId="0" applyFont="1" applyFill="1" applyBorder="1" applyAlignment="1">
      <alignment horizontal="center" vertical="center" textRotation="90" wrapText="1"/>
    </xf>
    <xf numFmtId="0" fontId="22" fillId="36" borderId="9" xfId="0" applyFont="1" applyFill="1" applyBorder="1" applyAlignment="1">
      <alignment horizontal="center" vertical="center" textRotation="90" wrapText="1"/>
    </xf>
    <xf numFmtId="0" fontId="75" fillId="28" borderId="53" xfId="0" applyFont="1" applyFill="1" applyBorder="1" applyAlignment="1">
      <alignment horizontal="center" vertical="center" wrapText="1"/>
    </xf>
    <xf numFmtId="0" fontId="75" fillId="28" borderId="35" xfId="0" applyFont="1" applyFill="1" applyBorder="1" applyAlignment="1">
      <alignment horizontal="center" vertical="center" wrapText="1"/>
    </xf>
    <xf numFmtId="0" fontId="75" fillId="28" borderId="37" xfId="0" applyFont="1" applyFill="1" applyBorder="1" applyAlignment="1">
      <alignment horizontal="center" vertical="center" wrapText="1"/>
    </xf>
    <xf numFmtId="0" fontId="75" fillId="28" borderId="54" xfId="0" applyFont="1" applyFill="1" applyBorder="1" applyAlignment="1">
      <alignment horizontal="center" vertical="center" wrapText="1"/>
    </xf>
    <xf numFmtId="0" fontId="75" fillId="28" borderId="55" xfId="0" applyFont="1" applyFill="1" applyBorder="1" applyAlignment="1">
      <alignment horizontal="center" vertical="center" wrapText="1"/>
    </xf>
    <xf numFmtId="0" fontId="75" fillId="28" borderId="28" xfId="0" applyFont="1" applyFill="1" applyBorder="1" applyAlignment="1">
      <alignment horizontal="center" vertical="center" wrapText="1"/>
    </xf>
    <xf numFmtId="0" fontId="22" fillId="26" borderId="53" xfId="0" applyFont="1" applyFill="1" applyBorder="1" applyAlignment="1">
      <alignment horizontal="center" vertical="center" textRotation="90" wrapText="1"/>
    </xf>
    <xf numFmtId="0" fontId="22" fillId="26" borderId="20" xfId="0" applyFont="1" applyFill="1" applyBorder="1" applyAlignment="1">
      <alignment horizontal="center" vertical="center" textRotation="90" wrapText="1"/>
    </xf>
    <xf numFmtId="0" fontId="22" fillId="26" borderId="54" xfId="0" applyFont="1" applyFill="1" applyBorder="1" applyAlignment="1">
      <alignment horizontal="center" vertical="center" textRotation="90" wrapText="1"/>
    </xf>
    <xf numFmtId="0" fontId="39" fillId="26" borderId="37" xfId="10" applyFont="1" applyFill="1" applyBorder="1" applyAlignment="1">
      <alignment horizontal="center" vertical="center" textRotation="90" wrapText="1"/>
    </xf>
    <xf numFmtId="0" fontId="39" fillId="26" borderId="21" xfId="10" applyFont="1" applyFill="1" applyBorder="1" applyAlignment="1">
      <alignment horizontal="center" vertical="center" textRotation="90" wrapText="1"/>
    </xf>
    <xf numFmtId="0" fontId="39" fillId="26" borderId="28" xfId="10" applyFont="1" applyFill="1" applyBorder="1" applyAlignment="1">
      <alignment horizontal="center" vertical="center" textRotation="90" wrapText="1"/>
    </xf>
    <xf numFmtId="0" fontId="77" fillId="28" borderId="19" xfId="10" applyFont="1" applyFill="1" applyBorder="1" applyAlignment="1">
      <alignment horizontal="center" vertical="center" wrapText="1"/>
    </xf>
    <xf numFmtId="0" fontId="77" fillId="28" borderId="36" xfId="10" applyFont="1" applyFill="1" applyBorder="1" applyAlignment="1">
      <alignment horizontal="center" vertical="center" wrapText="1"/>
    </xf>
    <xf numFmtId="0" fontId="69" fillId="28" borderId="34" xfId="0" applyFont="1" applyFill="1" applyBorder="1" applyAlignment="1">
      <alignment horizontal="center" vertical="center" wrapText="1"/>
    </xf>
    <xf numFmtId="0" fontId="69" fillId="28" borderId="25" xfId="0" applyFont="1" applyFill="1" applyBorder="1" applyAlignment="1">
      <alignment horizontal="center" vertical="center" wrapText="1"/>
    </xf>
    <xf numFmtId="0" fontId="69" fillId="28" borderId="60" xfId="0" applyFont="1" applyFill="1" applyBorder="1" applyAlignment="1">
      <alignment horizontal="center" vertical="center" wrapText="1"/>
    </xf>
    <xf numFmtId="0" fontId="69" fillId="28" borderId="41" xfId="0" applyFont="1" applyFill="1" applyBorder="1" applyAlignment="1">
      <alignment horizontal="center" vertical="center" wrapText="1"/>
    </xf>
    <xf numFmtId="0" fontId="22" fillId="26" borderId="5" xfId="0" applyFont="1" applyFill="1" applyBorder="1" applyAlignment="1">
      <alignment horizontal="center" vertical="center" wrapText="1"/>
    </xf>
    <xf numFmtId="0" fontId="22" fillId="26" borderId="8" xfId="0" applyFont="1" applyFill="1" applyBorder="1" applyAlignment="1">
      <alignment horizontal="center" vertical="center" wrapText="1"/>
    </xf>
    <xf numFmtId="0" fontId="22" fillId="26" borderId="9" xfId="0" applyFont="1" applyFill="1" applyBorder="1" applyAlignment="1">
      <alignment horizontal="center" vertical="center" wrapText="1"/>
    </xf>
    <xf numFmtId="0" fontId="78" fillId="26" borderId="2" xfId="10" applyFont="1" applyFill="1" applyBorder="1" applyAlignment="1">
      <alignment horizontal="center" vertical="center" wrapText="1"/>
    </xf>
    <xf numFmtId="0" fontId="78" fillId="26" borderId="17" xfId="10" applyFont="1" applyFill="1" applyBorder="1" applyAlignment="1">
      <alignment horizontal="center" vertical="center" wrapText="1"/>
    </xf>
    <xf numFmtId="0" fontId="78" fillId="26" borderId="22" xfId="10" applyFont="1" applyFill="1" applyBorder="1" applyAlignment="1">
      <alignment horizontal="center" vertical="center" wrapText="1"/>
    </xf>
    <xf numFmtId="0" fontId="78" fillId="26" borderId="3" xfId="10" applyFont="1" applyFill="1" applyBorder="1" applyAlignment="1">
      <alignment horizontal="center" vertical="center" wrapText="1"/>
    </xf>
    <xf numFmtId="0" fontId="78" fillId="26" borderId="1" xfId="10" applyFont="1" applyFill="1" applyBorder="1" applyAlignment="1">
      <alignment horizontal="center" vertical="center" wrapText="1"/>
    </xf>
    <xf numFmtId="0" fontId="78" fillId="26" borderId="10" xfId="10" applyFont="1" applyFill="1" applyBorder="1" applyAlignment="1">
      <alignment horizontal="center" vertical="center" wrapText="1"/>
    </xf>
    <xf numFmtId="0" fontId="69" fillId="22" borderId="5" xfId="0" applyFont="1" applyFill="1" applyBorder="1" applyAlignment="1">
      <alignment horizontal="center" vertical="center" wrapText="1"/>
    </xf>
    <xf numFmtId="0" fontId="69" fillId="22" borderId="9" xfId="0" applyFont="1" applyFill="1" applyBorder="1" applyAlignment="1">
      <alignment horizontal="center" vertical="center" wrapText="1"/>
    </xf>
    <xf numFmtId="0" fontId="72" fillId="11" borderId="19" xfId="0" applyFont="1" applyFill="1" applyBorder="1" applyAlignment="1">
      <alignment horizontal="center"/>
    </xf>
    <xf numFmtId="0" fontId="72" fillId="11" borderId="24" xfId="0" applyFont="1" applyFill="1" applyBorder="1" applyAlignment="1">
      <alignment horizontal="center"/>
    </xf>
    <xf numFmtId="0" fontId="64" fillId="0" borderId="26" xfId="0" applyFont="1" applyBorder="1" applyAlignment="1">
      <alignment horizontal="center"/>
    </xf>
    <xf numFmtId="0" fontId="64" fillId="0" borderId="51" xfId="0" applyFont="1" applyBorder="1" applyAlignment="1">
      <alignment horizontal="center"/>
    </xf>
    <xf numFmtId="0" fontId="64" fillId="0" borderId="7" xfId="0" applyFont="1" applyBorder="1" applyAlignment="1">
      <alignment horizontal="center"/>
    </xf>
    <xf numFmtId="0" fontId="40" fillId="34" borderId="53" xfId="0" applyFont="1" applyFill="1" applyBorder="1" applyAlignment="1">
      <alignment horizontal="center" vertical="center" wrapText="1"/>
    </xf>
    <xf numFmtId="0" fontId="40" fillId="34" borderId="37" xfId="0" applyFont="1" applyFill="1" applyBorder="1" applyAlignment="1">
      <alignment horizontal="center" vertical="center" wrapText="1"/>
    </xf>
    <xf numFmtId="0" fontId="40" fillId="34" borderId="54" xfId="0" applyFont="1" applyFill="1" applyBorder="1" applyAlignment="1">
      <alignment horizontal="center" vertical="center" wrapText="1"/>
    </xf>
    <xf numFmtId="0" fontId="40" fillId="34" borderId="28" xfId="0" applyFont="1" applyFill="1" applyBorder="1" applyAlignment="1">
      <alignment horizontal="center" vertical="center" wrapText="1"/>
    </xf>
    <xf numFmtId="0" fontId="8" fillId="24" borderId="19" xfId="0" applyFont="1" applyFill="1" applyBorder="1" applyAlignment="1">
      <alignment horizontal="center" vertical="center" wrapText="1"/>
    </xf>
    <xf numFmtId="0" fontId="8" fillId="24" borderId="24" xfId="0" applyFont="1" applyFill="1" applyBorder="1" applyAlignment="1">
      <alignment horizontal="center" vertical="center" wrapText="1"/>
    </xf>
    <xf numFmtId="0" fontId="8" fillId="24" borderId="36" xfId="0" applyFont="1" applyFill="1" applyBorder="1" applyAlignment="1">
      <alignment horizontal="center" vertical="center" wrapText="1"/>
    </xf>
    <xf numFmtId="0" fontId="22" fillId="24" borderId="19" xfId="0" applyFont="1" applyFill="1" applyBorder="1" applyAlignment="1">
      <alignment horizontal="center" vertical="center" wrapText="1"/>
    </xf>
    <xf numFmtId="0" fontId="22" fillId="24" borderId="24" xfId="0" applyFont="1" applyFill="1" applyBorder="1" applyAlignment="1">
      <alignment horizontal="center" vertical="center" wrapText="1"/>
    </xf>
    <xf numFmtId="0" fontId="63" fillId="24" borderId="62" xfId="0" applyFont="1" applyFill="1" applyBorder="1" applyAlignment="1">
      <alignment horizontal="center" vertical="center" wrapText="1"/>
    </xf>
    <xf numFmtId="0" fontId="72" fillId="24" borderId="63" xfId="0" applyFont="1" applyFill="1" applyBorder="1" applyAlignment="1">
      <alignment horizontal="center" vertical="center" wrapText="1"/>
    </xf>
    <xf numFmtId="0" fontId="72" fillId="24" borderId="64" xfId="0" applyFont="1" applyFill="1" applyBorder="1" applyAlignment="1">
      <alignment horizontal="center" vertical="center" wrapText="1"/>
    </xf>
    <xf numFmtId="0" fontId="52" fillId="27" borderId="53" xfId="10" applyFill="1" applyBorder="1" applyAlignment="1" applyProtection="1">
      <alignment horizontal="center" vertical="center"/>
      <protection locked="0"/>
    </xf>
    <xf numFmtId="0" fontId="52" fillId="27" borderId="35" xfId="10" applyFill="1" applyBorder="1" applyAlignment="1" applyProtection="1">
      <alignment horizontal="center" vertical="center"/>
      <protection locked="0"/>
    </xf>
    <xf numFmtId="0" fontId="52" fillId="27" borderId="37" xfId="10" applyFill="1" applyBorder="1" applyAlignment="1" applyProtection="1">
      <alignment horizontal="center" vertical="center"/>
      <protection locked="0"/>
    </xf>
    <xf numFmtId="0" fontId="52" fillId="27" borderId="20" xfId="10" applyFill="1" applyBorder="1" applyAlignment="1" applyProtection="1">
      <alignment horizontal="center" vertical="center"/>
      <protection locked="0"/>
    </xf>
    <xf numFmtId="0" fontId="52" fillId="27" borderId="0" xfId="10" applyFill="1" applyAlignment="1" applyProtection="1">
      <alignment horizontal="center" vertical="center"/>
      <protection locked="0"/>
    </xf>
    <xf numFmtId="0" fontId="52" fillId="27" borderId="21" xfId="10" applyFill="1" applyBorder="1" applyAlignment="1" applyProtection="1">
      <alignment horizontal="center" vertical="center"/>
      <protection locked="0"/>
    </xf>
    <xf numFmtId="0" fontId="52" fillId="27" borderId="54" xfId="10" applyFill="1" applyBorder="1" applyAlignment="1" applyProtection="1">
      <alignment horizontal="center" vertical="center"/>
      <protection locked="0"/>
    </xf>
    <xf numFmtId="0" fontId="52" fillId="27" borderId="55" xfId="10" applyFill="1" applyBorder="1" applyAlignment="1" applyProtection="1">
      <alignment horizontal="center" vertical="center"/>
      <protection locked="0"/>
    </xf>
    <xf numFmtId="0" fontId="52" fillId="27" borderId="28" xfId="10" applyFill="1" applyBorder="1" applyAlignment="1" applyProtection="1">
      <alignment horizontal="center" vertical="center"/>
      <protection locked="0"/>
    </xf>
    <xf numFmtId="0" fontId="73" fillId="31" borderId="53" xfId="0" applyFont="1" applyFill="1" applyBorder="1" applyAlignment="1">
      <alignment horizontal="center" vertical="center" wrapText="1"/>
    </xf>
    <xf numFmtId="0" fontId="73" fillId="31" borderId="37" xfId="0" applyFont="1" applyFill="1" applyBorder="1" applyAlignment="1">
      <alignment horizontal="center" vertical="center" wrapText="1"/>
    </xf>
    <xf numFmtId="0" fontId="0" fillId="14" borderId="52" xfId="0" applyFill="1" applyBorder="1" applyAlignment="1">
      <alignment horizontal="left" vertical="top" wrapText="1"/>
    </xf>
    <xf numFmtId="0" fontId="0" fillId="14" borderId="51" xfId="0" applyFill="1" applyBorder="1" applyAlignment="1">
      <alignment horizontal="left" vertical="top" wrapText="1"/>
    </xf>
    <xf numFmtId="0" fontId="0" fillId="14" borderId="7" xfId="0" applyFill="1" applyBorder="1" applyAlignment="1">
      <alignment horizontal="left" vertical="top" wrapText="1"/>
    </xf>
    <xf numFmtId="0" fontId="0" fillId="14" borderId="51" xfId="0" applyFill="1" applyBorder="1" applyAlignment="1">
      <alignment horizontal="left" vertical="top"/>
    </xf>
    <xf numFmtId="0" fontId="0" fillId="14" borderId="7" xfId="0" applyFill="1" applyBorder="1" applyAlignment="1">
      <alignment horizontal="left" vertical="top"/>
    </xf>
    <xf numFmtId="0" fontId="0" fillId="14" borderId="39" xfId="0" applyFill="1" applyBorder="1" applyAlignment="1">
      <alignment horizontal="left" vertical="top" wrapText="1"/>
    </xf>
    <xf numFmtId="0" fontId="0" fillId="14" borderId="16" xfId="0" applyFill="1" applyBorder="1" applyAlignment="1">
      <alignment horizontal="left" vertical="top" wrapText="1"/>
    </xf>
    <xf numFmtId="0" fontId="0" fillId="14" borderId="26" xfId="0" applyFill="1" applyBorder="1" applyAlignment="1">
      <alignment horizontal="left" vertical="top" wrapText="1"/>
    </xf>
    <xf numFmtId="0" fontId="0" fillId="14" borderId="15" xfId="0" applyFill="1" applyBorder="1" applyAlignment="1">
      <alignment horizontal="left" vertical="top"/>
    </xf>
    <xf numFmtId="0" fontId="63" fillId="22" borderId="19" xfId="0" applyFont="1" applyFill="1" applyBorder="1" applyAlignment="1">
      <alignment horizontal="center"/>
    </xf>
    <xf numFmtId="0" fontId="63" fillId="22" borderId="24" xfId="0" applyFont="1" applyFill="1" applyBorder="1" applyAlignment="1">
      <alignment horizontal="center"/>
    </xf>
    <xf numFmtId="0" fontId="63" fillId="22" borderId="36" xfId="0" applyFont="1" applyFill="1" applyBorder="1" applyAlignment="1">
      <alignment horizontal="center"/>
    </xf>
    <xf numFmtId="0" fontId="54" fillId="18" borderId="20" xfId="0" applyFont="1" applyFill="1" applyBorder="1" applyAlignment="1">
      <alignment horizontal="center" vertical="center"/>
    </xf>
    <xf numFmtId="0" fontId="54" fillId="18" borderId="0" xfId="0" applyFont="1" applyFill="1" applyAlignment="1">
      <alignment horizontal="center" vertical="center"/>
    </xf>
    <xf numFmtId="0" fontId="0" fillId="14" borderId="43" xfId="0" applyFill="1" applyBorder="1" applyAlignment="1">
      <alignment horizontal="justify" vertical="center"/>
    </xf>
    <xf numFmtId="0" fontId="0" fillId="14" borderId="67" xfId="0" applyFill="1" applyBorder="1" applyAlignment="1">
      <alignment horizontal="justify" vertical="center"/>
    </xf>
    <xf numFmtId="0" fontId="0" fillId="14" borderId="26" xfId="0" applyFill="1" applyBorder="1" applyAlignment="1">
      <alignment horizontal="justify" vertical="center"/>
    </xf>
    <xf numFmtId="0" fontId="0" fillId="14" borderId="51" xfId="0" applyFill="1" applyBorder="1" applyAlignment="1">
      <alignment horizontal="justify" vertical="center"/>
    </xf>
    <xf numFmtId="0" fontId="63" fillId="21" borderId="26" xfId="0" applyFont="1" applyFill="1" applyBorder="1" applyAlignment="1">
      <alignment horizontal="center"/>
    </xf>
    <xf numFmtId="0" fontId="63" fillId="21" borderId="51" xfId="0" applyFont="1" applyFill="1" applyBorder="1" applyAlignment="1">
      <alignment horizontal="center"/>
    </xf>
    <xf numFmtId="0" fontId="63" fillId="21" borderId="7" xfId="0" applyFont="1" applyFill="1" applyBorder="1" applyAlignment="1">
      <alignment horizontal="center"/>
    </xf>
    <xf numFmtId="0" fontId="63" fillId="14" borderId="68" xfId="0" applyFont="1" applyFill="1" applyBorder="1" applyAlignment="1">
      <alignment horizontal="center" vertical="center" wrapText="1"/>
    </xf>
    <xf numFmtId="0" fontId="63" fillId="14" borderId="25" xfId="0" applyFont="1" applyFill="1" applyBorder="1" applyAlignment="1">
      <alignment horizontal="center" vertical="center" wrapText="1"/>
    </xf>
    <xf numFmtId="0" fontId="63" fillId="14" borderId="69" xfId="0" applyFont="1" applyFill="1" applyBorder="1" applyAlignment="1">
      <alignment horizontal="center" vertical="center" wrapText="1"/>
    </xf>
    <xf numFmtId="0" fontId="0" fillId="14" borderId="15" xfId="0" applyFill="1" applyBorder="1" applyAlignment="1">
      <alignment horizontal="left" vertical="top" wrapText="1"/>
    </xf>
    <xf numFmtId="0" fontId="53" fillId="14" borderId="0" xfId="0" applyFont="1" applyFill="1" applyAlignment="1">
      <alignment horizontal="justify" vertical="top" wrapText="1"/>
    </xf>
    <xf numFmtId="0" fontId="0" fillId="14" borderId="39" xfId="0" applyFill="1" applyBorder="1" applyAlignment="1">
      <alignment horizontal="justify" vertical="center"/>
    </xf>
    <xf numFmtId="0" fontId="0" fillId="14" borderId="61" xfId="0" applyFill="1" applyBorder="1" applyAlignment="1">
      <alignment horizontal="justify" vertical="center"/>
    </xf>
    <xf numFmtId="0" fontId="0" fillId="14" borderId="59" xfId="0" applyFill="1" applyBorder="1" applyAlignment="1">
      <alignment horizontal="left" vertical="top" wrapText="1"/>
    </xf>
    <xf numFmtId="0" fontId="0" fillId="14" borderId="61" xfId="0" applyFill="1" applyBorder="1" applyAlignment="1">
      <alignment horizontal="left" vertical="top"/>
    </xf>
    <xf numFmtId="0" fontId="0" fillId="14" borderId="38" xfId="0" applyFill="1" applyBorder="1" applyAlignment="1">
      <alignment horizontal="left" vertical="top"/>
    </xf>
    <xf numFmtId="0" fontId="79" fillId="34" borderId="19" xfId="0" applyFont="1" applyFill="1" applyBorder="1" applyAlignment="1">
      <alignment horizontal="center" vertical="center"/>
    </xf>
    <xf numFmtId="0" fontId="79" fillId="34" borderId="36" xfId="0" applyFont="1" applyFill="1" applyBorder="1" applyAlignment="1">
      <alignment horizontal="center" vertical="center"/>
    </xf>
    <xf numFmtId="0" fontId="3" fillId="0" borderId="62" xfId="12" applyBorder="1" applyAlignment="1">
      <alignment horizontal="center" vertical="center" wrapText="1"/>
    </xf>
    <xf numFmtId="0" fontId="3" fillId="0" borderId="64" xfId="12" applyBorder="1" applyAlignment="1">
      <alignment horizontal="center" vertical="center" wrapText="1"/>
    </xf>
    <xf numFmtId="0" fontId="61" fillId="14" borderId="19" xfId="0" applyFont="1" applyFill="1" applyBorder="1" applyAlignment="1">
      <alignment horizontal="justify" vertical="center" wrapText="1"/>
    </xf>
    <xf numFmtId="0" fontId="61" fillId="14" borderId="24" xfId="0" applyFont="1" applyFill="1" applyBorder="1" applyAlignment="1">
      <alignment horizontal="justify" vertical="center" wrapText="1"/>
    </xf>
    <xf numFmtId="0" fontId="61" fillId="14" borderId="36" xfId="0" applyFont="1" applyFill="1" applyBorder="1" applyAlignment="1">
      <alignment horizontal="justify" vertical="center" wrapText="1"/>
    </xf>
    <xf numFmtId="0" fontId="35" fillId="34" borderId="35" xfId="12" applyFont="1" applyFill="1" applyBorder="1" applyAlignment="1">
      <alignment horizontal="center" vertical="center"/>
    </xf>
    <xf numFmtId="0" fontId="35" fillId="34" borderId="37" xfId="12" applyFont="1" applyFill="1" applyBorder="1" applyAlignment="1">
      <alignment horizontal="center" vertical="center"/>
    </xf>
    <xf numFmtId="0" fontId="3" fillId="0" borderId="1" xfId="12" applyBorder="1" applyAlignment="1">
      <alignment horizontal="left" vertical="center" wrapText="1"/>
    </xf>
    <xf numFmtId="0" fontId="3" fillId="0" borderId="70" xfId="12" applyBorder="1" applyAlignment="1">
      <alignment horizontal="center" vertical="center" wrapText="1"/>
    </xf>
    <xf numFmtId="0" fontId="3" fillId="0" borderId="57" xfId="12" applyBorder="1" applyAlignment="1">
      <alignment horizontal="center" vertical="center" wrapText="1"/>
    </xf>
    <xf numFmtId="0" fontId="7" fillId="11" borderId="1" xfId="12" applyFont="1" applyFill="1" applyBorder="1" applyAlignment="1">
      <alignment horizontal="center" vertical="center"/>
    </xf>
    <xf numFmtId="0" fontId="11" fillId="16" borderId="47" xfId="12" applyFont="1" applyFill="1" applyBorder="1" applyAlignment="1">
      <alignment horizontal="center" vertical="center" wrapText="1"/>
    </xf>
    <xf numFmtId="0" fontId="11" fillId="16" borderId="60" xfId="12" applyFont="1" applyFill="1" applyBorder="1" applyAlignment="1">
      <alignment horizontal="center" vertical="center" wrapText="1"/>
    </xf>
    <xf numFmtId="0" fontId="11" fillId="16" borderId="25" xfId="12" applyFont="1" applyFill="1" applyBorder="1" applyAlignment="1">
      <alignment horizontal="center" vertical="center" wrapText="1"/>
    </xf>
    <xf numFmtId="0" fontId="5" fillId="11" borderId="47" xfId="12" applyFont="1" applyFill="1" applyBorder="1" applyAlignment="1">
      <alignment horizontal="center" vertical="center"/>
    </xf>
    <xf numFmtId="0" fontId="5" fillId="11" borderId="60" xfId="12" applyFont="1" applyFill="1" applyBorder="1" applyAlignment="1">
      <alignment horizontal="center" vertical="center"/>
    </xf>
    <xf numFmtId="0" fontId="5" fillId="11" borderId="25" xfId="12" applyFont="1" applyFill="1" applyBorder="1" applyAlignment="1">
      <alignment horizontal="center" vertical="center"/>
    </xf>
    <xf numFmtId="0" fontId="11" fillId="15" borderId="47" xfId="12" applyFont="1" applyFill="1" applyBorder="1" applyAlignment="1">
      <alignment horizontal="center" vertical="center"/>
    </xf>
    <xf numFmtId="0" fontId="11" fillId="15" borderId="60" xfId="12" applyFont="1" applyFill="1" applyBorder="1" applyAlignment="1">
      <alignment horizontal="center" vertical="center"/>
    </xf>
    <xf numFmtId="0" fontId="11" fillId="15" borderId="25" xfId="12" applyFont="1" applyFill="1" applyBorder="1" applyAlignment="1">
      <alignment horizontal="center" vertical="center"/>
    </xf>
    <xf numFmtId="0" fontId="5" fillId="2" borderId="47" xfId="12" applyFont="1" applyFill="1" applyBorder="1" applyAlignment="1">
      <alignment horizontal="center" vertical="center"/>
    </xf>
    <xf numFmtId="0" fontId="5" fillId="2" borderId="60" xfId="12" applyFont="1" applyFill="1" applyBorder="1" applyAlignment="1">
      <alignment horizontal="center" vertical="center"/>
    </xf>
    <xf numFmtId="0" fontId="5" fillId="2" borderId="25" xfId="12" applyFont="1" applyFill="1" applyBorder="1" applyAlignment="1">
      <alignment horizontal="center" vertical="center"/>
    </xf>
    <xf numFmtId="0" fontId="11" fillId="13" borderId="47" xfId="12" applyFont="1" applyFill="1" applyBorder="1" applyAlignment="1">
      <alignment horizontal="center" vertical="center"/>
    </xf>
    <xf numFmtId="0" fontId="11" fillId="13" borderId="60" xfId="12" applyFont="1" applyFill="1" applyBorder="1" applyAlignment="1">
      <alignment horizontal="center" vertical="center"/>
    </xf>
    <xf numFmtId="0" fontId="11" fillId="13" borderId="25" xfId="12" applyFont="1" applyFill="1" applyBorder="1" applyAlignment="1">
      <alignment horizontal="center" vertical="center"/>
    </xf>
    <xf numFmtId="0" fontId="11" fillId="16" borderId="47" xfId="12" applyFont="1" applyFill="1" applyBorder="1" applyAlignment="1">
      <alignment horizontal="center" vertical="center"/>
    </xf>
    <xf numFmtId="0" fontId="11" fillId="16" borderId="60" xfId="12" applyFont="1" applyFill="1" applyBorder="1" applyAlignment="1">
      <alignment horizontal="center" vertical="center"/>
    </xf>
    <xf numFmtId="0" fontId="11" fillId="16" borderId="25" xfId="12" applyFont="1" applyFill="1" applyBorder="1" applyAlignment="1">
      <alignment horizontal="center" vertical="center"/>
    </xf>
    <xf numFmtId="0" fontId="5" fillId="2" borderId="1" xfId="12" applyFont="1" applyFill="1" applyBorder="1" applyAlignment="1">
      <alignment horizontal="center" vertical="center"/>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5" borderId="1" xfId="0" applyFill="1" applyBorder="1" applyAlignment="1">
      <alignment horizontal="center" vertical="center" wrapText="1"/>
    </xf>
    <xf numFmtId="0" fontId="0" fillId="16" borderId="1" xfId="0" applyFill="1" applyBorder="1" applyAlignment="1">
      <alignment horizontal="center" vertical="center" wrapText="1"/>
    </xf>
    <xf numFmtId="0" fontId="11" fillId="15" borderId="47" xfId="12" applyFont="1" applyFill="1" applyBorder="1" applyAlignment="1">
      <alignment horizontal="center" vertical="center" wrapText="1"/>
    </xf>
    <xf numFmtId="0" fontId="11" fillId="15" borderId="60" xfId="12" applyFont="1" applyFill="1" applyBorder="1" applyAlignment="1">
      <alignment horizontal="center" vertical="center" wrapText="1"/>
    </xf>
    <xf numFmtId="0" fontId="11" fillId="15" borderId="25" xfId="12" applyFont="1" applyFill="1" applyBorder="1" applyAlignment="1">
      <alignment horizontal="center" vertical="center" wrapText="1"/>
    </xf>
    <xf numFmtId="0" fontId="11" fillId="12" borderId="1" xfId="12" applyFont="1" applyFill="1" applyBorder="1" applyAlignment="1">
      <alignment horizontal="center" vertical="center" wrapText="1"/>
    </xf>
    <xf numFmtId="0" fontId="11" fillId="12" borderId="1" xfId="12" applyFont="1" applyFill="1" applyBorder="1" applyAlignment="1">
      <alignment horizontal="center" vertical="center"/>
    </xf>
    <xf numFmtId="0" fontId="12" fillId="12" borderId="47" xfId="12" applyFont="1" applyFill="1" applyBorder="1" applyAlignment="1">
      <alignment horizontal="center" vertical="center" wrapText="1"/>
    </xf>
    <xf numFmtId="0" fontId="12" fillId="12" borderId="60" xfId="12" applyFont="1" applyFill="1" applyBorder="1" applyAlignment="1">
      <alignment horizontal="center" vertical="center" wrapText="1"/>
    </xf>
    <xf numFmtId="0" fontId="12" fillId="12" borderId="25" xfId="12" applyFont="1" applyFill="1" applyBorder="1" applyAlignment="1">
      <alignment horizontal="center" vertical="center" wrapText="1"/>
    </xf>
    <xf numFmtId="0" fontId="8" fillId="14" borderId="48" xfId="12" applyFont="1" applyFill="1" applyBorder="1" applyAlignment="1">
      <alignment horizontal="center" vertical="center" wrapText="1"/>
    </xf>
    <xf numFmtId="0" fontId="8" fillId="14" borderId="0" xfId="12" applyFont="1" applyFill="1" applyAlignment="1">
      <alignment horizontal="center" vertical="center" wrapText="1"/>
    </xf>
    <xf numFmtId="0" fontId="11" fillId="12" borderId="47" xfId="12" applyFont="1" applyFill="1" applyBorder="1" applyAlignment="1">
      <alignment horizontal="center" vertical="center" wrapText="1"/>
    </xf>
    <xf numFmtId="0" fontId="11" fillId="12" borderId="60" xfId="12" applyFont="1" applyFill="1" applyBorder="1" applyAlignment="1">
      <alignment horizontal="center" vertical="center" wrapText="1"/>
    </xf>
    <xf numFmtId="0" fontId="11" fillId="12" borderId="25" xfId="12" applyFont="1" applyFill="1" applyBorder="1" applyAlignment="1">
      <alignment horizontal="center" vertical="center" wrapText="1"/>
    </xf>
    <xf numFmtId="0" fontId="11" fillId="13" borderId="47" xfId="12" applyFont="1" applyFill="1" applyBorder="1" applyAlignment="1">
      <alignment horizontal="center" vertical="center" wrapText="1"/>
    </xf>
    <xf numFmtId="0" fontId="11" fillId="13" borderId="60" xfId="12" applyFont="1" applyFill="1" applyBorder="1" applyAlignment="1">
      <alignment horizontal="center" vertical="center" wrapText="1"/>
    </xf>
    <xf numFmtId="0" fontId="11" fillId="13" borderId="25" xfId="12" applyFont="1" applyFill="1" applyBorder="1" applyAlignment="1">
      <alignment horizontal="center" vertical="center" wrapText="1"/>
    </xf>
    <xf numFmtId="0" fontId="9" fillId="37" borderId="1" xfId="12" applyFont="1" applyFill="1" applyBorder="1" applyAlignment="1">
      <alignment horizontal="center" vertical="center" wrapText="1"/>
    </xf>
    <xf numFmtId="0" fontId="7" fillId="38" borderId="1" xfId="12" applyFont="1" applyFill="1" applyBorder="1" applyAlignment="1">
      <alignment horizontal="center" vertical="center"/>
    </xf>
    <xf numFmtId="0" fontId="63" fillId="40" borderId="26" xfId="0" applyFont="1" applyFill="1" applyBorder="1" applyAlignment="1">
      <alignment horizontal="center" vertical="center"/>
    </xf>
    <xf numFmtId="0" fontId="63" fillId="40" borderId="51" xfId="0" applyFont="1" applyFill="1" applyBorder="1" applyAlignment="1">
      <alignment horizontal="center" vertical="center"/>
    </xf>
    <xf numFmtId="0" fontId="63" fillId="40" borderId="7" xfId="0" applyFont="1" applyFill="1" applyBorder="1" applyAlignment="1">
      <alignment horizontal="center" vertical="center"/>
    </xf>
    <xf numFmtId="0" fontId="54" fillId="29" borderId="25" xfId="0" applyFont="1" applyFill="1" applyBorder="1" applyAlignment="1">
      <alignment horizontal="center" vertical="center"/>
    </xf>
    <xf numFmtId="0" fontId="54" fillId="29" borderId="1" xfId="0" applyFont="1" applyFill="1" applyBorder="1" applyAlignment="1">
      <alignment horizontal="center" vertical="center"/>
    </xf>
    <xf numFmtId="0" fontId="63" fillId="33" borderId="32" xfId="0" applyFont="1" applyFill="1" applyBorder="1" applyAlignment="1">
      <alignment horizontal="center" vertical="center"/>
    </xf>
    <xf numFmtId="0" fontId="63" fillId="33" borderId="33" xfId="0" applyFont="1" applyFill="1" applyBorder="1" applyAlignment="1">
      <alignment horizontal="center" vertical="center"/>
    </xf>
    <xf numFmtId="0" fontId="63" fillId="33" borderId="34" xfId="0" applyFont="1" applyFill="1" applyBorder="1" applyAlignment="1">
      <alignment horizontal="center" vertical="center"/>
    </xf>
    <xf numFmtId="0" fontId="54" fillId="29" borderId="25" xfId="0" applyFont="1" applyFill="1" applyBorder="1" applyAlignment="1">
      <alignment horizontal="center" vertical="center" wrapText="1"/>
    </xf>
    <xf numFmtId="0" fontId="54" fillId="29" borderId="1" xfId="0" applyFont="1" applyFill="1" applyBorder="1" applyAlignment="1">
      <alignment horizontal="center" vertical="center" wrapText="1"/>
    </xf>
    <xf numFmtId="0" fontId="80" fillId="29" borderId="1" xfId="0" applyFont="1" applyFill="1" applyBorder="1" applyAlignment="1">
      <alignment horizontal="center"/>
    </xf>
    <xf numFmtId="0" fontId="81" fillId="29" borderId="1" xfId="0" applyFont="1" applyFill="1" applyBorder="1" applyAlignment="1">
      <alignment horizontal="center"/>
    </xf>
    <xf numFmtId="0" fontId="72" fillId="40" borderId="29" xfId="0" applyFont="1" applyFill="1" applyBorder="1" applyAlignment="1">
      <alignment horizontal="center" vertical="center" wrapText="1"/>
    </xf>
    <xf numFmtId="0" fontId="72" fillId="40" borderId="31" xfId="0" applyFont="1" applyFill="1" applyBorder="1" applyAlignment="1">
      <alignment horizontal="center" vertical="center" wrapText="1"/>
    </xf>
    <xf numFmtId="0" fontId="72" fillId="40" borderId="48" xfId="0" applyFont="1" applyFill="1" applyBorder="1" applyAlignment="1">
      <alignment horizontal="center" vertical="center" wrapText="1"/>
    </xf>
    <xf numFmtId="0" fontId="72" fillId="40" borderId="49" xfId="0" applyFont="1" applyFill="1" applyBorder="1" applyAlignment="1">
      <alignment horizontal="center" vertical="center" wrapText="1"/>
    </xf>
    <xf numFmtId="0" fontId="72" fillId="40" borderId="32" xfId="0" applyFont="1" applyFill="1" applyBorder="1" applyAlignment="1">
      <alignment horizontal="center" vertical="center" wrapText="1"/>
    </xf>
    <xf numFmtId="0" fontId="72" fillId="40" borderId="34" xfId="0" applyFont="1" applyFill="1" applyBorder="1" applyAlignment="1">
      <alignment horizontal="center" vertical="center" wrapText="1"/>
    </xf>
    <xf numFmtId="0" fontId="80" fillId="39" borderId="53" xfId="0" applyFont="1" applyFill="1" applyBorder="1" applyAlignment="1">
      <alignment horizontal="center" vertical="center"/>
    </xf>
    <xf numFmtId="0" fontId="80" fillId="39" borderId="35" xfId="0" applyFont="1" applyFill="1" applyBorder="1" applyAlignment="1">
      <alignment horizontal="center" vertical="center"/>
    </xf>
    <xf numFmtId="0" fontId="80" fillId="39" borderId="37" xfId="0" applyFont="1" applyFill="1" applyBorder="1" applyAlignment="1">
      <alignment horizontal="center" vertical="center"/>
    </xf>
    <xf numFmtId="0" fontId="80" fillId="39" borderId="20" xfId="0" applyFont="1" applyFill="1" applyBorder="1" applyAlignment="1">
      <alignment horizontal="center" vertical="center"/>
    </xf>
    <xf numFmtId="0" fontId="80" fillId="39" borderId="0" xfId="0" applyFont="1" applyFill="1" applyAlignment="1">
      <alignment horizontal="center" vertical="center"/>
    </xf>
    <xf numFmtId="0" fontId="80" fillId="39" borderId="21" xfId="0" applyFont="1" applyFill="1" applyBorder="1" applyAlignment="1">
      <alignment horizontal="center" vertical="center"/>
    </xf>
    <xf numFmtId="0" fontId="80" fillId="39" borderId="54" xfId="0" applyFont="1" applyFill="1" applyBorder="1" applyAlignment="1">
      <alignment horizontal="center" vertical="center"/>
    </xf>
    <xf numFmtId="0" fontId="80" fillId="39" borderId="55" xfId="0" applyFont="1" applyFill="1" applyBorder="1" applyAlignment="1">
      <alignment horizontal="center" vertical="center"/>
    </xf>
    <xf numFmtId="0" fontId="80" fillId="39" borderId="28" xfId="0" applyFont="1" applyFill="1" applyBorder="1" applyAlignment="1">
      <alignment horizontal="center" vertical="center"/>
    </xf>
    <xf numFmtId="0" fontId="0" fillId="0" borderId="0" xfId="0" applyAlignment="1">
      <alignment horizontal="center" wrapText="1"/>
    </xf>
    <xf numFmtId="0" fontId="54" fillId="0" borderId="47" xfId="0" applyFont="1" applyBorder="1" applyAlignment="1">
      <alignment horizontal="center" vertical="center"/>
    </xf>
    <xf numFmtId="0" fontId="54" fillId="0" borderId="60" xfId="0" applyFont="1" applyBorder="1" applyAlignment="1">
      <alignment horizontal="center" vertical="center"/>
    </xf>
    <xf numFmtId="0" fontId="54" fillId="0" borderId="25" xfId="0" applyFont="1" applyBorder="1" applyAlignment="1">
      <alignment horizontal="center" vertical="center"/>
    </xf>
    <xf numFmtId="0" fontId="63" fillId="33" borderId="25" xfId="0" applyFont="1" applyFill="1" applyBorder="1" applyAlignment="1">
      <alignment horizontal="center" vertical="center"/>
    </xf>
  </cellXfs>
  <cellStyles count="14">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cellStyle name="Moneda 2" xfId="11" xr:uid="{00000000-0005-0000-0000-00000A000000}"/>
    <cellStyle name="Normal" xfId="0" builtinId="0"/>
    <cellStyle name="Normal 2" xfId="12" xr:uid="{00000000-0005-0000-0000-00000C000000}"/>
    <cellStyle name="Porcentaje 2" xfId="13" xr:uid="{00000000-0005-0000-0000-00000D000000}"/>
  </cellStyles>
  <dxfs count="20">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
      <font>
        <b/>
        <i val="0"/>
        <color theme="0"/>
      </font>
      <fill>
        <patternFill>
          <bgColor rgb="FF00B050"/>
        </patternFill>
      </fill>
    </dxf>
    <dxf>
      <font>
        <b/>
        <i val="0"/>
      </font>
      <fill>
        <patternFill>
          <bgColor rgb="FFFFFF00"/>
        </patternFill>
      </fill>
    </dxf>
    <dxf>
      <font>
        <b/>
        <i val="0"/>
      </font>
      <fill>
        <patternFill>
          <bgColor theme="9"/>
        </patternFill>
      </fill>
    </dxf>
    <dxf>
      <font>
        <b/>
        <i val="0"/>
      </font>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FFFF00"/>
        </patternFill>
      </fill>
    </dxf>
    <dxf>
      <font>
        <b/>
        <i val="0"/>
        <color theme="0"/>
      </font>
      <fill>
        <patternFill>
          <bgColor rgb="FF00B050"/>
        </patternFill>
      </fill>
    </dxf>
    <dxf>
      <font>
        <b/>
        <i val="0"/>
        <color theme="0"/>
      </font>
      <fill>
        <patternFill>
          <bgColor rgb="FF00B050"/>
        </patternFill>
      </fill>
    </dxf>
    <dxf>
      <font>
        <b/>
        <i val="0"/>
      </font>
      <fill>
        <patternFill>
          <bgColor rgb="FFFFFF00"/>
        </patternFill>
      </fill>
    </dxf>
    <dxf>
      <font>
        <b/>
        <i val="0"/>
        <color theme="0"/>
      </font>
      <fill>
        <patternFill>
          <bgColor theme="9"/>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1971675</xdr:colOff>
      <xdr:row>10</xdr:row>
      <xdr:rowOff>114300</xdr:rowOff>
    </xdr:from>
    <xdr:to>
      <xdr:col>2</xdr:col>
      <xdr:colOff>352669</xdr:colOff>
      <xdr:row>15</xdr:row>
      <xdr:rowOff>9525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88F439C1-1C03-415A-9611-289FA3FFD0F7}"/>
            </a:ext>
          </a:extLst>
        </xdr:cNvPr>
        <xdr:cNvSpPr/>
      </xdr:nvSpPr>
      <xdr:spPr>
        <a:xfrm>
          <a:off x="2352675" y="3476625"/>
          <a:ext cx="1428750" cy="847725"/>
        </a:xfrm>
        <a:prstGeom prst="leftArrow">
          <a:avLst/>
        </a:prstGeom>
        <a:solidFill>
          <a:srgbClr val="FFFF66"/>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a:solidFill>
                <a:sysClr val="windowText" lastClr="000000"/>
              </a:solidFill>
              <a:latin typeface="Arial Narrow" pitchFamily="34" charset="0"/>
            </a:rPr>
            <a:t>REGRESAR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xdr:row>
      <xdr:rowOff>76200</xdr:rowOff>
    </xdr:from>
    <xdr:to>
      <xdr:col>4</xdr:col>
      <xdr:colOff>133350</xdr:colOff>
      <xdr:row>5</xdr:row>
      <xdr:rowOff>161925</xdr:rowOff>
    </xdr:to>
    <xdr:pic>
      <xdr:nvPicPr>
        <xdr:cNvPr id="27864" name="Imagen 2">
          <a:extLst>
            <a:ext uri="{FF2B5EF4-FFF2-40B4-BE49-F238E27FC236}">
              <a16:creationId xmlns:a16="http://schemas.microsoft.com/office/drawing/2014/main" id="{C2FD5E7E-B443-4343-98D1-843AB8E25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266700"/>
          <a:ext cx="9429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28575</xdr:colOff>
      <xdr:row>1</xdr:row>
      <xdr:rowOff>104775</xdr:rowOff>
    </xdr:from>
    <xdr:to>
      <xdr:col>16</xdr:col>
      <xdr:colOff>419100</xdr:colOff>
      <xdr:row>5</xdr:row>
      <xdr:rowOff>76200</xdr:rowOff>
    </xdr:to>
    <xdr:pic>
      <xdr:nvPicPr>
        <xdr:cNvPr id="27865" name="Imagen 3">
          <a:extLst>
            <a:ext uri="{FF2B5EF4-FFF2-40B4-BE49-F238E27FC236}">
              <a16:creationId xmlns:a16="http://schemas.microsoft.com/office/drawing/2014/main" id="{003C37BD-B00E-42E6-943D-E6CCC1FC50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72275" y="295275"/>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790575</xdr:colOff>
      <xdr:row>100</xdr:row>
      <xdr:rowOff>104775</xdr:rowOff>
    </xdr:from>
    <xdr:to>
      <xdr:col>36</xdr:col>
      <xdr:colOff>352425</xdr:colOff>
      <xdr:row>103</xdr:row>
      <xdr:rowOff>133350</xdr:rowOff>
    </xdr:to>
    <xdr:pic>
      <xdr:nvPicPr>
        <xdr:cNvPr id="29370" name="Imagen 2">
          <a:extLst>
            <a:ext uri="{FF2B5EF4-FFF2-40B4-BE49-F238E27FC236}">
              <a16:creationId xmlns:a16="http://schemas.microsoft.com/office/drawing/2014/main" id="{E228C5F9-D4E6-427F-8304-3782215EE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048" t="5251" r="18559" b="2000"/>
        <a:stretch>
          <a:fillRect/>
        </a:stretch>
      </xdr:blipFill>
      <xdr:spPr bwMode="auto">
        <a:xfrm>
          <a:off x="35375850" y="104775"/>
          <a:ext cx="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381000</xdr:colOff>
      <xdr:row>100</xdr:row>
      <xdr:rowOff>57150</xdr:rowOff>
    </xdr:from>
    <xdr:to>
      <xdr:col>1</xdr:col>
      <xdr:colOff>1600200</xdr:colOff>
      <xdr:row>104</xdr:row>
      <xdr:rowOff>123825</xdr:rowOff>
    </xdr:to>
    <xdr:pic>
      <xdr:nvPicPr>
        <xdr:cNvPr id="29371" name="Imagen 2">
          <a:extLst>
            <a:ext uri="{FF2B5EF4-FFF2-40B4-BE49-F238E27FC236}">
              <a16:creationId xmlns:a16="http://schemas.microsoft.com/office/drawing/2014/main" id="{AAB0B354-87FB-4190-92F9-A27DA09900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 y="57150"/>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752475</xdr:colOff>
      <xdr:row>100</xdr:row>
      <xdr:rowOff>200025</xdr:rowOff>
    </xdr:from>
    <xdr:to>
      <xdr:col>18</xdr:col>
      <xdr:colOff>619125</xdr:colOff>
      <xdr:row>104</xdr:row>
      <xdr:rowOff>76200</xdr:rowOff>
    </xdr:to>
    <xdr:pic>
      <xdr:nvPicPr>
        <xdr:cNvPr id="29372" name="Imagen 3">
          <a:extLst>
            <a:ext uri="{FF2B5EF4-FFF2-40B4-BE49-F238E27FC236}">
              <a16:creationId xmlns:a16="http://schemas.microsoft.com/office/drawing/2014/main" id="{839377A1-E224-41C1-9C7C-B38F92E655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97850" y="200025"/>
          <a:ext cx="10096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676275</xdr:colOff>
      <xdr:row>100</xdr:row>
      <xdr:rowOff>152400</xdr:rowOff>
    </xdr:from>
    <xdr:to>
      <xdr:col>41</xdr:col>
      <xdr:colOff>523875</xdr:colOff>
      <xdr:row>104</xdr:row>
      <xdr:rowOff>95250</xdr:rowOff>
    </xdr:to>
    <xdr:pic>
      <xdr:nvPicPr>
        <xdr:cNvPr id="29373" name="Imagen 3">
          <a:extLst>
            <a:ext uri="{FF2B5EF4-FFF2-40B4-BE49-F238E27FC236}">
              <a16:creationId xmlns:a16="http://schemas.microsoft.com/office/drawing/2014/main" id="{3A626FA5-7E90-4FA8-9D60-5C22EF3EA5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90375" y="152400"/>
          <a:ext cx="10858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66</xdr:col>
      <xdr:colOff>1209675</xdr:colOff>
      <xdr:row>100</xdr:row>
      <xdr:rowOff>209550</xdr:rowOff>
    </xdr:from>
    <xdr:to>
      <xdr:col>67</xdr:col>
      <xdr:colOff>600075</xdr:colOff>
      <xdr:row>104</xdr:row>
      <xdr:rowOff>104775</xdr:rowOff>
    </xdr:to>
    <xdr:pic>
      <xdr:nvPicPr>
        <xdr:cNvPr id="29374" name="Imagen 3">
          <a:extLst>
            <a:ext uri="{FF2B5EF4-FFF2-40B4-BE49-F238E27FC236}">
              <a16:creationId xmlns:a16="http://schemas.microsoft.com/office/drawing/2014/main" id="{C726CA53-B9B9-4D2A-A5F7-22651E7D5B2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29125" y="209550"/>
          <a:ext cx="102870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1304925</xdr:colOff>
      <xdr:row>100</xdr:row>
      <xdr:rowOff>66675</xdr:rowOff>
    </xdr:from>
    <xdr:to>
      <xdr:col>19</xdr:col>
      <xdr:colOff>2524125</xdr:colOff>
      <xdr:row>104</xdr:row>
      <xdr:rowOff>133350</xdr:rowOff>
    </xdr:to>
    <xdr:pic>
      <xdr:nvPicPr>
        <xdr:cNvPr id="29375" name="Imagen 2">
          <a:extLst>
            <a:ext uri="{FF2B5EF4-FFF2-40B4-BE49-F238E27FC236}">
              <a16:creationId xmlns:a16="http://schemas.microsoft.com/office/drawing/2014/main" id="{B57632B9-ED9F-49E8-9370-5040C4430E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45825" y="66675"/>
          <a:ext cx="12192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43</xdr:col>
      <xdr:colOff>933450</xdr:colOff>
      <xdr:row>100</xdr:row>
      <xdr:rowOff>76200</xdr:rowOff>
    </xdr:from>
    <xdr:to>
      <xdr:col>45</xdr:col>
      <xdr:colOff>47625</xdr:colOff>
      <xdr:row>104</xdr:row>
      <xdr:rowOff>142875</xdr:rowOff>
    </xdr:to>
    <xdr:pic>
      <xdr:nvPicPr>
        <xdr:cNvPr id="29376" name="Imagen 2">
          <a:extLst>
            <a:ext uri="{FF2B5EF4-FFF2-40B4-BE49-F238E27FC236}">
              <a16:creationId xmlns:a16="http://schemas.microsoft.com/office/drawing/2014/main" id="{013DA4D3-0B31-4E8E-810A-89E8039E044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62275" y="76200"/>
          <a:ext cx="196215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1936254</xdr:colOff>
      <xdr:row>16</xdr:row>
      <xdr:rowOff>151840</xdr:rowOff>
    </xdr:from>
    <xdr:to>
      <xdr:col>2</xdr:col>
      <xdr:colOff>6191812</xdr:colOff>
      <xdr:row>19</xdr:row>
      <xdr:rowOff>160305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7877C54-2D43-4EC7-A9A5-4540713944AE}"/>
            </a:ext>
          </a:extLst>
        </xdr:cNvPr>
        <xdr:cNvSpPr/>
      </xdr:nvSpPr>
      <xdr:spPr>
        <a:xfrm>
          <a:off x="3527489" y="5945281"/>
          <a:ext cx="4255558" cy="579965"/>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i="0">
              <a:latin typeface="Tahoma" pitchFamily="34" charset="0"/>
              <a:ea typeface="Tahoma" pitchFamily="34" charset="0"/>
              <a:cs typeface="Tahoma" pitchFamily="34" charset="0"/>
            </a:rPr>
            <a:t>REGRESAR AL MAPA DE RIESGOS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2313056</xdr:colOff>
      <xdr:row>21</xdr:row>
      <xdr:rowOff>113611</xdr:rowOff>
    </xdr:from>
    <xdr:to>
      <xdr:col>4</xdr:col>
      <xdr:colOff>978746</xdr:colOff>
      <xdr:row>26</xdr:row>
      <xdr:rowOff>7594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ED34B3E8-065C-4681-8CE5-8E3C8AE1C0BC}"/>
            </a:ext>
          </a:extLst>
        </xdr:cNvPr>
        <xdr:cNvSpPr/>
      </xdr:nvSpPr>
      <xdr:spPr>
        <a:xfrm>
          <a:off x="4067244" y="4923736"/>
          <a:ext cx="2768944" cy="846483"/>
        </a:xfrm>
        <a:prstGeom prst="leftArrow">
          <a:avLst/>
        </a:prstGeom>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es-CO" sz="1100" b="1" i="0">
              <a:solidFill>
                <a:schemeClr val="lt1"/>
              </a:solidFill>
              <a:effectLst/>
              <a:latin typeface="+mn-lt"/>
              <a:ea typeface="+mn-ea"/>
              <a:cs typeface="+mn-cs"/>
            </a:rPr>
            <a:t>    </a:t>
          </a:r>
          <a:r>
            <a:rPr lang="es-CO" sz="1000" b="1" i="0">
              <a:solidFill>
                <a:schemeClr val="lt1"/>
              </a:solidFill>
              <a:effectLst/>
              <a:latin typeface="Tahoma" pitchFamily="34" charset="0"/>
              <a:ea typeface="Tahoma" pitchFamily="34" charset="0"/>
              <a:cs typeface="Tahoma" pitchFamily="34" charset="0"/>
            </a:rPr>
            <a:t>REGRESAR AL MAPA DE</a:t>
          </a:r>
          <a:r>
            <a:rPr lang="es-CO" sz="1000" b="1" i="0" baseline="0">
              <a:solidFill>
                <a:schemeClr val="lt1"/>
              </a:solidFill>
              <a:effectLst/>
              <a:latin typeface="Tahoma" pitchFamily="34" charset="0"/>
              <a:ea typeface="Tahoma" pitchFamily="34" charset="0"/>
              <a:cs typeface="Tahoma" pitchFamily="34" charset="0"/>
            </a:rPr>
            <a:t> </a:t>
          </a:r>
          <a:r>
            <a:rPr lang="es-CO" sz="1000" b="1" i="0">
              <a:solidFill>
                <a:schemeClr val="lt1"/>
              </a:solidFill>
              <a:effectLst/>
              <a:latin typeface="Tahoma" pitchFamily="34" charset="0"/>
              <a:ea typeface="Tahoma" pitchFamily="34" charset="0"/>
              <a:cs typeface="Tahoma" pitchFamily="34" charset="0"/>
            </a:rPr>
            <a:t>RIESGOS</a:t>
          </a:r>
          <a:endParaRPr lang="es-CO" sz="1000">
            <a:effectLst/>
            <a:latin typeface="Tahoma" pitchFamily="34" charset="0"/>
            <a:ea typeface="Tahoma" pitchFamily="34" charset="0"/>
            <a:cs typeface="Tahoma"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3509885</xdr:colOff>
      <xdr:row>6</xdr:row>
      <xdr:rowOff>43295</xdr:rowOff>
    </xdr:from>
    <xdr:to>
      <xdr:col>10</xdr:col>
      <xdr:colOff>130809</xdr:colOff>
      <xdr:row>10</xdr:row>
      <xdr:rowOff>18078</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68435872-D147-42B0-9A95-72721BCE6D90}"/>
            </a:ext>
          </a:extLst>
        </xdr:cNvPr>
        <xdr:cNvSpPr/>
      </xdr:nvSpPr>
      <xdr:spPr>
        <a:xfrm>
          <a:off x="4505680" y="7208693"/>
          <a:ext cx="4694605" cy="754101"/>
        </a:xfrm>
        <a:prstGeom prst="leftArrow">
          <a:avLst/>
        </a:prstGeom>
        <a:solidFill>
          <a:srgbClr val="92D050"/>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i="0">
              <a:latin typeface="Arial Narrow" pitchFamily="34" charset="0"/>
            </a:rPr>
            <a:t>REGRESAR AL MAPA DE RIESGOS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1159220</xdr:colOff>
      <xdr:row>25</xdr:row>
      <xdr:rowOff>78271</xdr:rowOff>
    </xdr:from>
    <xdr:to>
      <xdr:col>6</xdr:col>
      <xdr:colOff>396951</xdr:colOff>
      <xdr:row>29</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22E9EF55-FFD3-49C7-8736-B725F93E81DC}"/>
            </a:ext>
          </a:extLst>
        </xdr:cNvPr>
        <xdr:cNvSpPr/>
      </xdr:nvSpPr>
      <xdr:spPr>
        <a:xfrm>
          <a:off x="1159220" y="4269271"/>
          <a:ext cx="35715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773903</xdr:colOff>
      <xdr:row>11</xdr:row>
      <xdr:rowOff>178594</xdr:rowOff>
    </xdr:from>
    <xdr:to>
      <xdr:col>18</xdr:col>
      <xdr:colOff>738204</xdr:colOff>
      <xdr:row>13</xdr:row>
      <xdr:rowOff>4762</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9CE6D6C3-3E10-4DA8-8853-1217B70B4601}"/>
            </a:ext>
          </a:extLst>
        </xdr:cNvPr>
        <xdr:cNvSpPr/>
      </xdr:nvSpPr>
      <xdr:spPr>
        <a:xfrm>
          <a:off x="20302534" y="4119563"/>
          <a:ext cx="1569248" cy="65484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r>
            <a:rPr lang="es-CO" sz="800"/>
            <a:t>MATRIZ</a:t>
          </a:r>
          <a:r>
            <a:rPr lang="es-CO" sz="800" baseline="0"/>
            <a:t> DE CALIFICACIÓN</a:t>
          </a:r>
          <a:endParaRPr lang="es-CO" sz="8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B1:D18"/>
  <sheetViews>
    <sheetView topLeftCell="A7" zoomScale="120" zoomScaleNormal="120" zoomScaleSheetLayoutView="130" workbookViewId="0">
      <selection activeCell="C9" sqref="C9"/>
    </sheetView>
  </sheetViews>
  <sheetFormatPr baseColWidth="10" defaultRowHeight="15" x14ac:dyDescent="0.25"/>
  <cols>
    <col min="1" max="1" width="5.7109375" style="6" customWidth="1"/>
    <col min="2" max="3" width="45.7109375" style="6" customWidth="1"/>
    <col min="4" max="4" width="35.5703125" style="6" customWidth="1"/>
    <col min="5" max="16384" width="11.42578125" style="6"/>
  </cols>
  <sheetData>
    <row r="1" spans="2:4" ht="3.75" customHeight="1" x14ac:dyDescent="0.25"/>
    <row r="2" spans="2:4" ht="2.25" customHeight="1" x14ac:dyDescent="0.25"/>
    <row r="3" spans="2:4" x14ac:dyDescent="0.25">
      <c r="B3" s="253" t="s">
        <v>0</v>
      </c>
      <c r="C3" s="254"/>
      <c r="D3" s="254"/>
    </row>
    <row r="4" spans="2:4" ht="108" customHeight="1" x14ac:dyDescent="0.25">
      <c r="B4" s="119" t="s">
        <v>228</v>
      </c>
      <c r="C4" s="119" t="s">
        <v>229</v>
      </c>
      <c r="D4" s="119" t="s">
        <v>230</v>
      </c>
    </row>
    <row r="5" spans="2:4" ht="45" x14ac:dyDescent="0.25">
      <c r="B5" s="76" t="s">
        <v>185</v>
      </c>
      <c r="C5" s="250" t="s">
        <v>225</v>
      </c>
      <c r="D5" s="252" t="s">
        <v>204</v>
      </c>
    </row>
    <row r="6" spans="2:4" ht="45" x14ac:dyDescent="0.25">
      <c r="B6" s="76" t="s">
        <v>186</v>
      </c>
      <c r="C6" s="251"/>
      <c r="D6" s="251"/>
    </row>
    <row r="7" spans="2:4" ht="75" x14ac:dyDescent="0.25">
      <c r="B7" s="120" t="s">
        <v>187</v>
      </c>
      <c r="C7" s="121" t="s">
        <v>223</v>
      </c>
      <c r="D7" s="121" t="s">
        <v>205</v>
      </c>
    </row>
    <row r="8" spans="2:4" ht="60" x14ac:dyDescent="0.25">
      <c r="B8" s="120" t="s">
        <v>188</v>
      </c>
      <c r="C8" s="121" t="s">
        <v>224</v>
      </c>
      <c r="D8" s="121" t="s">
        <v>206</v>
      </c>
    </row>
    <row r="9" spans="2:4" ht="50.25" customHeight="1" x14ac:dyDescent="0.25">
      <c r="B9" s="122" t="s">
        <v>222</v>
      </c>
      <c r="C9" s="122" t="s">
        <v>226</v>
      </c>
      <c r="D9" s="121" t="s">
        <v>207</v>
      </c>
    </row>
    <row r="10" spans="2:4" ht="62.25" customHeight="1" x14ac:dyDescent="0.25">
      <c r="B10" s="122" t="s">
        <v>218</v>
      </c>
      <c r="C10" s="118" t="s">
        <v>227</v>
      </c>
      <c r="D10" s="122" t="s">
        <v>208</v>
      </c>
    </row>
    <row r="11" spans="2:4" ht="64.5" customHeight="1" x14ac:dyDescent="0.25">
      <c r="B11" s="122"/>
      <c r="C11" s="122" t="s">
        <v>219</v>
      </c>
      <c r="D11" s="123" t="s">
        <v>209</v>
      </c>
    </row>
    <row r="12" spans="2:4" ht="81.75" customHeight="1" x14ac:dyDescent="0.25">
      <c r="B12" s="77"/>
    </row>
    <row r="13" spans="2:4" ht="81.75" customHeight="1" x14ac:dyDescent="0.25">
      <c r="B13" s="77"/>
    </row>
    <row r="14" spans="2:4" ht="81.75" customHeight="1" x14ac:dyDescent="0.25">
      <c r="B14" s="77"/>
    </row>
    <row r="15" spans="2:4" ht="81.75" customHeight="1" x14ac:dyDescent="0.25">
      <c r="B15" s="77"/>
    </row>
    <row r="16" spans="2:4" ht="81.75" customHeight="1" x14ac:dyDescent="0.25">
      <c r="B16" s="77"/>
    </row>
    <row r="17" ht="81.75" customHeight="1" x14ac:dyDescent="0.25"/>
    <row r="18" ht="81.75" customHeight="1" x14ac:dyDescent="0.25"/>
  </sheetData>
  <mergeCells count="3">
    <mergeCell ref="C5:C6"/>
    <mergeCell ref="D5:D6"/>
    <mergeCell ref="B3:D3"/>
  </mergeCells>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B2:Q26"/>
  <sheetViews>
    <sheetView workbookViewId="0">
      <selection activeCell="F10" sqref="F10"/>
    </sheetView>
  </sheetViews>
  <sheetFormatPr baseColWidth="10" defaultRowHeight="15" x14ac:dyDescent="0.25"/>
  <cols>
    <col min="2" max="2" width="3.5703125" customWidth="1"/>
    <col min="3" max="3" width="5.28515625" customWidth="1"/>
    <col min="4" max="4" width="4.42578125" customWidth="1"/>
    <col min="5" max="5" width="3" customWidth="1"/>
    <col min="6" max="6" width="13.7109375" customWidth="1"/>
    <col min="9" max="9" width="19.140625" customWidth="1"/>
    <col min="10" max="10" width="7.42578125" hidden="1" customWidth="1"/>
    <col min="11" max="13" width="11.42578125" hidden="1" customWidth="1"/>
    <col min="14" max="14" width="11.42578125" customWidth="1"/>
    <col min="15" max="15" width="6.28515625" customWidth="1"/>
    <col min="16" max="18" width="6.42578125" customWidth="1"/>
  </cols>
  <sheetData>
    <row r="2" spans="2:17" x14ac:dyDescent="0.25">
      <c r="B2" s="258"/>
      <c r="C2" s="258"/>
      <c r="D2" s="258"/>
      <c r="E2" s="258"/>
      <c r="F2" s="257" t="s">
        <v>189</v>
      </c>
      <c r="G2" s="257"/>
      <c r="H2" s="257"/>
      <c r="I2" s="257"/>
      <c r="J2" s="257"/>
      <c r="K2" s="257"/>
      <c r="L2" s="257"/>
      <c r="M2" s="257"/>
      <c r="N2" s="257"/>
      <c r="O2" s="257"/>
      <c r="P2" s="257"/>
      <c r="Q2" s="257"/>
    </row>
    <row r="3" spans="2:17" x14ac:dyDescent="0.25">
      <c r="B3" s="258"/>
      <c r="C3" s="258"/>
      <c r="D3" s="258"/>
      <c r="E3" s="258"/>
      <c r="F3" s="257" t="s">
        <v>316</v>
      </c>
      <c r="G3" s="257"/>
      <c r="H3" s="257"/>
      <c r="I3" s="257"/>
      <c r="J3" s="257"/>
      <c r="K3" s="257"/>
      <c r="L3" s="257"/>
      <c r="M3" s="257"/>
      <c r="N3" s="257"/>
      <c r="O3" s="257"/>
      <c r="P3" s="257"/>
      <c r="Q3" s="257"/>
    </row>
    <row r="4" spans="2:17" ht="15" customHeight="1" x14ac:dyDescent="0.25">
      <c r="B4" s="258"/>
      <c r="C4" s="258"/>
      <c r="D4" s="258"/>
      <c r="E4" s="258"/>
      <c r="F4" s="257" t="s">
        <v>193</v>
      </c>
      <c r="G4" s="257"/>
      <c r="H4" s="257"/>
      <c r="I4" s="257"/>
      <c r="J4" s="257"/>
      <c r="K4" s="257"/>
      <c r="L4" s="257"/>
      <c r="M4" s="257"/>
      <c r="N4" s="257"/>
      <c r="O4" s="257"/>
      <c r="P4" s="257"/>
      <c r="Q4" s="257"/>
    </row>
    <row r="5" spans="2:17" x14ac:dyDescent="0.25">
      <c r="B5" s="258"/>
      <c r="C5" s="258"/>
      <c r="D5" s="258"/>
      <c r="E5" s="258"/>
      <c r="F5" s="259" t="s">
        <v>315</v>
      </c>
      <c r="G5" s="260"/>
      <c r="H5" s="260"/>
      <c r="I5" s="260"/>
      <c r="J5" s="260"/>
      <c r="K5" s="260"/>
      <c r="L5" s="260"/>
      <c r="M5" s="261"/>
      <c r="N5" s="262" t="s">
        <v>210</v>
      </c>
      <c r="O5" s="263"/>
      <c r="P5" s="257"/>
      <c r="Q5" s="257"/>
    </row>
    <row r="6" spans="2:17" x14ac:dyDescent="0.25">
      <c r="B6" s="258"/>
      <c r="C6" s="258"/>
      <c r="D6" s="258"/>
      <c r="E6" s="258"/>
      <c r="F6" s="262" t="s">
        <v>196</v>
      </c>
      <c r="G6" s="262"/>
      <c r="H6" s="262"/>
      <c r="I6" s="262"/>
      <c r="J6" s="262"/>
      <c r="K6" s="262"/>
      <c r="L6" s="262"/>
      <c r="M6" s="262"/>
      <c r="N6" s="264" t="s">
        <v>197</v>
      </c>
      <c r="O6" s="265"/>
      <c r="P6" s="257"/>
      <c r="Q6" s="257"/>
    </row>
    <row r="7" spans="2:17" x14ac:dyDescent="0.25">
      <c r="B7" s="266" t="s">
        <v>283</v>
      </c>
      <c r="C7" s="266"/>
      <c r="D7" s="266"/>
      <c r="E7" s="266"/>
      <c r="F7" s="266"/>
      <c r="G7" s="266"/>
      <c r="H7" s="266"/>
      <c r="I7" s="266"/>
      <c r="J7" s="266"/>
      <c r="K7" s="266"/>
      <c r="L7" s="266"/>
      <c r="M7" s="266"/>
      <c r="N7" s="266"/>
      <c r="O7" s="266"/>
      <c r="P7" s="266"/>
      <c r="Q7" s="266"/>
    </row>
    <row r="8" spans="2:17" x14ac:dyDescent="0.25">
      <c r="B8" s="255" t="s">
        <v>284</v>
      </c>
      <c r="C8" s="255"/>
      <c r="D8" s="255"/>
      <c r="E8" s="255"/>
      <c r="F8" s="256" t="s">
        <v>285</v>
      </c>
      <c r="G8" s="255" t="s">
        <v>47</v>
      </c>
      <c r="H8" s="255"/>
      <c r="I8" s="256" t="s">
        <v>286</v>
      </c>
      <c r="J8" s="256"/>
      <c r="K8" s="256"/>
      <c r="L8" s="256"/>
      <c r="M8" s="256"/>
      <c r="N8" s="256"/>
      <c r="O8" s="256"/>
      <c r="P8" s="256"/>
      <c r="Q8" s="256"/>
    </row>
    <row r="9" spans="2:17" x14ac:dyDescent="0.25">
      <c r="B9" s="255"/>
      <c r="C9" s="255"/>
      <c r="D9" s="255"/>
      <c r="E9" s="255"/>
      <c r="F9" s="256"/>
      <c r="G9" s="255"/>
      <c r="H9" s="255"/>
      <c r="I9" s="256"/>
      <c r="J9" s="256"/>
      <c r="K9" s="256"/>
      <c r="L9" s="256"/>
      <c r="M9" s="256"/>
      <c r="N9" s="256"/>
      <c r="O9" s="256"/>
      <c r="P9" s="256"/>
      <c r="Q9" s="256"/>
    </row>
    <row r="10" spans="2:17" x14ac:dyDescent="0.25">
      <c r="B10" s="255"/>
      <c r="C10" s="255"/>
      <c r="D10" s="255"/>
      <c r="E10" s="255"/>
      <c r="F10" s="126"/>
      <c r="G10" s="255"/>
      <c r="H10" s="255"/>
      <c r="I10" s="255"/>
      <c r="J10" s="255"/>
      <c r="K10" s="255"/>
      <c r="L10" s="255"/>
      <c r="M10" s="255"/>
      <c r="N10" s="255"/>
      <c r="O10" s="255"/>
      <c r="P10" s="255"/>
      <c r="Q10" s="255"/>
    </row>
    <row r="11" spans="2:17" x14ac:dyDescent="0.25">
      <c r="B11" s="255"/>
      <c r="C11" s="255"/>
      <c r="D11" s="255"/>
      <c r="E11" s="255"/>
      <c r="F11" s="126"/>
      <c r="G11" s="255"/>
      <c r="H11" s="255"/>
      <c r="I11" s="255"/>
      <c r="J11" s="255"/>
      <c r="K11" s="255"/>
      <c r="L11" s="255"/>
      <c r="M11" s="255"/>
      <c r="N11" s="255"/>
      <c r="O11" s="255"/>
      <c r="P11" s="255"/>
      <c r="Q11" s="255"/>
    </row>
    <row r="12" spans="2:17" x14ac:dyDescent="0.25">
      <c r="B12" s="255"/>
      <c r="C12" s="255"/>
      <c r="D12" s="255"/>
      <c r="E12" s="255"/>
      <c r="F12" s="126"/>
      <c r="G12" s="255"/>
      <c r="H12" s="255"/>
      <c r="I12" s="255"/>
      <c r="J12" s="255"/>
      <c r="K12" s="255"/>
      <c r="L12" s="255"/>
      <c r="M12" s="255"/>
      <c r="N12" s="255"/>
      <c r="O12" s="255"/>
      <c r="P12" s="255"/>
      <c r="Q12" s="255"/>
    </row>
    <row r="13" spans="2:17" x14ac:dyDescent="0.25">
      <c r="B13" s="255"/>
      <c r="C13" s="255"/>
      <c r="D13" s="255"/>
      <c r="E13" s="255"/>
      <c r="F13" s="126"/>
      <c r="G13" s="255"/>
      <c r="H13" s="255"/>
      <c r="I13" s="255"/>
      <c r="J13" s="255"/>
      <c r="K13" s="255"/>
      <c r="L13" s="255"/>
      <c r="M13" s="255"/>
      <c r="N13" s="255"/>
      <c r="O13" s="255"/>
      <c r="P13" s="255"/>
      <c r="Q13" s="255"/>
    </row>
    <row r="14" spans="2:17" x14ac:dyDescent="0.25">
      <c r="B14" s="255"/>
      <c r="C14" s="255"/>
      <c r="D14" s="255"/>
      <c r="E14" s="255"/>
      <c r="F14" s="126"/>
      <c r="G14" s="255"/>
      <c r="H14" s="255"/>
      <c r="I14" s="255"/>
      <c r="J14" s="255"/>
      <c r="K14" s="255"/>
      <c r="L14" s="255"/>
      <c r="M14" s="255"/>
      <c r="N14" s="255"/>
      <c r="O14" s="255"/>
      <c r="P14" s="255"/>
      <c r="Q14" s="255"/>
    </row>
    <row r="15" spans="2:17" x14ac:dyDescent="0.25">
      <c r="B15" s="255"/>
      <c r="C15" s="255"/>
      <c r="D15" s="255"/>
      <c r="E15" s="255"/>
      <c r="F15" s="126"/>
      <c r="G15" s="255"/>
      <c r="H15" s="255"/>
      <c r="I15" s="255"/>
      <c r="J15" s="255"/>
      <c r="K15" s="255"/>
      <c r="L15" s="255"/>
      <c r="M15" s="255"/>
      <c r="N15" s="255"/>
      <c r="O15" s="255"/>
      <c r="P15" s="255"/>
      <c r="Q15" s="255"/>
    </row>
    <row r="16" spans="2:17" x14ac:dyDescent="0.25">
      <c r="B16" s="255"/>
      <c r="C16" s="255"/>
      <c r="D16" s="255"/>
      <c r="E16" s="255"/>
      <c r="F16" s="126"/>
      <c r="G16" s="255"/>
      <c r="H16" s="255"/>
      <c r="I16" s="255"/>
      <c r="J16" s="255"/>
      <c r="K16" s="255"/>
      <c r="L16" s="255"/>
      <c r="M16" s="255"/>
      <c r="N16" s="255"/>
      <c r="O16" s="255"/>
      <c r="P16" s="255"/>
      <c r="Q16" s="255"/>
    </row>
    <row r="17" spans="2:17" x14ac:dyDescent="0.25">
      <c r="B17" s="255"/>
      <c r="C17" s="255"/>
      <c r="D17" s="255"/>
      <c r="E17" s="255"/>
      <c r="F17" s="126"/>
      <c r="G17" s="255"/>
      <c r="H17" s="255"/>
      <c r="I17" s="255"/>
      <c r="J17" s="255"/>
      <c r="K17" s="255"/>
      <c r="L17" s="255"/>
      <c r="M17" s="255"/>
      <c r="N17" s="255"/>
      <c r="O17" s="255"/>
      <c r="P17" s="255"/>
      <c r="Q17" s="255"/>
    </row>
    <row r="18" spans="2:17" x14ac:dyDescent="0.25">
      <c r="B18" s="255"/>
      <c r="C18" s="255"/>
      <c r="D18" s="255"/>
      <c r="E18" s="255"/>
      <c r="F18" s="126"/>
      <c r="G18" s="255"/>
      <c r="H18" s="255"/>
      <c r="I18" s="255"/>
      <c r="J18" s="255"/>
      <c r="K18" s="255"/>
      <c r="L18" s="255"/>
      <c r="M18" s="255"/>
      <c r="N18" s="255"/>
      <c r="O18" s="255"/>
      <c r="P18" s="255"/>
      <c r="Q18" s="255"/>
    </row>
    <row r="19" spans="2:17" x14ac:dyDescent="0.25">
      <c r="B19" s="255"/>
      <c r="C19" s="255"/>
      <c r="D19" s="255"/>
      <c r="E19" s="255"/>
      <c r="F19" s="126"/>
      <c r="G19" s="255"/>
      <c r="H19" s="255"/>
      <c r="I19" s="255"/>
      <c r="J19" s="255"/>
      <c r="K19" s="255"/>
      <c r="L19" s="255"/>
      <c r="M19" s="255"/>
      <c r="N19" s="255"/>
      <c r="O19" s="255"/>
      <c r="P19" s="255"/>
      <c r="Q19" s="255"/>
    </row>
    <row r="20" spans="2:17" x14ac:dyDescent="0.25">
      <c r="B20" s="255"/>
      <c r="C20" s="255"/>
      <c r="D20" s="255"/>
      <c r="E20" s="255"/>
      <c r="F20" s="126"/>
      <c r="G20" s="255"/>
      <c r="H20" s="255"/>
      <c r="I20" s="255"/>
      <c r="J20" s="255"/>
      <c r="K20" s="255"/>
      <c r="L20" s="255"/>
      <c r="M20" s="255"/>
      <c r="N20" s="255"/>
      <c r="O20" s="255"/>
      <c r="P20" s="255"/>
      <c r="Q20" s="255"/>
    </row>
    <row r="21" spans="2:17" x14ac:dyDescent="0.25">
      <c r="B21" s="255"/>
      <c r="C21" s="255"/>
      <c r="D21" s="255"/>
      <c r="E21" s="255"/>
      <c r="F21" s="126"/>
      <c r="G21" s="255"/>
      <c r="H21" s="255"/>
      <c r="I21" s="255"/>
      <c r="J21" s="255"/>
      <c r="K21" s="255"/>
      <c r="L21" s="255"/>
      <c r="M21" s="255"/>
      <c r="N21" s="255"/>
      <c r="O21" s="255"/>
      <c r="P21" s="255"/>
      <c r="Q21" s="255"/>
    </row>
    <row r="22" spans="2:17" x14ac:dyDescent="0.25">
      <c r="B22" s="255"/>
      <c r="C22" s="255"/>
      <c r="D22" s="255"/>
      <c r="E22" s="255"/>
      <c r="F22" s="126"/>
      <c r="G22" s="255"/>
      <c r="H22" s="255"/>
      <c r="I22" s="255"/>
      <c r="J22" s="255"/>
      <c r="K22" s="255"/>
      <c r="L22" s="255"/>
      <c r="M22" s="255"/>
      <c r="N22" s="255"/>
      <c r="O22" s="255"/>
      <c r="P22" s="255"/>
      <c r="Q22" s="255"/>
    </row>
    <row r="23" spans="2:17" x14ac:dyDescent="0.25">
      <c r="B23" s="255"/>
      <c r="C23" s="255"/>
      <c r="D23" s="255"/>
      <c r="E23" s="255"/>
      <c r="F23" s="126"/>
      <c r="G23" s="255"/>
      <c r="H23" s="255"/>
      <c r="I23" s="255"/>
      <c r="J23" s="255"/>
      <c r="K23" s="255"/>
      <c r="L23" s="255"/>
      <c r="M23" s="255"/>
      <c r="N23" s="255"/>
      <c r="O23" s="255"/>
      <c r="P23" s="255"/>
      <c r="Q23" s="255"/>
    </row>
    <row r="24" spans="2:17" x14ac:dyDescent="0.25">
      <c r="B24" s="255"/>
      <c r="C24" s="255"/>
      <c r="D24" s="255"/>
      <c r="E24" s="255"/>
      <c r="F24" s="126"/>
      <c r="G24" s="255"/>
      <c r="H24" s="255"/>
      <c r="I24" s="255"/>
      <c r="J24" s="255"/>
      <c r="K24" s="255"/>
      <c r="L24" s="255"/>
      <c r="M24" s="255"/>
      <c r="N24" s="255"/>
      <c r="O24" s="255"/>
      <c r="P24" s="255"/>
      <c r="Q24" s="255"/>
    </row>
    <row r="25" spans="2:17" x14ac:dyDescent="0.25">
      <c r="B25" s="255"/>
      <c r="C25" s="255"/>
      <c r="D25" s="255"/>
      <c r="E25" s="255"/>
      <c r="F25" s="126"/>
      <c r="G25" s="255"/>
      <c r="H25" s="255"/>
      <c r="I25" s="255"/>
      <c r="J25" s="255"/>
      <c r="K25" s="255"/>
      <c r="L25" s="255"/>
      <c r="M25" s="255"/>
      <c r="N25" s="255"/>
      <c r="O25" s="255"/>
      <c r="P25" s="255"/>
      <c r="Q25" s="255"/>
    </row>
    <row r="26" spans="2:17" x14ac:dyDescent="0.25">
      <c r="B26" s="255"/>
      <c r="C26" s="255"/>
      <c r="D26" s="255"/>
      <c r="E26" s="255"/>
      <c r="F26" s="126"/>
      <c r="G26" s="255"/>
      <c r="H26" s="255"/>
      <c r="I26" s="255"/>
      <c r="J26" s="255"/>
      <c r="K26" s="255"/>
      <c r="L26" s="255"/>
      <c r="M26" s="255"/>
      <c r="N26" s="255"/>
      <c r="O26" s="255"/>
      <c r="P26" s="255"/>
      <c r="Q26" s="255"/>
    </row>
  </sheetData>
  <mergeCells count="65">
    <mergeCell ref="F2:O2"/>
    <mergeCell ref="I15:Q15"/>
    <mergeCell ref="G8:H9"/>
    <mergeCell ref="G15:H15"/>
    <mergeCell ref="B8:E9"/>
    <mergeCell ref="B10:E10"/>
    <mergeCell ref="B2:E6"/>
    <mergeCell ref="I8:Q9"/>
    <mergeCell ref="P2:Q6"/>
    <mergeCell ref="F3:O3"/>
    <mergeCell ref="F4:O4"/>
    <mergeCell ref="F5:M5"/>
    <mergeCell ref="N5:O5"/>
    <mergeCell ref="F6:M6"/>
    <mergeCell ref="N6:O6"/>
    <mergeCell ref="B7:Q7"/>
    <mergeCell ref="B13:E13"/>
    <mergeCell ref="F8:F9"/>
    <mergeCell ref="B14:E14"/>
    <mergeCell ref="B15:E15"/>
    <mergeCell ref="B11:E11"/>
    <mergeCell ref="B12:E12"/>
    <mergeCell ref="I10:Q10"/>
    <mergeCell ref="I11:Q11"/>
    <mergeCell ref="I12:Q12"/>
    <mergeCell ref="I13:Q13"/>
    <mergeCell ref="I14:Q14"/>
    <mergeCell ref="B26:E26"/>
    <mergeCell ref="G10:H10"/>
    <mergeCell ref="G11:H11"/>
    <mergeCell ref="G12:H12"/>
    <mergeCell ref="G13:H13"/>
    <mergeCell ref="G14:H14"/>
    <mergeCell ref="B20:E20"/>
    <mergeCell ref="G23:H23"/>
    <mergeCell ref="G24:H24"/>
    <mergeCell ref="G22:H22"/>
    <mergeCell ref="G26:H26"/>
    <mergeCell ref="B21:E21"/>
    <mergeCell ref="B22:E22"/>
    <mergeCell ref="B23:E23"/>
    <mergeCell ref="G20:H20"/>
    <mergeCell ref="G21:H21"/>
    <mergeCell ref="I16:Q16"/>
    <mergeCell ref="I17:Q17"/>
    <mergeCell ref="I24:Q24"/>
    <mergeCell ref="I25:Q25"/>
    <mergeCell ref="B24:E24"/>
    <mergeCell ref="B25:E25"/>
    <mergeCell ref="G25:H25"/>
    <mergeCell ref="I22:Q22"/>
    <mergeCell ref="G18:H18"/>
    <mergeCell ref="G19:H19"/>
    <mergeCell ref="G16:H16"/>
    <mergeCell ref="B16:E16"/>
    <mergeCell ref="B17:E17"/>
    <mergeCell ref="B18:E18"/>
    <mergeCell ref="B19:E19"/>
    <mergeCell ref="G17:H17"/>
    <mergeCell ref="I26:Q26"/>
    <mergeCell ref="I18:Q18"/>
    <mergeCell ref="I19:Q19"/>
    <mergeCell ref="I20:Q20"/>
    <mergeCell ref="I21:Q21"/>
    <mergeCell ref="I23:Q2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8">
    <tabColor rgb="FF00B050"/>
  </sheetPr>
  <dimension ref="A1:HK146"/>
  <sheetViews>
    <sheetView tabSelected="1" topLeftCell="AV110" zoomScale="60" zoomScaleNormal="60" workbookViewId="0">
      <selection activeCell="BR111" sqref="BR111:BR116"/>
    </sheetView>
  </sheetViews>
  <sheetFormatPr baseColWidth="10" defaultRowHeight="20.25" customHeight="1" x14ac:dyDescent="0.2"/>
  <cols>
    <col min="1" max="1" width="5" style="25" customWidth="1"/>
    <col min="2" max="2" width="29.28515625" style="25" customWidth="1"/>
    <col min="3" max="3" width="20.5703125" style="25" hidden="1" customWidth="1"/>
    <col min="4" max="4" width="4.5703125" style="25" customWidth="1"/>
    <col min="5" max="5" width="7.28515625" style="25" customWidth="1"/>
    <col min="6" max="7" width="8" style="25" customWidth="1"/>
    <col min="8" max="8" width="15" style="25" customWidth="1"/>
    <col min="9" max="9" width="18.28515625" style="25" customWidth="1"/>
    <col min="10" max="10" width="42" style="25" customWidth="1"/>
    <col min="11" max="11" width="44.85546875" style="25" customWidth="1"/>
    <col min="12" max="12" width="76.5703125" style="25" customWidth="1"/>
    <col min="13" max="13" width="18.5703125" style="25" customWidth="1"/>
    <col min="14" max="14" width="24.42578125" style="25" customWidth="1"/>
    <col min="15" max="15" width="7.140625" style="25" hidden="1" customWidth="1"/>
    <col min="16" max="16" width="2.140625" style="25" hidden="1" customWidth="1"/>
    <col min="17" max="17" width="0.28515625" style="25" customWidth="1"/>
    <col min="18" max="18" width="17.140625" style="25" customWidth="1"/>
    <col min="19" max="19" width="17.28515625" style="25" customWidth="1"/>
    <col min="20" max="20" width="60" style="25" customWidth="1"/>
    <col min="21" max="21" width="14.140625" style="25" customWidth="1"/>
    <col min="22" max="22" width="5.7109375" style="25" customWidth="1"/>
    <col min="23" max="23" width="12.140625" style="25" customWidth="1"/>
    <col min="24" max="24" width="60" style="25" customWidth="1"/>
    <col min="25" max="25" width="5.7109375" style="25" customWidth="1"/>
    <col min="26" max="26" width="8.85546875" style="25" customWidth="1"/>
    <col min="27" max="27" width="10.7109375" style="25" customWidth="1"/>
    <col min="28" max="28" width="5.7109375" style="25" customWidth="1"/>
    <col min="29" max="29" width="11" style="25" customWidth="1"/>
    <col min="30" max="30" width="10.28515625" style="25" hidden="1" customWidth="1"/>
    <col min="31" max="31" width="19.42578125" style="25" hidden="1" customWidth="1"/>
    <col min="32" max="32" width="14.7109375" style="25" hidden="1" customWidth="1"/>
    <col min="33" max="33" width="19.5703125" style="25" hidden="1" customWidth="1"/>
    <col min="34" max="34" width="13.42578125" style="25" hidden="1" customWidth="1"/>
    <col min="35" max="35" width="14.42578125" style="25" hidden="1" customWidth="1"/>
    <col min="36" max="36" width="13.7109375" style="25" hidden="1" customWidth="1"/>
    <col min="37" max="38" width="18.5703125" style="25" hidden="1" customWidth="1"/>
    <col min="39" max="39" width="18.42578125" style="25" hidden="1" customWidth="1"/>
    <col min="40" max="41" width="18.5703125" style="25" customWidth="1"/>
    <col min="42" max="42" width="17" style="25" customWidth="1"/>
    <col min="43" max="43" width="17.140625" style="25" customWidth="1"/>
    <col min="44" max="44" width="26.7109375" style="25" customWidth="1"/>
    <col min="45" max="45" width="16" style="25" customWidth="1"/>
    <col min="46" max="46" width="18.140625" style="25" customWidth="1"/>
    <col min="47" max="47" width="19.5703125" style="25" customWidth="1"/>
    <col min="48" max="48" width="35.7109375" style="25" customWidth="1"/>
    <col min="49" max="49" width="15.7109375" style="25" customWidth="1"/>
    <col min="50" max="50" width="46.7109375" style="25" hidden="1" customWidth="1"/>
    <col min="51" max="51" width="46.28515625" style="25" hidden="1" customWidth="1"/>
    <col min="52" max="52" width="21.140625" style="25" hidden="1" customWidth="1"/>
    <col min="53" max="53" width="16.85546875" style="25" hidden="1" customWidth="1"/>
    <col min="54" max="54" width="25.42578125" style="25" hidden="1" customWidth="1"/>
    <col min="55" max="55" width="20.85546875" style="25" hidden="1" customWidth="1"/>
    <col min="56" max="56" width="35.42578125" style="26" hidden="1" customWidth="1"/>
    <col min="57" max="57" width="30.140625" style="26" hidden="1" customWidth="1"/>
    <col min="58" max="58" width="21.140625" style="25" hidden="1" customWidth="1"/>
    <col min="59" max="59" width="20" style="25" hidden="1" customWidth="1"/>
    <col min="60" max="60" width="18.42578125" style="25" hidden="1" customWidth="1"/>
    <col min="61" max="61" width="21.85546875" style="25" hidden="1" customWidth="1"/>
    <col min="62" max="62" width="49.5703125" style="25" customWidth="1"/>
    <col min="63" max="63" width="33.140625" style="25" customWidth="1"/>
    <col min="64" max="64" width="21.85546875" style="25" customWidth="1"/>
    <col min="65" max="65" width="20" style="25" customWidth="1"/>
    <col min="66" max="66" width="25" style="25" customWidth="1"/>
    <col min="67" max="67" width="24.5703125" style="25" customWidth="1"/>
    <col min="68" max="69" width="24.5703125" style="25" hidden="1" customWidth="1"/>
    <col min="70" max="70" width="24.5703125" style="25" customWidth="1"/>
    <col min="71" max="76" width="11.42578125" style="25"/>
    <col min="77" max="77" width="29.140625" style="25" customWidth="1"/>
    <col min="78" max="78" width="29.5703125" style="25" bestFit="1" customWidth="1"/>
    <col min="79" max="79" width="14.85546875" style="25" bestFit="1" customWidth="1"/>
    <col min="80" max="87" width="11.42578125" style="25"/>
    <col min="88" max="88" width="34.85546875" style="25" customWidth="1"/>
    <col min="89" max="95" width="11.42578125" style="25"/>
    <col min="96" max="96" width="15.5703125" style="25" customWidth="1"/>
    <col min="97" max="97" width="11.42578125" style="25"/>
    <col min="98" max="98" width="17.140625" style="25" customWidth="1"/>
    <col min="99" max="100" width="11.42578125" style="25"/>
    <col min="101" max="101" width="12.7109375" style="25" customWidth="1"/>
    <col min="102" max="105" width="11.42578125" style="25"/>
    <col min="106" max="106" width="14.28515625" style="25" customWidth="1"/>
    <col min="107" max="16384" width="11.42578125" style="25"/>
  </cols>
  <sheetData>
    <row r="1" spans="1:65" ht="20.25" hidden="1" customHeight="1" x14ac:dyDescent="0.2">
      <c r="A1" s="38"/>
      <c r="AU1" s="78"/>
      <c r="AV1" s="78"/>
      <c r="AW1" s="78"/>
      <c r="AX1" s="78"/>
      <c r="AY1" s="78"/>
      <c r="AZ1" s="78"/>
      <c r="BA1" s="78"/>
      <c r="BB1" s="78"/>
      <c r="BC1" s="78"/>
      <c r="BD1" s="79"/>
      <c r="BE1" s="79"/>
      <c r="BF1" s="78"/>
      <c r="BG1" s="78"/>
      <c r="BH1" s="78"/>
      <c r="BI1" s="78"/>
      <c r="BJ1" s="78"/>
      <c r="BK1" s="78"/>
      <c r="BL1" s="78"/>
      <c r="BM1" s="78"/>
    </row>
    <row r="2" spans="1:65" ht="20.25" hidden="1" customHeight="1" x14ac:dyDescent="0.2">
      <c r="AU2" s="78"/>
      <c r="AV2" s="78"/>
      <c r="AW2" s="78"/>
      <c r="AX2" s="78"/>
      <c r="AY2" s="78"/>
      <c r="AZ2" s="78"/>
      <c r="BA2" s="78"/>
      <c r="BB2" s="78"/>
      <c r="BC2" s="78"/>
      <c r="BD2" s="79"/>
      <c r="BE2" s="79"/>
      <c r="BF2" s="78"/>
      <c r="BG2" s="78"/>
      <c r="BH2" s="78"/>
      <c r="BI2" s="78"/>
      <c r="BJ2" s="78"/>
      <c r="BK2" s="78"/>
      <c r="BL2" s="78"/>
      <c r="BM2" s="78"/>
    </row>
    <row r="3" spans="1:65" ht="20.25" hidden="1" customHeight="1" x14ac:dyDescent="0.2">
      <c r="AU3" s="78"/>
      <c r="AV3" s="78"/>
      <c r="AW3" s="78"/>
      <c r="AX3" s="78"/>
      <c r="AY3" s="78"/>
      <c r="AZ3" s="78"/>
      <c r="BA3" s="78"/>
      <c r="BB3" s="78"/>
      <c r="BC3" s="78"/>
      <c r="BD3" s="79"/>
      <c r="BE3" s="79"/>
      <c r="BF3" s="78"/>
      <c r="BG3" s="78"/>
      <c r="BH3" s="78"/>
      <c r="BI3" s="78"/>
      <c r="BJ3" s="78"/>
      <c r="BK3" s="78"/>
      <c r="BL3" s="78"/>
      <c r="BM3" s="78"/>
    </row>
    <row r="4" spans="1:65" ht="20.25" hidden="1" customHeight="1" x14ac:dyDescent="0.2">
      <c r="AU4" s="78"/>
      <c r="AV4" s="78"/>
      <c r="AW4" s="78"/>
      <c r="AX4" s="78"/>
      <c r="AY4" s="78"/>
      <c r="AZ4" s="78"/>
      <c r="BA4" s="78"/>
      <c r="BB4" s="78"/>
      <c r="BC4" s="78"/>
      <c r="BD4" s="79"/>
      <c r="BE4" s="79"/>
      <c r="BF4" s="78"/>
      <c r="BG4" s="78"/>
      <c r="BH4" s="78"/>
      <c r="BI4" s="78"/>
      <c r="BJ4" s="78"/>
      <c r="BK4" s="78"/>
      <c r="BL4" s="78"/>
      <c r="BM4" s="78"/>
    </row>
    <row r="5" spans="1:65" ht="20.25" hidden="1" customHeight="1" x14ac:dyDescent="0.2">
      <c r="AU5" s="78"/>
      <c r="AV5" s="78"/>
      <c r="AW5" s="78"/>
      <c r="AX5" s="78"/>
      <c r="AY5" s="78"/>
      <c r="AZ5" s="78"/>
      <c r="BA5" s="78"/>
      <c r="BB5" s="78"/>
      <c r="BC5" s="78"/>
      <c r="BD5" s="79"/>
      <c r="BE5" s="79"/>
      <c r="BF5" s="78"/>
      <c r="BG5" s="78"/>
      <c r="BH5" s="78"/>
      <c r="BI5" s="78"/>
      <c r="BJ5" s="78"/>
      <c r="BK5" s="78"/>
      <c r="BL5" s="78"/>
      <c r="BM5" s="78"/>
    </row>
    <row r="6" spans="1:65" ht="20.25" hidden="1" customHeight="1" x14ac:dyDescent="0.2">
      <c r="AU6" s="78"/>
      <c r="AV6" s="78"/>
      <c r="AW6" s="78"/>
      <c r="AX6" s="78"/>
      <c r="AY6" s="78"/>
      <c r="AZ6" s="78"/>
      <c r="BA6" s="78"/>
      <c r="BB6" s="78"/>
      <c r="BC6" s="78"/>
      <c r="BD6" s="79"/>
      <c r="BE6" s="79"/>
      <c r="BF6" s="78"/>
      <c r="BG6" s="78"/>
      <c r="BH6" s="78"/>
      <c r="BI6" s="78"/>
      <c r="BJ6" s="78"/>
      <c r="BK6" s="78"/>
      <c r="BL6" s="78"/>
      <c r="BM6" s="78"/>
    </row>
    <row r="7" spans="1:65" ht="20.25" hidden="1" customHeight="1" x14ac:dyDescent="0.2">
      <c r="AU7" s="78"/>
      <c r="AV7" s="78"/>
      <c r="AW7" s="78"/>
      <c r="AX7" s="78"/>
      <c r="AY7" s="78"/>
      <c r="AZ7" s="78"/>
      <c r="BA7" s="78"/>
      <c r="BB7" s="78"/>
      <c r="BC7" s="78"/>
      <c r="BD7" s="79"/>
      <c r="BE7" s="79"/>
      <c r="BF7" s="78"/>
      <c r="BG7" s="78"/>
      <c r="BH7" s="78"/>
      <c r="BI7" s="78"/>
      <c r="BJ7" s="78"/>
      <c r="BK7" s="78"/>
      <c r="BL7" s="78"/>
      <c r="BM7" s="78"/>
    </row>
    <row r="8" spans="1:65" ht="20.25" hidden="1" customHeight="1" x14ac:dyDescent="0.2">
      <c r="AU8" s="78"/>
      <c r="AV8" s="78"/>
      <c r="AW8" s="78"/>
      <c r="AX8" s="78"/>
      <c r="AY8" s="78"/>
      <c r="AZ8" s="78"/>
      <c r="BA8" s="78"/>
      <c r="BB8" s="78"/>
      <c r="BC8" s="78"/>
      <c r="BD8" s="79"/>
      <c r="BE8" s="79"/>
      <c r="BF8" s="78"/>
      <c r="BG8" s="78"/>
      <c r="BH8" s="78"/>
      <c r="BI8" s="78"/>
      <c r="BJ8" s="78"/>
      <c r="BK8" s="78"/>
      <c r="BL8" s="78"/>
      <c r="BM8" s="78"/>
    </row>
    <row r="9" spans="1:65" ht="20.25" hidden="1" customHeight="1" x14ac:dyDescent="0.2">
      <c r="AU9" s="78"/>
      <c r="AV9" s="78"/>
      <c r="AW9" s="78"/>
      <c r="AX9" s="78"/>
      <c r="AY9" s="78"/>
      <c r="AZ9" s="78"/>
      <c r="BA9" s="78"/>
      <c r="BB9" s="78"/>
      <c r="BC9" s="78"/>
      <c r="BD9" s="79"/>
      <c r="BE9" s="79"/>
      <c r="BF9" s="78"/>
      <c r="BG9" s="78"/>
      <c r="BH9" s="78"/>
      <c r="BI9" s="78"/>
      <c r="BJ9" s="78"/>
      <c r="BK9" s="78"/>
      <c r="BL9" s="78"/>
      <c r="BM9" s="78"/>
    </row>
    <row r="10" spans="1:65" ht="20.25" hidden="1" customHeight="1" x14ac:dyDescent="0.2">
      <c r="AU10" s="78"/>
      <c r="AV10" s="78"/>
      <c r="AW10" s="78"/>
      <c r="AX10" s="78"/>
      <c r="AY10" s="78"/>
      <c r="AZ10" s="78"/>
      <c r="BA10" s="78"/>
      <c r="BB10" s="78"/>
      <c r="BC10" s="78"/>
      <c r="BD10" s="79"/>
      <c r="BE10" s="79"/>
      <c r="BF10" s="78"/>
      <c r="BG10" s="78"/>
      <c r="BH10" s="78"/>
      <c r="BI10" s="78"/>
      <c r="BJ10" s="78"/>
      <c r="BK10" s="78"/>
      <c r="BL10" s="78"/>
      <c r="BM10" s="78"/>
    </row>
    <row r="11" spans="1:65" ht="20.25" hidden="1" customHeight="1" x14ac:dyDescent="0.2">
      <c r="AU11" s="78"/>
      <c r="AV11" s="78"/>
      <c r="AW11" s="78"/>
      <c r="AX11" s="78"/>
      <c r="AY11" s="78"/>
      <c r="AZ11" s="78"/>
      <c r="BA11" s="78"/>
      <c r="BB11" s="78"/>
      <c r="BC11" s="78"/>
      <c r="BD11" s="79"/>
      <c r="BE11" s="79"/>
      <c r="BF11" s="78"/>
      <c r="BG11" s="78"/>
      <c r="BH11" s="78"/>
      <c r="BI11" s="78"/>
      <c r="BJ11" s="78"/>
      <c r="BK11" s="78"/>
      <c r="BL11" s="78"/>
      <c r="BM11" s="78"/>
    </row>
    <row r="12" spans="1:65" ht="20.25" hidden="1" customHeight="1" x14ac:dyDescent="0.2">
      <c r="AU12" s="78"/>
      <c r="AV12" s="78"/>
      <c r="AW12" s="78"/>
      <c r="AX12" s="78"/>
      <c r="AY12" s="78"/>
      <c r="AZ12" s="78"/>
      <c r="BA12" s="78"/>
      <c r="BB12" s="78"/>
      <c r="BC12" s="78"/>
      <c r="BD12" s="79"/>
      <c r="BE12" s="79"/>
      <c r="BF12" s="78"/>
      <c r="BG12" s="78"/>
      <c r="BH12" s="78"/>
      <c r="BI12" s="78"/>
      <c r="BJ12" s="78"/>
      <c r="BK12" s="78"/>
      <c r="BL12" s="78"/>
      <c r="BM12" s="78"/>
    </row>
    <row r="13" spans="1:65" ht="20.25" hidden="1" customHeight="1" x14ac:dyDescent="0.2">
      <c r="AU13" s="78"/>
      <c r="AV13" s="78"/>
      <c r="AW13" s="78"/>
      <c r="AX13" s="78"/>
      <c r="AY13" s="78"/>
      <c r="AZ13" s="78"/>
      <c r="BA13" s="78"/>
      <c r="BB13" s="78"/>
      <c r="BC13" s="78"/>
      <c r="BD13" s="79"/>
      <c r="BE13" s="79"/>
      <c r="BF13" s="78"/>
      <c r="BG13" s="78"/>
      <c r="BH13" s="78"/>
      <c r="BI13" s="78"/>
      <c r="BJ13" s="78"/>
      <c r="BK13" s="78"/>
      <c r="BL13" s="78"/>
      <c r="BM13" s="78"/>
    </row>
    <row r="14" spans="1:65" ht="20.25" hidden="1" customHeight="1" x14ac:dyDescent="0.2">
      <c r="AU14" s="78"/>
      <c r="AV14" s="78"/>
      <c r="AW14" s="78"/>
      <c r="AX14" s="78"/>
      <c r="AY14" s="78"/>
      <c r="AZ14" s="78"/>
      <c r="BA14" s="78"/>
      <c r="BB14" s="78"/>
      <c r="BC14" s="78"/>
      <c r="BD14" s="79"/>
      <c r="BE14" s="79"/>
      <c r="BF14" s="78"/>
      <c r="BG14" s="78"/>
      <c r="BH14" s="78"/>
      <c r="BI14" s="78"/>
      <c r="BJ14" s="78"/>
      <c r="BK14" s="78"/>
      <c r="BL14" s="78"/>
      <c r="BM14" s="78"/>
    </row>
    <row r="15" spans="1:65" ht="20.25" hidden="1" customHeight="1" x14ac:dyDescent="0.2">
      <c r="AU15" s="78"/>
      <c r="AV15" s="78"/>
      <c r="AW15" s="78"/>
      <c r="AX15" s="78"/>
      <c r="AY15" s="78"/>
      <c r="AZ15" s="78"/>
      <c r="BA15" s="78"/>
      <c r="BB15" s="78"/>
      <c r="BC15" s="78"/>
      <c r="BD15" s="79"/>
      <c r="BE15" s="79"/>
      <c r="BF15" s="78"/>
      <c r="BG15" s="78"/>
      <c r="BH15" s="78"/>
      <c r="BI15" s="78"/>
      <c r="BJ15" s="78"/>
      <c r="BK15" s="78"/>
      <c r="BL15" s="78"/>
      <c r="BM15" s="78"/>
    </row>
    <row r="16" spans="1:65" ht="20.25" hidden="1" customHeight="1" x14ac:dyDescent="0.2">
      <c r="AU16" s="78"/>
      <c r="AV16" s="78"/>
      <c r="AW16" s="78"/>
      <c r="AX16" s="78"/>
      <c r="AY16" s="78"/>
      <c r="AZ16" s="78"/>
      <c r="BA16" s="78"/>
      <c r="BB16" s="78"/>
      <c r="BC16" s="78"/>
      <c r="BD16" s="79"/>
      <c r="BE16" s="79"/>
      <c r="BF16" s="78"/>
      <c r="BG16" s="78"/>
      <c r="BH16" s="78"/>
      <c r="BI16" s="78"/>
      <c r="BJ16" s="78"/>
      <c r="BK16" s="78"/>
      <c r="BL16" s="78"/>
      <c r="BM16" s="78"/>
    </row>
    <row r="17" spans="47:65" ht="20.25" hidden="1" customHeight="1" x14ac:dyDescent="0.2">
      <c r="AU17" s="78"/>
      <c r="AV17" s="78"/>
      <c r="AW17" s="78"/>
      <c r="AX17" s="78"/>
      <c r="AY17" s="78"/>
      <c r="AZ17" s="78"/>
      <c r="BA17" s="78"/>
      <c r="BB17" s="78"/>
      <c r="BC17" s="78"/>
      <c r="BD17" s="79"/>
      <c r="BE17" s="79"/>
      <c r="BF17" s="78"/>
      <c r="BG17" s="78"/>
      <c r="BH17" s="78"/>
      <c r="BI17" s="78"/>
      <c r="BJ17" s="78"/>
      <c r="BK17" s="78"/>
      <c r="BL17" s="78"/>
      <c r="BM17" s="78"/>
    </row>
    <row r="18" spans="47:65" ht="20.25" hidden="1" customHeight="1" x14ac:dyDescent="0.2">
      <c r="AU18" s="78"/>
      <c r="AV18" s="78"/>
      <c r="AW18" s="78"/>
      <c r="AX18" s="78"/>
      <c r="AY18" s="78"/>
      <c r="AZ18" s="78"/>
      <c r="BA18" s="78"/>
      <c r="BB18" s="78"/>
      <c r="BC18" s="78"/>
      <c r="BD18" s="79"/>
      <c r="BE18" s="79"/>
      <c r="BF18" s="78"/>
      <c r="BG18" s="78"/>
      <c r="BH18" s="78"/>
      <c r="BI18" s="78"/>
      <c r="BJ18" s="78"/>
      <c r="BK18" s="78"/>
      <c r="BL18" s="78"/>
      <c r="BM18" s="78"/>
    </row>
    <row r="19" spans="47:65" ht="20.25" hidden="1" customHeight="1" x14ac:dyDescent="0.2">
      <c r="AU19" s="78"/>
      <c r="AV19" s="78"/>
      <c r="AW19" s="78"/>
      <c r="AX19" s="78"/>
      <c r="AY19" s="78"/>
      <c r="AZ19" s="78"/>
      <c r="BA19" s="78"/>
      <c r="BB19" s="78"/>
      <c r="BC19" s="78"/>
      <c r="BD19" s="79"/>
      <c r="BE19" s="79"/>
      <c r="BF19" s="78"/>
      <c r="BG19" s="78"/>
      <c r="BH19" s="78"/>
      <c r="BI19" s="78"/>
      <c r="BJ19" s="78"/>
      <c r="BK19" s="78"/>
      <c r="BL19" s="78"/>
      <c r="BM19" s="78"/>
    </row>
    <row r="20" spans="47:65" ht="20.25" hidden="1" customHeight="1" x14ac:dyDescent="0.2">
      <c r="AU20" s="78"/>
      <c r="AV20" s="78"/>
      <c r="AW20" s="78"/>
      <c r="AX20" s="78"/>
      <c r="AY20" s="78"/>
      <c r="AZ20" s="78"/>
      <c r="BA20" s="78"/>
      <c r="BB20" s="78"/>
      <c r="BC20" s="78"/>
      <c r="BD20" s="79"/>
      <c r="BE20" s="79"/>
      <c r="BF20" s="78"/>
      <c r="BG20" s="78"/>
      <c r="BH20" s="78"/>
      <c r="BI20" s="78"/>
      <c r="BJ20" s="78"/>
      <c r="BK20" s="78"/>
      <c r="BL20" s="78"/>
      <c r="BM20" s="78"/>
    </row>
    <row r="21" spans="47:65" ht="20.25" hidden="1" customHeight="1" x14ac:dyDescent="0.2">
      <c r="AU21" s="78"/>
      <c r="AV21" s="78"/>
      <c r="AW21" s="78"/>
      <c r="AX21" s="78"/>
      <c r="AY21" s="78"/>
      <c r="AZ21" s="78"/>
      <c r="BA21" s="78"/>
      <c r="BB21" s="78"/>
      <c r="BC21" s="78"/>
      <c r="BD21" s="79"/>
      <c r="BE21" s="79"/>
      <c r="BF21" s="78"/>
      <c r="BG21" s="78"/>
      <c r="BH21" s="78"/>
      <c r="BI21" s="78"/>
      <c r="BJ21" s="78"/>
      <c r="BK21" s="78"/>
      <c r="BL21" s="78"/>
      <c r="BM21" s="78"/>
    </row>
    <row r="22" spans="47:65" ht="20.25" hidden="1" customHeight="1" x14ac:dyDescent="0.2">
      <c r="AU22" s="78"/>
      <c r="AV22" s="78"/>
      <c r="AW22" s="78"/>
      <c r="AX22" s="78"/>
      <c r="AY22" s="78"/>
      <c r="AZ22" s="78"/>
      <c r="BA22" s="78"/>
      <c r="BB22" s="78"/>
      <c r="BC22" s="78"/>
      <c r="BD22" s="79"/>
      <c r="BE22" s="79"/>
      <c r="BF22" s="78"/>
      <c r="BG22" s="78"/>
      <c r="BH22" s="78"/>
      <c r="BI22" s="78"/>
      <c r="BJ22" s="78"/>
      <c r="BK22" s="78"/>
      <c r="BL22" s="78"/>
      <c r="BM22" s="78"/>
    </row>
    <row r="23" spans="47:65" ht="20.25" hidden="1" customHeight="1" x14ac:dyDescent="0.2">
      <c r="AU23" s="78"/>
      <c r="AV23" s="78"/>
      <c r="AW23" s="78"/>
      <c r="AX23" s="78"/>
      <c r="AY23" s="78"/>
      <c r="AZ23" s="78"/>
      <c r="BA23" s="78"/>
      <c r="BB23" s="78"/>
      <c r="BC23" s="78"/>
      <c r="BD23" s="79"/>
      <c r="BE23" s="79"/>
      <c r="BF23" s="78"/>
      <c r="BG23" s="78"/>
      <c r="BH23" s="78"/>
      <c r="BI23" s="78"/>
      <c r="BJ23" s="78"/>
      <c r="BK23" s="78"/>
      <c r="BL23" s="78"/>
      <c r="BM23" s="78"/>
    </row>
    <row r="24" spans="47:65" ht="20.25" hidden="1" customHeight="1" x14ac:dyDescent="0.2">
      <c r="AU24" s="78"/>
      <c r="AV24" s="78"/>
      <c r="AW24" s="78"/>
      <c r="AX24" s="78"/>
      <c r="AY24" s="78"/>
      <c r="AZ24" s="78"/>
      <c r="BA24" s="78"/>
      <c r="BB24" s="78"/>
      <c r="BC24" s="78"/>
      <c r="BD24" s="79"/>
      <c r="BE24" s="79"/>
      <c r="BF24" s="78"/>
      <c r="BG24" s="78"/>
      <c r="BH24" s="78"/>
      <c r="BI24" s="78"/>
      <c r="BJ24" s="78"/>
      <c r="BK24" s="78"/>
      <c r="BL24" s="78"/>
      <c r="BM24" s="78"/>
    </row>
    <row r="25" spans="47:65" ht="20.25" hidden="1" customHeight="1" x14ac:dyDescent="0.2">
      <c r="AU25" s="78"/>
      <c r="AV25" s="78"/>
      <c r="AW25" s="78"/>
      <c r="AX25" s="78"/>
      <c r="AY25" s="78"/>
      <c r="AZ25" s="78"/>
      <c r="BA25" s="78"/>
      <c r="BB25" s="78"/>
      <c r="BC25" s="78"/>
      <c r="BD25" s="79"/>
      <c r="BE25" s="79"/>
      <c r="BF25" s="78"/>
      <c r="BG25" s="78"/>
      <c r="BH25" s="78"/>
      <c r="BI25" s="78"/>
      <c r="BJ25" s="78"/>
      <c r="BK25" s="78"/>
      <c r="BL25" s="78"/>
      <c r="BM25" s="78"/>
    </row>
    <row r="26" spans="47:65" ht="20.25" hidden="1" customHeight="1" x14ac:dyDescent="0.2">
      <c r="AU26" s="78"/>
      <c r="AV26" s="78"/>
      <c r="AW26" s="78"/>
      <c r="AX26" s="78"/>
      <c r="AY26" s="78"/>
      <c r="AZ26" s="78"/>
      <c r="BA26" s="78"/>
      <c r="BB26" s="78"/>
      <c r="BC26" s="78"/>
      <c r="BD26" s="79"/>
      <c r="BE26" s="79"/>
      <c r="BF26" s="78"/>
      <c r="BG26" s="78"/>
      <c r="BH26" s="78"/>
      <c r="BI26" s="78"/>
      <c r="BJ26" s="78"/>
      <c r="BK26" s="78"/>
      <c r="BL26" s="78"/>
      <c r="BM26" s="78"/>
    </row>
    <row r="27" spans="47:65" ht="20.25" hidden="1" customHeight="1" x14ac:dyDescent="0.2">
      <c r="AU27" s="78"/>
      <c r="AV27" s="78"/>
      <c r="AW27" s="78"/>
      <c r="AX27" s="78"/>
      <c r="AY27" s="78"/>
      <c r="AZ27" s="78"/>
      <c r="BA27" s="78"/>
      <c r="BB27" s="78"/>
      <c r="BC27" s="78"/>
      <c r="BD27" s="79"/>
      <c r="BE27" s="79"/>
      <c r="BF27" s="78"/>
      <c r="BG27" s="78"/>
      <c r="BH27" s="78"/>
      <c r="BI27" s="78"/>
      <c r="BJ27" s="78"/>
      <c r="BK27" s="78"/>
      <c r="BL27" s="78"/>
      <c r="BM27" s="78"/>
    </row>
    <row r="28" spans="47:65" ht="20.25" hidden="1" customHeight="1" x14ac:dyDescent="0.2">
      <c r="AU28" s="78"/>
      <c r="AV28" s="78"/>
      <c r="AW28" s="78"/>
      <c r="AX28" s="78"/>
      <c r="AY28" s="78"/>
      <c r="AZ28" s="78"/>
      <c r="BA28" s="78"/>
      <c r="BB28" s="78"/>
      <c r="BC28" s="78"/>
      <c r="BD28" s="79"/>
      <c r="BE28" s="79"/>
      <c r="BF28" s="78"/>
      <c r="BG28" s="78"/>
      <c r="BH28" s="78"/>
      <c r="BI28" s="78"/>
      <c r="BJ28" s="78"/>
      <c r="BK28" s="78"/>
      <c r="BL28" s="78"/>
      <c r="BM28" s="78"/>
    </row>
    <row r="29" spans="47:65" ht="20.25" hidden="1" customHeight="1" x14ac:dyDescent="0.2">
      <c r="AU29" s="78"/>
      <c r="AV29" s="78"/>
      <c r="AW29" s="78"/>
      <c r="AX29" s="78"/>
      <c r="AY29" s="78"/>
      <c r="AZ29" s="78"/>
      <c r="BA29" s="78"/>
      <c r="BB29" s="78"/>
      <c r="BC29" s="78"/>
      <c r="BD29" s="79"/>
      <c r="BE29" s="79"/>
      <c r="BF29" s="78"/>
      <c r="BG29" s="78"/>
      <c r="BH29" s="78"/>
      <c r="BI29" s="78"/>
      <c r="BJ29" s="78"/>
      <c r="BK29" s="78"/>
      <c r="BL29" s="78"/>
      <c r="BM29" s="78"/>
    </row>
    <row r="30" spans="47:65" ht="20.25" hidden="1" customHeight="1" x14ac:dyDescent="0.2">
      <c r="AU30" s="78"/>
      <c r="AV30" s="78"/>
      <c r="AW30" s="78"/>
      <c r="AX30" s="78"/>
      <c r="AY30" s="78"/>
      <c r="AZ30" s="78"/>
      <c r="BA30" s="78"/>
      <c r="BB30" s="78"/>
      <c r="BC30" s="78"/>
      <c r="BD30" s="79"/>
      <c r="BE30" s="79"/>
      <c r="BF30" s="78"/>
      <c r="BG30" s="78"/>
      <c r="BH30" s="78"/>
      <c r="BI30" s="78"/>
      <c r="BJ30" s="78"/>
      <c r="BK30" s="78"/>
      <c r="BL30" s="78"/>
      <c r="BM30" s="78"/>
    </row>
    <row r="31" spans="47:65" ht="20.25" hidden="1" customHeight="1" x14ac:dyDescent="0.2">
      <c r="AU31" s="78"/>
      <c r="AV31" s="78"/>
      <c r="AW31" s="78"/>
      <c r="AX31" s="78"/>
      <c r="AY31" s="78"/>
      <c r="AZ31" s="78"/>
      <c r="BA31" s="78"/>
      <c r="BB31" s="78"/>
      <c r="BC31" s="78"/>
      <c r="BD31" s="79"/>
      <c r="BE31" s="79"/>
      <c r="BF31" s="78"/>
      <c r="BG31" s="78"/>
      <c r="BH31" s="78"/>
      <c r="BI31" s="78"/>
      <c r="BJ31" s="78"/>
      <c r="BK31" s="78"/>
      <c r="BL31" s="78"/>
      <c r="BM31" s="78"/>
    </row>
    <row r="32" spans="47:65" ht="20.25" hidden="1" customHeight="1" x14ac:dyDescent="0.2">
      <c r="AU32" s="78"/>
      <c r="AV32" s="78"/>
      <c r="AW32" s="78"/>
      <c r="AX32" s="78"/>
      <c r="AY32" s="78"/>
      <c r="AZ32" s="78"/>
      <c r="BA32" s="78"/>
      <c r="BB32" s="78"/>
      <c r="BC32" s="78"/>
      <c r="BD32" s="79"/>
      <c r="BE32" s="79"/>
      <c r="BF32" s="78"/>
      <c r="BG32" s="78"/>
      <c r="BH32" s="78"/>
      <c r="BI32" s="78"/>
      <c r="BJ32" s="78"/>
      <c r="BK32" s="78"/>
      <c r="BL32" s="78"/>
      <c r="BM32" s="78"/>
    </row>
    <row r="33" spans="47:65" ht="20.25" hidden="1" customHeight="1" x14ac:dyDescent="0.2">
      <c r="AU33" s="78"/>
      <c r="AV33" s="78"/>
      <c r="AW33" s="78"/>
      <c r="AX33" s="78"/>
      <c r="AY33" s="78"/>
      <c r="AZ33" s="78"/>
      <c r="BA33" s="78"/>
      <c r="BB33" s="78"/>
      <c r="BC33" s="78"/>
      <c r="BD33" s="79"/>
      <c r="BE33" s="79"/>
      <c r="BF33" s="78"/>
      <c r="BG33" s="78"/>
      <c r="BH33" s="78"/>
      <c r="BI33" s="78"/>
      <c r="BJ33" s="78"/>
      <c r="BK33" s="78"/>
      <c r="BL33" s="78"/>
      <c r="BM33" s="78"/>
    </row>
    <row r="34" spans="47:65" ht="20.25" hidden="1" customHeight="1" x14ac:dyDescent="0.2">
      <c r="AU34" s="78"/>
      <c r="AV34" s="78"/>
      <c r="AW34" s="78"/>
      <c r="AX34" s="78"/>
      <c r="AY34" s="78"/>
      <c r="AZ34" s="78"/>
      <c r="BA34" s="78"/>
      <c r="BB34" s="78"/>
      <c r="BC34" s="78"/>
      <c r="BD34" s="79"/>
      <c r="BE34" s="79"/>
      <c r="BF34" s="78"/>
      <c r="BG34" s="78"/>
      <c r="BH34" s="78"/>
      <c r="BI34" s="78"/>
      <c r="BJ34" s="78"/>
      <c r="BK34" s="78"/>
      <c r="BL34" s="78"/>
      <c r="BM34" s="78"/>
    </row>
    <row r="35" spans="47:65" ht="20.25" hidden="1" customHeight="1" x14ac:dyDescent="0.2">
      <c r="AU35" s="78"/>
      <c r="AV35" s="78"/>
      <c r="AW35" s="78"/>
      <c r="AX35" s="78"/>
      <c r="AY35" s="78"/>
      <c r="AZ35" s="78"/>
      <c r="BA35" s="78"/>
      <c r="BB35" s="78"/>
      <c r="BC35" s="78"/>
      <c r="BD35" s="79"/>
      <c r="BE35" s="79"/>
      <c r="BF35" s="78"/>
      <c r="BG35" s="78"/>
      <c r="BH35" s="78"/>
      <c r="BI35" s="78"/>
      <c r="BJ35" s="78"/>
      <c r="BK35" s="78"/>
      <c r="BL35" s="78"/>
      <c r="BM35" s="78"/>
    </row>
    <row r="36" spans="47:65" ht="20.25" hidden="1" customHeight="1" x14ac:dyDescent="0.2">
      <c r="AU36" s="78"/>
      <c r="AV36" s="78"/>
      <c r="AW36" s="78"/>
      <c r="AX36" s="78"/>
      <c r="AY36" s="78"/>
      <c r="AZ36" s="78"/>
      <c r="BA36" s="78"/>
      <c r="BB36" s="78"/>
      <c r="BC36" s="78"/>
      <c r="BD36" s="79"/>
      <c r="BE36" s="79"/>
      <c r="BF36" s="78"/>
      <c r="BG36" s="78"/>
      <c r="BH36" s="78"/>
      <c r="BI36" s="78"/>
      <c r="BJ36" s="78"/>
      <c r="BK36" s="78"/>
      <c r="BL36" s="78"/>
      <c r="BM36" s="78"/>
    </row>
    <row r="37" spans="47:65" ht="20.25" hidden="1" customHeight="1" x14ac:dyDescent="0.2">
      <c r="AU37" s="78"/>
      <c r="AV37" s="78"/>
      <c r="AW37" s="78"/>
      <c r="AX37" s="78"/>
      <c r="AY37" s="78"/>
      <c r="AZ37" s="78"/>
      <c r="BA37" s="78"/>
      <c r="BB37" s="78"/>
      <c r="BC37" s="78"/>
      <c r="BD37" s="79"/>
      <c r="BE37" s="79"/>
      <c r="BF37" s="78"/>
      <c r="BG37" s="78"/>
      <c r="BH37" s="78"/>
      <c r="BI37" s="78"/>
      <c r="BJ37" s="78"/>
      <c r="BK37" s="78"/>
      <c r="BL37" s="78"/>
      <c r="BM37" s="78"/>
    </row>
    <row r="38" spans="47:65" ht="20.25" hidden="1" customHeight="1" x14ac:dyDescent="0.2">
      <c r="AU38" s="78"/>
      <c r="AV38" s="78"/>
      <c r="AW38" s="78"/>
      <c r="AX38" s="78"/>
      <c r="AY38" s="78"/>
      <c r="AZ38" s="78"/>
      <c r="BA38" s="78"/>
      <c r="BB38" s="78"/>
      <c r="BC38" s="78"/>
      <c r="BD38" s="79"/>
      <c r="BE38" s="79"/>
      <c r="BF38" s="78"/>
      <c r="BG38" s="78"/>
      <c r="BH38" s="78"/>
      <c r="BI38" s="78"/>
      <c r="BJ38" s="78"/>
      <c r="BK38" s="78"/>
      <c r="BL38" s="78"/>
      <c r="BM38" s="78"/>
    </row>
    <row r="39" spans="47:65" ht="20.25" hidden="1" customHeight="1" x14ac:dyDescent="0.2">
      <c r="AU39" s="78"/>
      <c r="AV39" s="78"/>
      <c r="AW39" s="78"/>
      <c r="AX39" s="78"/>
      <c r="AY39" s="78"/>
      <c r="AZ39" s="78"/>
      <c r="BA39" s="78"/>
      <c r="BB39" s="78"/>
      <c r="BC39" s="78"/>
      <c r="BD39" s="79"/>
      <c r="BE39" s="79"/>
      <c r="BF39" s="78"/>
      <c r="BG39" s="78"/>
      <c r="BH39" s="78"/>
      <c r="BI39" s="78"/>
      <c r="BJ39" s="78"/>
      <c r="BK39" s="78"/>
      <c r="BL39" s="78"/>
      <c r="BM39" s="78"/>
    </row>
    <row r="40" spans="47:65" ht="20.25" hidden="1" customHeight="1" x14ac:dyDescent="0.2">
      <c r="AU40" s="78"/>
      <c r="AV40" s="78"/>
      <c r="AW40" s="78"/>
      <c r="AX40" s="78"/>
      <c r="AY40" s="78"/>
      <c r="AZ40" s="78"/>
      <c r="BA40" s="78"/>
      <c r="BB40" s="78"/>
      <c r="BC40" s="78"/>
      <c r="BD40" s="79"/>
      <c r="BE40" s="79"/>
      <c r="BF40" s="78"/>
      <c r="BG40" s="78"/>
      <c r="BH40" s="78"/>
      <c r="BI40" s="78"/>
      <c r="BJ40" s="78"/>
      <c r="BK40" s="78"/>
      <c r="BL40" s="78"/>
      <c r="BM40" s="78"/>
    </row>
    <row r="41" spans="47:65" ht="20.25" hidden="1" customHeight="1" x14ac:dyDescent="0.2">
      <c r="AU41" s="78"/>
      <c r="AV41" s="78"/>
      <c r="AW41" s="78"/>
      <c r="AX41" s="78"/>
      <c r="AY41" s="78"/>
      <c r="AZ41" s="78"/>
      <c r="BA41" s="78"/>
      <c r="BB41" s="78"/>
      <c r="BC41" s="78"/>
      <c r="BD41" s="79"/>
      <c r="BE41" s="79"/>
      <c r="BF41" s="78"/>
      <c r="BG41" s="78"/>
      <c r="BH41" s="78"/>
      <c r="BI41" s="78"/>
      <c r="BJ41" s="78"/>
      <c r="BK41" s="78"/>
      <c r="BL41" s="78"/>
      <c r="BM41" s="78"/>
    </row>
    <row r="42" spans="47:65" ht="20.25" hidden="1" customHeight="1" x14ac:dyDescent="0.2">
      <c r="AU42" s="78"/>
      <c r="AV42" s="78"/>
      <c r="AW42" s="78"/>
      <c r="AX42" s="78"/>
      <c r="AY42" s="78"/>
      <c r="AZ42" s="78"/>
      <c r="BA42" s="78"/>
      <c r="BB42" s="78"/>
      <c r="BC42" s="78"/>
      <c r="BD42" s="79"/>
      <c r="BE42" s="79"/>
      <c r="BF42" s="78"/>
      <c r="BG42" s="78"/>
      <c r="BH42" s="78"/>
      <c r="BI42" s="78"/>
      <c r="BJ42" s="78"/>
      <c r="BK42" s="78"/>
      <c r="BL42" s="78"/>
      <c r="BM42" s="78"/>
    </row>
    <row r="43" spans="47:65" ht="20.25" hidden="1" customHeight="1" x14ac:dyDescent="0.2">
      <c r="AU43" s="78"/>
      <c r="AV43" s="78"/>
      <c r="AW43" s="78"/>
      <c r="AX43" s="78"/>
      <c r="AY43" s="78"/>
      <c r="AZ43" s="78"/>
      <c r="BA43" s="78"/>
      <c r="BB43" s="78"/>
      <c r="BC43" s="78"/>
      <c r="BD43" s="79"/>
      <c r="BE43" s="79"/>
      <c r="BF43" s="78"/>
      <c r="BG43" s="78"/>
      <c r="BH43" s="78"/>
      <c r="BI43" s="78"/>
      <c r="BJ43" s="78"/>
      <c r="BK43" s="78"/>
      <c r="BL43" s="78"/>
      <c r="BM43" s="78"/>
    </row>
    <row r="44" spans="47:65" ht="20.25" hidden="1" customHeight="1" x14ac:dyDescent="0.2">
      <c r="AU44" s="78"/>
      <c r="AV44" s="78"/>
      <c r="AW44" s="78"/>
      <c r="AX44" s="78"/>
      <c r="AY44" s="78"/>
      <c r="AZ44" s="78"/>
      <c r="BA44" s="78"/>
      <c r="BB44" s="78"/>
      <c r="BC44" s="78"/>
      <c r="BD44" s="79"/>
      <c r="BE44" s="79"/>
      <c r="BF44" s="78"/>
      <c r="BG44" s="78"/>
      <c r="BH44" s="78"/>
      <c r="BI44" s="78"/>
      <c r="BJ44" s="78"/>
      <c r="BK44" s="78"/>
      <c r="BL44" s="78"/>
      <c r="BM44" s="78"/>
    </row>
    <row r="45" spans="47:65" ht="20.25" hidden="1" customHeight="1" x14ac:dyDescent="0.2">
      <c r="AU45" s="78"/>
      <c r="AV45" s="78"/>
      <c r="AW45" s="78"/>
      <c r="AX45" s="78"/>
      <c r="AY45" s="78"/>
      <c r="AZ45" s="78"/>
      <c r="BA45" s="78"/>
      <c r="BB45" s="78"/>
      <c r="BC45" s="78"/>
      <c r="BD45" s="79"/>
      <c r="BE45" s="79"/>
      <c r="BF45" s="78"/>
      <c r="BG45" s="78"/>
      <c r="BH45" s="78"/>
      <c r="BI45" s="78"/>
      <c r="BJ45" s="78"/>
      <c r="BK45" s="78"/>
      <c r="BL45" s="78"/>
      <c r="BM45" s="78"/>
    </row>
    <row r="46" spans="47:65" ht="20.25" hidden="1" customHeight="1" x14ac:dyDescent="0.2">
      <c r="AU46" s="78"/>
      <c r="AV46" s="78"/>
      <c r="AW46" s="78"/>
      <c r="AX46" s="78"/>
      <c r="AY46" s="78"/>
      <c r="AZ46" s="78"/>
      <c r="BA46" s="78"/>
      <c r="BB46" s="78"/>
      <c r="BC46" s="78"/>
      <c r="BD46" s="79"/>
      <c r="BE46" s="79"/>
      <c r="BF46" s="78"/>
      <c r="BG46" s="78"/>
      <c r="BH46" s="78"/>
      <c r="BI46" s="78"/>
      <c r="BJ46" s="78"/>
      <c r="BK46" s="78"/>
      <c r="BL46" s="78"/>
      <c r="BM46" s="78"/>
    </row>
    <row r="47" spans="47:65" ht="20.25" hidden="1" customHeight="1" x14ac:dyDescent="0.2">
      <c r="AU47" s="78"/>
      <c r="AV47" s="78"/>
      <c r="AW47" s="78"/>
      <c r="AX47" s="78"/>
      <c r="AY47" s="78"/>
      <c r="AZ47" s="78"/>
      <c r="BA47" s="78"/>
      <c r="BB47" s="78"/>
      <c r="BC47" s="78"/>
      <c r="BD47" s="79"/>
      <c r="BE47" s="79"/>
      <c r="BF47" s="78"/>
      <c r="BG47" s="78"/>
      <c r="BH47" s="78"/>
      <c r="BI47" s="78"/>
      <c r="BJ47" s="78"/>
      <c r="BK47" s="78"/>
      <c r="BL47" s="78"/>
      <c r="BM47" s="78"/>
    </row>
    <row r="48" spans="47:65" ht="20.25" hidden="1" customHeight="1" x14ac:dyDescent="0.2">
      <c r="AU48" s="78"/>
      <c r="AV48" s="78"/>
      <c r="AW48" s="78"/>
      <c r="AX48" s="78"/>
      <c r="AY48" s="78"/>
      <c r="AZ48" s="78"/>
      <c r="BA48" s="78"/>
      <c r="BB48" s="78"/>
      <c r="BC48" s="78"/>
      <c r="BD48" s="79"/>
      <c r="BE48" s="79"/>
      <c r="BF48" s="78"/>
      <c r="BG48" s="78"/>
      <c r="BH48" s="78"/>
      <c r="BI48" s="78"/>
      <c r="BJ48" s="78"/>
      <c r="BK48" s="78"/>
      <c r="BL48" s="78"/>
      <c r="BM48" s="78"/>
    </row>
    <row r="49" spans="1:91" ht="20.25" hidden="1" customHeight="1" x14ac:dyDescent="0.2">
      <c r="AU49" s="78"/>
      <c r="AV49" s="78"/>
      <c r="AW49" s="78"/>
      <c r="AX49" s="78"/>
      <c r="AY49" s="78"/>
      <c r="AZ49" s="78"/>
      <c r="BA49" s="78"/>
      <c r="BB49" s="78"/>
      <c r="BC49" s="78"/>
      <c r="BD49" s="79"/>
      <c r="BE49" s="79"/>
      <c r="BF49" s="78"/>
      <c r="BG49" s="78"/>
      <c r="BH49" s="78"/>
      <c r="BI49" s="78"/>
      <c r="BJ49" s="78"/>
      <c r="BK49" s="78"/>
      <c r="BL49" s="78"/>
      <c r="BM49" s="78"/>
    </row>
    <row r="50" spans="1:91" ht="20.25" hidden="1" customHeight="1" x14ac:dyDescent="0.2">
      <c r="AU50" s="78"/>
      <c r="AV50" s="78"/>
      <c r="AW50" s="78"/>
      <c r="AX50" s="78"/>
      <c r="AY50" s="78"/>
      <c r="AZ50" s="78"/>
      <c r="BA50" s="78"/>
      <c r="BB50" s="78"/>
      <c r="BC50" s="78"/>
      <c r="BD50" s="79"/>
      <c r="BE50" s="79"/>
      <c r="BF50" s="78"/>
      <c r="BG50" s="78"/>
      <c r="BH50" s="78"/>
      <c r="BI50" s="78"/>
      <c r="BJ50" s="78"/>
      <c r="BK50" s="78"/>
      <c r="BL50" s="78"/>
      <c r="BM50" s="78"/>
    </row>
    <row r="51" spans="1:91" ht="20.25" hidden="1" customHeight="1" x14ac:dyDescent="0.2">
      <c r="AU51" s="78"/>
      <c r="AV51" s="78"/>
      <c r="AW51" s="78"/>
      <c r="AX51" s="78"/>
      <c r="AY51" s="78"/>
      <c r="AZ51" s="78"/>
      <c r="BA51" s="78"/>
      <c r="BB51" s="78"/>
      <c r="BC51" s="78"/>
      <c r="BD51" s="79"/>
      <c r="BE51" s="79"/>
      <c r="BF51" s="78"/>
      <c r="BG51" s="78"/>
      <c r="BH51" s="78"/>
      <c r="BI51" s="78"/>
      <c r="BJ51" s="78"/>
      <c r="BK51" s="78"/>
      <c r="BL51" s="78"/>
      <c r="BM51" s="78"/>
    </row>
    <row r="52" spans="1:91" ht="20.25" hidden="1" customHeight="1" thickBot="1" x14ac:dyDescent="0.25">
      <c r="AU52" s="78"/>
      <c r="AV52" s="78"/>
      <c r="AW52" s="78"/>
      <c r="AX52" s="78"/>
      <c r="AY52" s="78"/>
      <c r="AZ52" s="78"/>
      <c r="BA52" s="78"/>
      <c r="BB52" s="78"/>
      <c r="BC52" s="78"/>
      <c r="BD52" s="79"/>
      <c r="BE52" s="79"/>
      <c r="BF52" s="78"/>
      <c r="BG52" s="78"/>
      <c r="BH52" s="78"/>
      <c r="BI52" s="78"/>
      <c r="BJ52" s="78"/>
      <c r="BK52" s="78"/>
      <c r="BL52" s="78"/>
      <c r="BM52" s="78"/>
    </row>
    <row r="53" spans="1:91" ht="20.25" hidden="1" customHeight="1" thickBot="1" x14ac:dyDescent="0.25">
      <c r="A53" s="24" t="s">
        <v>148</v>
      </c>
      <c r="AU53" s="78"/>
      <c r="AV53" s="78"/>
      <c r="AW53" s="78"/>
      <c r="AX53" s="78"/>
      <c r="AY53" s="78"/>
      <c r="AZ53" s="78"/>
      <c r="BA53" s="78"/>
      <c r="BB53" s="78"/>
      <c r="BC53" s="78"/>
      <c r="BD53" s="79"/>
      <c r="BE53" s="79"/>
      <c r="BF53" s="78"/>
      <c r="BG53" s="78"/>
      <c r="BH53" s="78"/>
      <c r="BI53" s="78"/>
      <c r="BJ53" s="78"/>
      <c r="BK53" s="78"/>
      <c r="BL53" s="78"/>
      <c r="BM53" s="78"/>
    </row>
    <row r="54" spans="1:91" ht="20.25" hidden="1" customHeight="1" x14ac:dyDescent="0.2">
      <c r="AU54" s="78"/>
      <c r="AV54" s="78"/>
      <c r="AW54" s="78"/>
      <c r="AX54" s="78"/>
      <c r="AY54" s="78"/>
      <c r="AZ54" s="78"/>
      <c r="BA54" s="78"/>
      <c r="BB54" s="78"/>
      <c r="BC54" s="78"/>
      <c r="BD54" s="79"/>
      <c r="BE54" s="79"/>
      <c r="BF54" s="78"/>
      <c r="BG54" s="78"/>
      <c r="BH54" s="78"/>
      <c r="BI54" s="78"/>
      <c r="BJ54" s="78"/>
      <c r="BK54" s="78"/>
      <c r="BL54" s="78"/>
      <c r="BM54" s="78"/>
    </row>
    <row r="55" spans="1:91" ht="20.25" hidden="1" customHeight="1" x14ac:dyDescent="0.2">
      <c r="AU55" s="78"/>
      <c r="AV55" s="78"/>
      <c r="AW55" s="78"/>
      <c r="AX55" s="78"/>
      <c r="AY55" s="78"/>
      <c r="AZ55" s="78"/>
      <c r="BA55" s="78"/>
      <c r="BB55" s="78"/>
      <c r="BC55" s="78"/>
      <c r="BD55" s="79"/>
      <c r="BE55" s="79"/>
      <c r="BF55" s="78"/>
      <c r="BG55" s="78"/>
      <c r="BH55" s="78"/>
      <c r="BI55" s="78"/>
      <c r="BJ55" s="78"/>
      <c r="BK55" s="78"/>
      <c r="BL55" s="78"/>
      <c r="BM55" s="78"/>
    </row>
    <row r="56" spans="1:91" ht="20.25" hidden="1" customHeight="1" x14ac:dyDescent="0.2">
      <c r="AU56" s="78"/>
      <c r="AV56" s="78"/>
      <c r="AW56" s="78"/>
      <c r="AX56" s="78"/>
      <c r="AY56" s="78"/>
      <c r="AZ56" s="78"/>
      <c r="BA56" s="78"/>
      <c r="BB56" s="78"/>
      <c r="BC56" s="78"/>
      <c r="BD56" s="79"/>
      <c r="BE56" s="79"/>
      <c r="BF56" s="78"/>
      <c r="BG56" s="78"/>
      <c r="BH56" s="78"/>
      <c r="BI56" s="78"/>
      <c r="BJ56" s="78"/>
      <c r="BK56" s="78"/>
      <c r="BL56" s="78"/>
      <c r="BM56" s="78"/>
    </row>
    <row r="57" spans="1:91" ht="20.25" hidden="1" customHeight="1" x14ac:dyDescent="0.2">
      <c r="AU57" s="78"/>
      <c r="AV57" s="78"/>
      <c r="AW57" s="78"/>
      <c r="AX57" s="78"/>
      <c r="AY57" s="78"/>
      <c r="AZ57" s="78"/>
      <c r="BA57" s="78"/>
      <c r="BB57" s="78"/>
      <c r="BC57" s="78"/>
      <c r="BD57" s="79"/>
      <c r="BE57" s="79"/>
      <c r="BF57" s="78"/>
      <c r="BG57" s="78"/>
      <c r="BH57" s="78"/>
      <c r="BI57" s="78"/>
      <c r="BJ57" s="78"/>
      <c r="BK57" s="78"/>
      <c r="BL57" s="78"/>
      <c r="BM57" s="78"/>
    </row>
    <row r="58" spans="1:91" ht="20.25" hidden="1" customHeight="1" x14ac:dyDescent="0.2">
      <c r="AU58" s="78"/>
      <c r="AV58" s="78"/>
      <c r="AW58" s="78"/>
      <c r="AX58" s="78"/>
      <c r="AY58" s="78"/>
      <c r="AZ58" s="78"/>
      <c r="BA58" s="78"/>
      <c r="BB58" s="78"/>
      <c r="BC58" s="78"/>
      <c r="BD58" s="79"/>
      <c r="BE58" s="79"/>
      <c r="BF58" s="78"/>
      <c r="BG58" s="78"/>
      <c r="BH58" s="78"/>
      <c r="BI58" s="78"/>
      <c r="BJ58" s="78"/>
      <c r="BK58" s="78"/>
      <c r="BL58" s="78"/>
      <c r="BM58" s="78"/>
    </row>
    <row r="59" spans="1:91" ht="20.25" hidden="1" customHeight="1" x14ac:dyDescent="0.2">
      <c r="AU59" s="78"/>
      <c r="AV59" s="78"/>
      <c r="AW59" s="78"/>
      <c r="AX59" s="78"/>
      <c r="AY59" s="78"/>
      <c r="AZ59" s="78"/>
      <c r="BA59" s="78"/>
      <c r="BB59" s="78"/>
      <c r="BC59" s="78"/>
      <c r="BD59" s="79"/>
      <c r="BE59" s="79"/>
      <c r="BF59" s="78"/>
      <c r="BG59" s="78"/>
      <c r="BH59" s="78"/>
      <c r="BI59" s="78"/>
      <c r="BJ59" s="78"/>
      <c r="BK59" s="78"/>
      <c r="BL59" s="78"/>
      <c r="BM59" s="78"/>
    </row>
    <row r="60" spans="1:91" ht="20.25" hidden="1" customHeight="1" x14ac:dyDescent="0.2">
      <c r="AU60" s="78"/>
      <c r="AV60" s="78"/>
      <c r="AW60" s="78"/>
      <c r="AX60" s="78"/>
      <c r="AY60" s="78"/>
      <c r="AZ60" s="78"/>
      <c r="BA60" s="78"/>
      <c r="BB60" s="78"/>
      <c r="BC60" s="78"/>
      <c r="BD60" s="79"/>
      <c r="BE60" s="79"/>
      <c r="BF60" s="78"/>
      <c r="BG60" s="78"/>
      <c r="BH60" s="78"/>
      <c r="BI60" s="78"/>
      <c r="BJ60" s="78"/>
      <c r="BK60" s="78"/>
      <c r="BL60" s="78"/>
      <c r="BM60" s="78"/>
    </row>
    <row r="61" spans="1:91" ht="20.25" hidden="1" customHeight="1" x14ac:dyDescent="0.2">
      <c r="AU61" s="78"/>
      <c r="AV61" s="78"/>
      <c r="AW61" s="78"/>
      <c r="AX61" s="78"/>
      <c r="AY61" s="78"/>
      <c r="AZ61" s="78"/>
      <c r="BA61" s="78"/>
      <c r="BB61" s="78"/>
      <c r="BC61" s="78"/>
      <c r="BD61" s="353" t="s">
        <v>18</v>
      </c>
      <c r="BE61" s="353"/>
      <c r="BF61" s="80"/>
      <c r="BG61" s="80"/>
      <c r="BH61" s="80"/>
      <c r="BI61" s="80"/>
      <c r="BJ61" s="80" t="s">
        <v>0</v>
      </c>
      <c r="BK61" s="78"/>
      <c r="BL61" s="78" t="s">
        <v>3</v>
      </c>
      <c r="BM61" s="78"/>
      <c r="CD61" s="25" t="s">
        <v>76</v>
      </c>
      <c r="CE61" s="25" t="s">
        <v>77</v>
      </c>
    </row>
    <row r="62" spans="1:91" ht="20.25" hidden="1" customHeight="1" x14ac:dyDescent="0.2">
      <c r="AU62" s="78"/>
      <c r="AV62" s="78"/>
      <c r="AW62" s="78"/>
      <c r="AX62" s="78"/>
      <c r="AY62" s="78"/>
      <c r="AZ62" s="78"/>
      <c r="BA62" s="78"/>
      <c r="BB62" s="78"/>
      <c r="BC62" s="78"/>
      <c r="BD62" s="81" t="s">
        <v>12</v>
      </c>
      <c r="BE62" s="81" t="s">
        <v>13</v>
      </c>
      <c r="BF62" s="80"/>
      <c r="BG62" s="80"/>
      <c r="BH62" s="80"/>
      <c r="BI62" s="80"/>
      <c r="BJ62" s="80" t="s">
        <v>1</v>
      </c>
      <c r="BK62" s="78" t="s">
        <v>2</v>
      </c>
      <c r="BL62" s="78"/>
      <c r="BM62" s="78" t="s">
        <v>78</v>
      </c>
      <c r="BN62" s="25" t="s">
        <v>11</v>
      </c>
      <c r="BS62" s="25" t="s">
        <v>13</v>
      </c>
      <c r="BY62" s="25" t="s">
        <v>15</v>
      </c>
      <c r="BZ62" s="25" t="s">
        <v>23</v>
      </c>
      <c r="CC62" s="25" t="s">
        <v>12</v>
      </c>
      <c r="CD62" s="25">
        <v>15</v>
      </c>
      <c r="CE62" s="25">
        <v>15</v>
      </c>
      <c r="CM62" s="25" t="s">
        <v>79</v>
      </c>
    </row>
    <row r="63" spans="1:91" ht="20.25" hidden="1" customHeight="1" x14ac:dyDescent="0.2">
      <c r="AU63" s="78"/>
      <c r="AV63" s="78"/>
      <c r="AW63" s="78"/>
      <c r="AX63" s="78"/>
      <c r="AY63" s="78"/>
      <c r="AZ63" s="78"/>
      <c r="BA63" s="78"/>
      <c r="BB63" s="78"/>
      <c r="BC63" s="78"/>
      <c r="BD63" s="82" t="s">
        <v>30</v>
      </c>
      <c r="BE63" s="82" t="s">
        <v>34</v>
      </c>
      <c r="BF63" s="80"/>
      <c r="BG63" s="80"/>
      <c r="BH63" s="80"/>
      <c r="BI63" s="80"/>
      <c r="BJ63" s="80" t="s">
        <v>182</v>
      </c>
      <c r="BK63" s="78" t="s">
        <v>80</v>
      </c>
      <c r="BL63" s="78" t="s">
        <v>4</v>
      </c>
      <c r="BM63" s="78" t="s">
        <v>151</v>
      </c>
      <c r="BN63" s="25" t="s">
        <v>165</v>
      </c>
      <c r="BS63" s="25" t="s">
        <v>34</v>
      </c>
      <c r="BY63" s="27" t="s">
        <v>81</v>
      </c>
      <c r="BZ63" s="25" t="s">
        <v>25</v>
      </c>
      <c r="CC63" s="25" t="s">
        <v>13</v>
      </c>
      <c r="CD63" s="25">
        <v>30</v>
      </c>
      <c r="CE63" s="25">
        <v>25</v>
      </c>
      <c r="CI63" s="25" t="s">
        <v>39</v>
      </c>
      <c r="CJ63" s="25" t="s">
        <v>82</v>
      </c>
      <c r="CL63" s="25" t="s">
        <v>83</v>
      </c>
      <c r="CM63" s="25" t="s">
        <v>84</v>
      </c>
    </row>
    <row r="64" spans="1:91" ht="20.25" hidden="1" customHeight="1" x14ac:dyDescent="0.2">
      <c r="AU64" s="78"/>
      <c r="AV64" s="78"/>
      <c r="AW64" s="78"/>
      <c r="AX64" s="78"/>
      <c r="AY64" s="78"/>
      <c r="AZ64" s="78"/>
      <c r="BA64" s="78"/>
      <c r="BB64" s="78"/>
      <c r="BC64" s="78"/>
      <c r="BD64" s="82" t="s">
        <v>31</v>
      </c>
      <c r="BE64" s="82" t="s">
        <v>35</v>
      </c>
      <c r="BF64" s="80"/>
      <c r="BG64" s="80"/>
      <c r="BH64" s="80"/>
      <c r="BI64" s="80"/>
      <c r="BJ64" s="80" t="s">
        <v>105</v>
      </c>
      <c r="BK64" s="78" t="s">
        <v>184</v>
      </c>
      <c r="BL64" s="78" t="s">
        <v>68</v>
      </c>
      <c r="BM64" s="78" t="s">
        <v>152</v>
      </c>
      <c r="BN64" s="25" t="s">
        <v>166</v>
      </c>
      <c r="BS64" s="25" t="s">
        <v>35</v>
      </c>
      <c r="BY64" s="29" t="s">
        <v>110</v>
      </c>
      <c r="BZ64" s="28" t="s">
        <v>130</v>
      </c>
      <c r="CD64" s="25">
        <v>45</v>
      </c>
      <c r="CI64" s="25" t="s">
        <v>85</v>
      </c>
      <c r="CJ64" s="25" t="s">
        <v>86</v>
      </c>
      <c r="CL64" s="25" t="s">
        <v>44</v>
      </c>
      <c r="CM64" s="25" t="s">
        <v>87</v>
      </c>
    </row>
    <row r="65" spans="47:91" ht="20.25" hidden="1" customHeight="1" x14ac:dyDescent="0.2">
      <c r="AU65" s="78"/>
      <c r="AV65" s="78"/>
      <c r="AW65" s="78"/>
      <c r="AX65" s="78"/>
      <c r="AY65" s="78"/>
      <c r="AZ65" s="78"/>
      <c r="BA65" s="78"/>
      <c r="BB65" s="78"/>
      <c r="BC65" s="78"/>
      <c r="BD65" s="82" t="s">
        <v>61</v>
      </c>
      <c r="BE65" s="82" t="s">
        <v>32</v>
      </c>
      <c r="BF65" s="80"/>
      <c r="BG65" s="80"/>
      <c r="BH65" s="80"/>
      <c r="BI65" s="80"/>
      <c r="BJ65" s="80" t="s">
        <v>88</v>
      </c>
      <c r="BK65" s="78" t="s">
        <v>78</v>
      </c>
      <c r="BL65" s="78" t="s">
        <v>5</v>
      </c>
      <c r="BM65" s="78" t="s">
        <v>153</v>
      </c>
      <c r="BN65" s="25" t="s">
        <v>167</v>
      </c>
      <c r="BS65" s="25" t="s">
        <v>32</v>
      </c>
      <c r="BY65" s="30" t="s">
        <v>111</v>
      </c>
      <c r="BZ65" s="28" t="s">
        <v>131</v>
      </c>
      <c r="CD65" s="25">
        <v>60</v>
      </c>
      <c r="CI65" s="25" t="s">
        <v>44</v>
      </c>
      <c r="CJ65" s="25" t="s">
        <v>89</v>
      </c>
      <c r="CM65" s="25" t="s">
        <v>90</v>
      </c>
    </row>
    <row r="66" spans="47:91" ht="20.25" hidden="1" customHeight="1" x14ac:dyDescent="0.2">
      <c r="AU66" s="78"/>
      <c r="AV66" s="78"/>
      <c r="AW66" s="78"/>
      <c r="AX66" s="78"/>
      <c r="AY66" s="78"/>
      <c r="AZ66" s="78"/>
      <c r="BA66" s="78"/>
      <c r="BB66" s="78"/>
      <c r="BC66" s="78"/>
      <c r="BD66" s="82" t="s">
        <v>33</v>
      </c>
      <c r="BE66" s="82" t="s">
        <v>36</v>
      </c>
      <c r="BF66" s="80"/>
      <c r="BG66" s="80"/>
      <c r="BH66" s="80"/>
      <c r="BI66" s="80"/>
      <c r="BJ66" s="80" t="s">
        <v>183</v>
      </c>
      <c r="BK66" s="78" t="s">
        <v>8</v>
      </c>
      <c r="BL66" s="78" t="s">
        <v>6</v>
      </c>
      <c r="BM66" s="78" t="s">
        <v>154</v>
      </c>
      <c r="BN66" s="25" t="s">
        <v>168</v>
      </c>
      <c r="BS66" s="25" t="s">
        <v>36</v>
      </c>
      <c r="BY66" s="31" t="s">
        <v>112</v>
      </c>
      <c r="BZ66" s="28" t="s">
        <v>131</v>
      </c>
      <c r="CJ66" s="25" t="s">
        <v>91</v>
      </c>
      <c r="CM66" s="25" t="s">
        <v>92</v>
      </c>
    </row>
    <row r="67" spans="47:91" ht="20.25" hidden="1" customHeight="1" x14ac:dyDescent="0.2">
      <c r="AU67" s="78"/>
      <c r="AV67" s="78"/>
      <c r="AW67" s="78"/>
      <c r="AX67" s="78"/>
      <c r="AY67" s="78"/>
      <c r="AZ67" s="78"/>
      <c r="BA67" s="78"/>
      <c r="BB67" s="78"/>
      <c r="BC67" s="78"/>
      <c r="BD67" s="82" t="s">
        <v>62</v>
      </c>
      <c r="BE67" s="82" t="s">
        <v>37</v>
      </c>
      <c r="BF67" s="80"/>
      <c r="BG67" s="80"/>
      <c r="BH67" s="80"/>
      <c r="BI67" s="80"/>
      <c r="BJ67" s="80" t="s">
        <v>93</v>
      </c>
      <c r="BK67" s="78"/>
      <c r="BL67" s="78" t="s">
        <v>7</v>
      </c>
      <c r="BM67" s="78" t="s">
        <v>155</v>
      </c>
      <c r="BN67" s="25" t="s">
        <v>169</v>
      </c>
      <c r="BS67" s="25" t="s">
        <v>37</v>
      </c>
      <c r="CJ67" s="25" t="s">
        <v>44</v>
      </c>
      <c r="CM67" s="25" t="s">
        <v>94</v>
      </c>
    </row>
    <row r="68" spans="47:91" ht="20.25" hidden="1" customHeight="1" x14ac:dyDescent="0.2">
      <c r="AU68" s="78"/>
      <c r="AV68" s="78"/>
      <c r="AW68" s="78"/>
      <c r="AX68" s="78"/>
      <c r="AY68" s="78"/>
      <c r="AZ68" s="78"/>
      <c r="BA68" s="78"/>
      <c r="BB68" s="78"/>
      <c r="BC68" s="78"/>
      <c r="BD68" s="79"/>
      <c r="BE68" s="79"/>
      <c r="BF68" s="80"/>
      <c r="BG68" s="80"/>
      <c r="BH68" s="80"/>
      <c r="BI68" s="80" t="s">
        <v>39</v>
      </c>
      <c r="BJ68" s="80"/>
      <c r="BK68" s="78"/>
      <c r="BL68" s="78" t="s">
        <v>8</v>
      </c>
      <c r="BM68" s="78" t="s">
        <v>156</v>
      </c>
      <c r="BN68" s="25" t="s">
        <v>170</v>
      </c>
      <c r="CM68" s="25" t="s">
        <v>95</v>
      </c>
    </row>
    <row r="69" spans="47:91" ht="20.25" hidden="1" customHeight="1" x14ac:dyDescent="0.2">
      <c r="AU69" s="78"/>
      <c r="AV69" s="78"/>
      <c r="AW69" s="78"/>
      <c r="AX69" s="78"/>
      <c r="AY69" s="78"/>
      <c r="AZ69" s="78"/>
      <c r="BA69" s="78"/>
      <c r="BB69" s="78"/>
      <c r="BC69" s="78"/>
      <c r="BD69" s="79"/>
      <c r="BE69" s="79"/>
      <c r="BF69" s="80"/>
      <c r="BG69" s="80"/>
      <c r="BH69" s="80"/>
      <c r="BI69" s="80" t="s">
        <v>85</v>
      </c>
      <c r="BJ69" s="80"/>
      <c r="BK69" s="78"/>
      <c r="BL69" s="78" t="s">
        <v>180</v>
      </c>
      <c r="BM69" s="78" t="s">
        <v>157</v>
      </c>
      <c r="BN69" s="25" t="s">
        <v>171</v>
      </c>
    </row>
    <row r="70" spans="47:91" ht="20.25" hidden="1" customHeight="1" x14ac:dyDescent="0.2">
      <c r="AU70" s="78"/>
      <c r="AV70" s="78"/>
      <c r="AW70" s="78"/>
      <c r="AX70" s="78"/>
      <c r="AY70" s="78"/>
      <c r="AZ70" s="78"/>
      <c r="BA70" s="78"/>
      <c r="BB70" s="78"/>
      <c r="BC70" s="78"/>
      <c r="BD70" s="79"/>
      <c r="BE70" s="79"/>
      <c r="BF70" s="80"/>
      <c r="BG70" s="80"/>
      <c r="BH70" s="80"/>
      <c r="BI70" s="80"/>
      <c r="BJ70" s="80"/>
      <c r="BK70" s="78"/>
      <c r="BL70" s="78"/>
      <c r="BM70" s="78" t="s">
        <v>158</v>
      </c>
      <c r="BN70" s="25" t="s">
        <v>172</v>
      </c>
    </row>
    <row r="71" spans="47:91" ht="20.25" hidden="1" customHeight="1" x14ac:dyDescent="0.2">
      <c r="AU71" s="78"/>
      <c r="AV71" s="78"/>
      <c r="AW71" s="78"/>
      <c r="AX71" s="78"/>
      <c r="AY71" s="78"/>
      <c r="AZ71" s="78"/>
      <c r="BA71" s="78"/>
      <c r="BB71" s="78"/>
      <c r="BC71" s="78"/>
      <c r="BD71" s="79"/>
      <c r="BE71" s="79"/>
      <c r="BF71" s="80"/>
      <c r="BG71" s="80"/>
      <c r="BH71" s="80"/>
      <c r="BI71" s="80"/>
      <c r="BJ71" s="80"/>
      <c r="BK71" s="78"/>
      <c r="BL71" s="78"/>
      <c r="BM71" s="78" t="s">
        <v>159</v>
      </c>
      <c r="BN71" s="25" t="s">
        <v>173</v>
      </c>
    </row>
    <row r="72" spans="47:91" ht="20.25" hidden="1" customHeight="1" x14ac:dyDescent="0.2">
      <c r="AU72" s="78"/>
      <c r="AV72" s="78"/>
      <c r="AW72" s="78"/>
      <c r="AX72" s="78"/>
      <c r="AY72" s="78"/>
      <c r="AZ72" s="78"/>
      <c r="BA72" s="78"/>
      <c r="BB72" s="78"/>
      <c r="BC72" s="78"/>
      <c r="BD72" s="79"/>
      <c r="BE72" s="79"/>
      <c r="BF72" s="80"/>
      <c r="BG72" s="80"/>
      <c r="BH72" s="80"/>
      <c r="BI72" s="80" t="s">
        <v>39</v>
      </c>
      <c r="BJ72" s="80"/>
      <c r="BK72" s="78"/>
      <c r="BL72" s="78"/>
      <c r="BM72" s="78" t="s">
        <v>160</v>
      </c>
      <c r="BN72" s="25" t="s">
        <v>174</v>
      </c>
    </row>
    <row r="73" spans="47:91" ht="20.25" hidden="1" customHeight="1" x14ac:dyDescent="0.2">
      <c r="AU73" s="78"/>
      <c r="AV73" s="78"/>
      <c r="AW73" s="78"/>
      <c r="AX73" s="78"/>
      <c r="AY73" s="78"/>
      <c r="AZ73" s="78"/>
      <c r="BA73" s="78"/>
      <c r="BB73" s="78"/>
      <c r="BC73" s="78"/>
      <c r="BD73" s="79"/>
      <c r="BE73" s="79"/>
      <c r="BF73" s="78"/>
      <c r="BG73" s="78"/>
      <c r="BH73" s="78"/>
      <c r="BI73" s="78" t="s">
        <v>44</v>
      </c>
      <c r="BJ73" s="78"/>
      <c r="BK73" s="78"/>
      <c r="BL73" s="78"/>
      <c r="BM73" s="78" t="s">
        <v>161</v>
      </c>
      <c r="BN73" s="25" t="s">
        <v>175</v>
      </c>
    </row>
    <row r="74" spans="47:91" ht="20.25" hidden="1" customHeight="1" x14ac:dyDescent="0.2">
      <c r="AU74" s="78"/>
      <c r="AV74" s="78"/>
      <c r="AW74" s="78"/>
      <c r="AX74" s="78"/>
      <c r="AY74" s="78"/>
      <c r="AZ74" s="78"/>
      <c r="BA74" s="78"/>
      <c r="BB74" s="78"/>
      <c r="BC74" s="78"/>
      <c r="BD74" s="79"/>
      <c r="BE74" s="79"/>
      <c r="BF74" s="78"/>
      <c r="BG74" s="78"/>
      <c r="BH74" s="78"/>
      <c r="BI74" s="78"/>
      <c r="BJ74" s="78"/>
      <c r="BK74" s="78"/>
      <c r="BL74" s="78"/>
      <c r="BM74" s="78" t="s">
        <v>162</v>
      </c>
      <c r="BN74" s="25" t="s">
        <v>176</v>
      </c>
    </row>
    <row r="75" spans="47:91" ht="20.25" hidden="1" customHeight="1" x14ac:dyDescent="0.2">
      <c r="AU75" s="78"/>
      <c r="AV75" s="78"/>
      <c r="AW75" s="78"/>
      <c r="AX75" s="78"/>
      <c r="AY75" s="78"/>
      <c r="AZ75" s="78"/>
      <c r="BA75" s="78"/>
      <c r="BB75" s="78"/>
      <c r="BC75" s="78"/>
      <c r="BD75" s="79"/>
      <c r="BE75" s="79"/>
      <c r="BF75" s="78"/>
      <c r="BG75" s="78"/>
      <c r="BH75" s="78"/>
      <c r="BI75" s="78"/>
      <c r="BJ75" s="78"/>
      <c r="BK75" s="78"/>
      <c r="BL75" s="78"/>
      <c r="BM75" s="78" t="s">
        <v>164</v>
      </c>
      <c r="BN75" s="25" t="s">
        <v>177</v>
      </c>
    </row>
    <row r="76" spans="47:91" ht="20.25" hidden="1" customHeight="1" x14ac:dyDescent="0.2">
      <c r="AU76" s="78"/>
      <c r="AV76" s="78"/>
      <c r="AW76" s="78"/>
      <c r="AX76" s="78"/>
      <c r="AY76" s="78"/>
      <c r="AZ76" s="78"/>
      <c r="BA76" s="78"/>
      <c r="BB76" s="78"/>
      <c r="BC76" s="78"/>
      <c r="BD76" s="79"/>
      <c r="BE76" s="79"/>
      <c r="BF76" s="78"/>
      <c r="BG76" s="78"/>
      <c r="BH76" s="78"/>
      <c r="BI76" s="78"/>
      <c r="BJ76" s="78"/>
      <c r="BK76" s="78"/>
      <c r="BL76" s="78"/>
      <c r="BM76" s="78" t="s">
        <v>163</v>
      </c>
      <c r="BN76" s="25" t="s">
        <v>178</v>
      </c>
    </row>
    <row r="77" spans="47:91" ht="20.25" hidden="1" customHeight="1" x14ac:dyDescent="0.2">
      <c r="AU77" s="78"/>
      <c r="AV77" s="78"/>
      <c r="AW77" s="78"/>
      <c r="AX77" s="78"/>
      <c r="AY77" s="78"/>
      <c r="AZ77" s="78"/>
      <c r="BA77" s="78"/>
      <c r="BB77" s="78"/>
      <c r="BC77" s="78"/>
      <c r="BD77" s="79"/>
      <c r="BE77" s="79"/>
      <c r="BF77" s="78"/>
      <c r="BG77" s="78"/>
      <c r="BH77" s="78"/>
      <c r="BI77" s="78"/>
      <c r="BJ77" s="79" t="s">
        <v>71</v>
      </c>
      <c r="BK77" s="79" t="s">
        <v>72</v>
      </c>
      <c r="BL77" s="80" t="s">
        <v>73</v>
      </c>
      <c r="BM77" s="83"/>
      <c r="BO77" s="25" t="s">
        <v>63</v>
      </c>
    </row>
    <row r="78" spans="47:91" ht="20.25" hidden="1" customHeight="1" x14ac:dyDescent="0.2">
      <c r="AU78" s="78"/>
      <c r="AV78" s="78"/>
      <c r="AW78" s="78"/>
      <c r="AX78" s="78"/>
      <c r="AY78" s="78"/>
      <c r="AZ78" s="78"/>
      <c r="BA78" s="78"/>
      <c r="BB78" s="78"/>
      <c r="BC78" s="78"/>
      <c r="BD78" s="79"/>
      <c r="BE78" s="79"/>
      <c r="BF78" s="78"/>
      <c r="BG78" s="78"/>
      <c r="BH78" s="78"/>
      <c r="BI78" s="78"/>
      <c r="BJ78" s="79">
        <v>0</v>
      </c>
      <c r="BK78" s="79">
        <v>0</v>
      </c>
      <c r="BL78" s="80">
        <v>0</v>
      </c>
      <c r="BM78" s="80"/>
      <c r="BO78" s="25" t="s">
        <v>96</v>
      </c>
    </row>
    <row r="79" spans="47:91" ht="20.25" hidden="1" customHeight="1" x14ac:dyDescent="0.2">
      <c r="AU79" s="78"/>
      <c r="AV79" s="78"/>
      <c r="AW79" s="78"/>
      <c r="AX79" s="78"/>
      <c r="AY79" s="78"/>
      <c r="AZ79" s="78"/>
      <c r="BA79" s="78"/>
      <c r="BB79" s="78"/>
      <c r="BC79" s="78"/>
      <c r="BD79" s="79"/>
      <c r="BE79" s="79"/>
      <c r="BF79" s="78"/>
      <c r="BG79" s="78"/>
      <c r="BH79" s="78"/>
      <c r="BI79" s="78"/>
      <c r="BJ79" s="79">
        <v>15</v>
      </c>
      <c r="BK79" s="79">
        <v>15</v>
      </c>
      <c r="BL79" s="80">
        <v>30</v>
      </c>
      <c r="BM79" s="80"/>
      <c r="BO79" s="25" t="s">
        <v>97</v>
      </c>
    </row>
    <row r="80" spans="47:91" ht="20.25" hidden="1" customHeight="1" x14ac:dyDescent="0.2">
      <c r="AU80" s="78"/>
      <c r="AV80" s="78"/>
      <c r="AW80" s="78"/>
      <c r="AX80" s="78"/>
      <c r="AY80" s="78"/>
      <c r="AZ80" s="78"/>
      <c r="BA80" s="78"/>
      <c r="BB80" s="78"/>
      <c r="BC80" s="78"/>
      <c r="BD80" s="79"/>
      <c r="BE80" s="79"/>
      <c r="BF80" s="78"/>
      <c r="BG80" s="78"/>
      <c r="BH80" s="78"/>
      <c r="BI80" s="78"/>
      <c r="BJ80" s="79" t="s">
        <v>74</v>
      </c>
      <c r="BK80" s="79" t="s">
        <v>75</v>
      </c>
      <c r="BL80" s="78"/>
      <c r="BM80" s="78"/>
    </row>
    <row r="81" spans="5:65" ht="20.25" hidden="1" customHeight="1" x14ac:dyDescent="0.2">
      <c r="AU81" s="78"/>
      <c r="AV81" s="78"/>
      <c r="AW81" s="78"/>
      <c r="AX81" s="78"/>
      <c r="AY81" s="78"/>
      <c r="AZ81" s="78"/>
      <c r="BA81" s="78"/>
      <c r="BB81" s="78"/>
      <c r="BC81" s="78"/>
      <c r="BD81" s="79"/>
      <c r="BE81" s="79"/>
      <c r="BF81" s="78"/>
      <c r="BG81" s="78"/>
      <c r="BH81" s="78"/>
      <c r="BI81" s="78"/>
      <c r="BJ81" s="79">
        <v>0</v>
      </c>
      <c r="BK81" s="79">
        <v>0</v>
      </c>
      <c r="BL81" s="78"/>
      <c r="BM81" s="78"/>
    </row>
    <row r="82" spans="5:65" ht="20.25" hidden="1" customHeight="1" x14ac:dyDescent="0.2">
      <c r="AU82" s="78"/>
      <c r="AV82" s="78"/>
      <c r="AW82" s="78"/>
      <c r="AX82" s="78"/>
      <c r="AY82" s="78"/>
      <c r="AZ82" s="78"/>
      <c r="BA82" s="78"/>
      <c r="BB82" s="78"/>
      <c r="BC82" s="78"/>
      <c r="BD82" s="79"/>
      <c r="BE82" s="79"/>
      <c r="BF82" s="78"/>
      <c r="BG82" s="78"/>
      <c r="BH82" s="78"/>
      <c r="BI82" s="78"/>
      <c r="BJ82" s="79">
        <v>15</v>
      </c>
      <c r="BK82" s="79">
        <v>25</v>
      </c>
      <c r="BL82" s="78"/>
      <c r="BM82" s="78"/>
    </row>
    <row r="83" spans="5:65" ht="20.25" hidden="1" customHeight="1" x14ac:dyDescent="0.2">
      <c r="AU83" s="78"/>
      <c r="AV83" s="78"/>
      <c r="AW83" s="78"/>
      <c r="AX83" s="78"/>
      <c r="AY83" s="78"/>
      <c r="AZ83" s="78"/>
      <c r="BA83" s="78"/>
      <c r="BB83" s="78"/>
      <c r="BC83" s="78"/>
      <c r="BD83" s="79"/>
      <c r="BE83" s="79"/>
      <c r="BF83" s="78"/>
      <c r="BG83" s="78"/>
      <c r="BH83" s="78"/>
      <c r="BI83" s="78"/>
      <c r="BJ83" s="78"/>
      <c r="BK83" s="78"/>
      <c r="BL83" s="78"/>
      <c r="BM83" s="78"/>
    </row>
    <row r="84" spans="5:65" ht="20.25" hidden="1" customHeight="1" x14ac:dyDescent="0.2">
      <c r="AU84" s="78"/>
      <c r="AV84" s="78"/>
      <c r="AW84" s="78"/>
      <c r="AX84" s="78"/>
      <c r="AY84" s="78"/>
      <c r="AZ84" s="78"/>
      <c r="BA84" s="78"/>
      <c r="BB84" s="78"/>
      <c r="BC84" s="78"/>
      <c r="BD84" s="79"/>
      <c r="BE84" s="79"/>
      <c r="BF84" s="78"/>
      <c r="BG84" s="78"/>
      <c r="BH84" s="78"/>
      <c r="BI84" s="78"/>
      <c r="BJ84" s="78"/>
      <c r="BK84" s="78"/>
      <c r="BL84" s="78"/>
      <c r="BM84" s="78"/>
    </row>
    <row r="85" spans="5:65" ht="20.25" hidden="1" customHeight="1" x14ac:dyDescent="0.2">
      <c r="AU85" s="78"/>
      <c r="AV85" s="78"/>
      <c r="AW85" s="78"/>
      <c r="AX85" s="78"/>
      <c r="AY85" s="78"/>
      <c r="AZ85" s="78"/>
      <c r="BA85" s="78"/>
      <c r="BB85" s="78"/>
      <c r="BC85" s="78"/>
      <c r="BD85" s="79"/>
      <c r="BE85" s="79"/>
      <c r="BF85" s="78"/>
      <c r="BG85" s="78"/>
      <c r="BH85" s="78"/>
      <c r="BI85" s="78"/>
      <c r="BJ85" s="78"/>
      <c r="BK85" s="78"/>
      <c r="BL85" s="78"/>
      <c r="BM85" s="78"/>
    </row>
    <row r="86" spans="5:65" ht="20.25" hidden="1" customHeight="1" x14ac:dyDescent="0.2">
      <c r="AU86" s="78"/>
      <c r="AV86" s="78"/>
      <c r="AW86" s="78"/>
      <c r="AX86" s="78"/>
      <c r="AY86" s="78"/>
      <c r="AZ86" s="78"/>
      <c r="BA86" s="78"/>
      <c r="BB86" s="78"/>
      <c r="BC86" s="78"/>
      <c r="BD86" s="79"/>
      <c r="BE86" s="79"/>
      <c r="BF86" s="78"/>
      <c r="BG86" s="78"/>
      <c r="BH86" s="78"/>
      <c r="BI86" s="78"/>
      <c r="BJ86" s="78"/>
      <c r="BK86" s="78"/>
      <c r="BL86" s="78"/>
      <c r="BM86" s="78"/>
    </row>
    <row r="87" spans="5:65" ht="20.25" hidden="1" customHeight="1" x14ac:dyDescent="0.2">
      <c r="AU87" s="78"/>
      <c r="AV87" s="78"/>
      <c r="AW87" s="78"/>
      <c r="AX87" s="78"/>
      <c r="AY87" s="78"/>
      <c r="AZ87" s="78"/>
      <c r="BA87" s="78"/>
      <c r="BB87" s="78"/>
      <c r="BC87" s="78"/>
      <c r="BD87" s="79"/>
      <c r="BE87" s="79"/>
      <c r="BF87" s="78"/>
      <c r="BG87" s="78"/>
      <c r="BH87" s="78"/>
      <c r="BI87" s="78"/>
      <c r="BJ87" s="78"/>
      <c r="BK87" s="78"/>
      <c r="BL87" s="78"/>
      <c r="BM87" s="78"/>
    </row>
    <row r="88" spans="5:65" ht="20.25" hidden="1" customHeight="1" x14ac:dyDescent="0.2">
      <c r="AU88" s="78"/>
      <c r="AV88" s="78"/>
      <c r="AW88" s="78"/>
      <c r="AX88" s="78"/>
      <c r="AY88" s="78"/>
      <c r="AZ88" s="78"/>
      <c r="BA88" s="78"/>
      <c r="BB88" s="78"/>
      <c r="BC88" s="78"/>
      <c r="BD88" s="79"/>
      <c r="BE88" s="79"/>
      <c r="BF88" s="78"/>
      <c r="BG88" s="78"/>
      <c r="BH88" s="78"/>
      <c r="BI88" s="78"/>
      <c r="BJ88" s="78"/>
      <c r="BK88" s="78"/>
      <c r="BL88" s="78"/>
      <c r="BM88" s="78"/>
    </row>
    <row r="89" spans="5:65" ht="20.25" hidden="1" customHeight="1" x14ac:dyDescent="0.2">
      <c r="E89" s="42"/>
      <c r="AU89" s="78"/>
      <c r="AV89" s="78"/>
      <c r="AW89" s="78"/>
      <c r="AX89" s="78"/>
      <c r="AY89" s="78"/>
      <c r="AZ89" s="78"/>
      <c r="BA89" s="78"/>
      <c r="BB89" s="78"/>
      <c r="BC89" s="78"/>
      <c r="BD89" s="79"/>
      <c r="BE89" s="79"/>
      <c r="BF89" s="78"/>
      <c r="BG89" s="78"/>
      <c r="BH89" s="78"/>
      <c r="BI89" s="78"/>
      <c r="BJ89" s="78"/>
      <c r="BK89" s="78"/>
      <c r="BL89" s="78"/>
      <c r="BM89" s="78"/>
    </row>
    <row r="90" spans="5:65" ht="20.25" hidden="1" customHeight="1" x14ac:dyDescent="0.2">
      <c r="AU90" s="78"/>
      <c r="AV90" s="78"/>
      <c r="AW90" s="78"/>
      <c r="AX90" s="78"/>
      <c r="AY90" s="78"/>
      <c r="AZ90" s="78"/>
      <c r="BA90" s="78"/>
      <c r="BB90" s="78"/>
      <c r="BC90" s="78"/>
      <c r="BD90" s="79"/>
      <c r="BE90" s="79"/>
      <c r="BF90" s="78"/>
      <c r="BG90" s="78"/>
      <c r="BH90" s="78"/>
      <c r="BI90" s="78"/>
      <c r="BJ90" s="78"/>
      <c r="BK90" s="78"/>
      <c r="BL90" s="78"/>
      <c r="BM90" s="78"/>
    </row>
    <row r="91" spans="5:65" ht="20.25" hidden="1" customHeight="1" x14ac:dyDescent="0.2">
      <c r="AU91" s="78"/>
      <c r="AV91" s="78"/>
      <c r="AW91" s="78"/>
      <c r="AX91" s="78"/>
      <c r="AY91" s="78"/>
      <c r="AZ91" s="78"/>
      <c r="BA91" s="78"/>
      <c r="BB91" s="78"/>
      <c r="BC91" s="78"/>
      <c r="BD91" s="79"/>
      <c r="BE91" s="79"/>
      <c r="BF91" s="78"/>
      <c r="BG91" s="78"/>
      <c r="BH91" s="78"/>
      <c r="BI91" s="78"/>
      <c r="BJ91" s="78"/>
      <c r="BK91" s="78"/>
      <c r="BL91" s="78"/>
      <c r="BM91" s="78"/>
    </row>
    <row r="92" spans="5:65" ht="20.25" hidden="1" customHeight="1" x14ac:dyDescent="0.2">
      <c r="AU92" s="78"/>
      <c r="AV92" s="78"/>
      <c r="AW92" s="78"/>
      <c r="AX92" s="78"/>
      <c r="AY92" s="78"/>
      <c r="AZ92" s="78"/>
      <c r="BA92" s="78"/>
      <c r="BB92" s="78"/>
      <c r="BC92" s="78"/>
      <c r="BD92" s="79"/>
      <c r="BE92" s="79"/>
      <c r="BF92" s="78"/>
      <c r="BG92" s="78"/>
      <c r="BH92" s="78"/>
      <c r="BI92" s="78"/>
      <c r="BJ92" s="78"/>
      <c r="BK92" s="78"/>
      <c r="BL92" s="78"/>
      <c r="BM92" s="78"/>
    </row>
    <row r="93" spans="5:65" ht="20.25" hidden="1" customHeight="1" x14ac:dyDescent="0.2">
      <c r="AU93" s="78"/>
      <c r="AV93" s="78"/>
      <c r="AW93" s="78"/>
      <c r="AX93" s="78"/>
      <c r="AY93" s="78"/>
      <c r="AZ93" s="78"/>
      <c r="BA93" s="78"/>
      <c r="BB93" s="78"/>
      <c r="BC93" s="78"/>
      <c r="BD93" s="79"/>
      <c r="BE93" s="79"/>
      <c r="BF93" s="78"/>
      <c r="BG93" s="78"/>
      <c r="BH93" s="78"/>
      <c r="BI93" s="78"/>
      <c r="BJ93" s="78"/>
      <c r="BK93" s="78"/>
      <c r="BL93" s="78"/>
      <c r="BM93" s="78"/>
    </row>
    <row r="94" spans="5:65" ht="20.25" hidden="1" customHeight="1" x14ac:dyDescent="0.2">
      <c r="AU94" s="78"/>
      <c r="AV94" s="78"/>
      <c r="AW94" s="78"/>
      <c r="AX94" s="78"/>
      <c r="AY94" s="78"/>
      <c r="AZ94" s="78"/>
      <c r="BA94" s="78"/>
      <c r="BB94" s="78"/>
      <c r="BC94" s="78"/>
      <c r="BD94" s="79"/>
      <c r="BE94" s="79"/>
      <c r="BF94" s="78"/>
      <c r="BG94" s="78"/>
      <c r="BH94" s="78"/>
      <c r="BI94" s="78"/>
      <c r="BJ94" s="78"/>
      <c r="BK94" s="78"/>
      <c r="BL94" s="78"/>
      <c r="BM94" s="78"/>
    </row>
    <row r="95" spans="5:65" ht="20.25" hidden="1" customHeight="1" x14ac:dyDescent="0.2">
      <c r="AU95" s="78"/>
      <c r="AV95" s="78"/>
      <c r="AW95" s="78"/>
      <c r="AX95" s="78"/>
      <c r="AY95" s="78"/>
      <c r="AZ95" s="78"/>
      <c r="BA95" s="78"/>
      <c r="BB95" s="78"/>
      <c r="BC95" s="78"/>
      <c r="BD95" s="79"/>
      <c r="BE95" s="79"/>
      <c r="BF95" s="78"/>
      <c r="BG95" s="78"/>
      <c r="BH95" s="78"/>
      <c r="BI95" s="78"/>
      <c r="BJ95" s="78"/>
      <c r="BK95" s="78"/>
      <c r="BL95" s="78"/>
      <c r="BM95" s="78"/>
    </row>
    <row r="96" spans="5:65" ht="20.25" hidden="1" customHeight="1" x14ac:dyDescent="0.2">
      <c r="AU96" s="78"/>
      <c r="AV96" s="78"/>
      <c r="AW96" s="78"/>
      <c r="AX96" s="78"/>
      <c r="AY96" s="78"/>
      <c r="AZ96" s="78"/>
      <c r="BA96" s="78"/>
      <c r="BB96" s="78"/>
      <c r="BC96" s="78"/>
      <c r="BD96" s="79"/>
      <c r="BE96" s="79"/>
      <c r="BF96" s="78"/>
      <c r="BG96" s="78"/>
      <c r="BH96" s="78"/>
      <c r="BI96" s="78"/>
      <c r="BJ96" s="78"/>
      <c r="BK96" s="78"/>
      <c r="BL96" s="78"/>
      <c r="BM96" s="78"/>
    </row>
    <row r="97" spans="1:219" ht="20.25" hidden="1" customHeight="1" x14ac:dyDescent="0.2">
      <c r="AU97" s="78"/>
      <c r="AV97" s="78"/>
      <c r="AW97" s="78"/>
      <c r="AX97" s="78"/>
      <c r="AY97" s="78"/>
      <c r="AZ97" s="78"/>
      <c r="BA97" s="78"/>
      <c r="BB97" s="78"/>
      <c r="BC97" s="78"/>
      <c r="BD97" s="79"/>
      <c r="BE97" s="79"/>
      <c r="BF97" s="78"/>
      <c r="BG97" s="78"/>
      <c r="BH97" s="78"/>
      <c r="BI97" s="78"/>
      <c r="BJ97" s="78"/>
      <c r="BK97" s="78"/>
      <c r="BL97" s="78"/>
      <c r="BM97" s="78"/>
    </row>
    <row r="98" spans="1:219" ht="20.25" hidden="1" customHeight="1" x14ac:dyDescent="0.2">
      <c r="AU98" s="78"/>
      <c r="AV98" s="78"/>
      <c r="AW98" s="78"/>
      <c r="AX98" s="78"/>
      <c r="AY98" s="78"/>
      <c r="AZ98" s="78"/>
      <c r="BA98" s="78"/>
      <c r="BB98" s="78"/>
      <c r="BC98" s="78"/>
      <c r="BD98" s="79"/>
      <c r="BE98" s="79"/>
      <c r="BF98" s="78"/>
      <c r="BG98" s="78"/>
      <c r="BH98" s="78"/>
      <c r="BI98" s="78"/>
      <c r="BJ98" s="78"/>
      <c r="BK98" s="78"/>
      <c r="BL98" s="78"/>
      <c r="BM98" s="78"/>
    </row>
    <row r="99" spans="1:219" ht="20.25" hidden="1" customHeight="1" x14ac:dyDescent="0.2">
      <c r="AU99" s="78"/>
      <c r="AV99" s="78"/>
      <c r="AW99" s="78"/>
      <c r="AX99" s="78"/>
      <c r="AY99" s="78"/>
      <c r="AZ99" s="78"/>
      <c r="BA99" s="78"/>
      <c r="BB99" s="78"/>
      <c r="BC99" s="78"/>
      <c r="BD99" s="79"/>
      <c r="BE99" s="79"/>
      <c r="BF99" s="78"/>
      <c r="BG99" s="78"/>
      <c r="BH99" s="78"/>
      <c r="BI99" s="78"/>
      <c r="BJ99" s="78"/>
      <c r="BK99" s="78"/>
      <c r="BL99" s="78"/>
      <c r="BM99" s="78"/>
    </row>
    <row r="100" spans="1:219" ht="20.25" hidden="1" customHeight="1" thickBot="1" x14ac:dyDescent="0.25">
      <c r="AU100" s="78"/>
      <c r="AV100" s="78"/>
      <c r="AW100" s="78"/>
      <c r="AX100" s="78"/>
      <c r="AY100" s="78"/>
      <c r="AZ100" s="78"/>
      <c r="BA100" s="78"/>
      <c r="BB100" s="78"/>
      <c r="BC100" s="78"/>
      <c r="BD100" s="79"/>
      <c r="BE100" s="79"/>
      <c r="BF100" s="78"/>
      <c r="BG100" s="78"/>
      <c r="BH100" s="78"/>
      <c r="BI100" s="78"/>
      <c r="BJ100" s="78"/>
      <c r="BK100" s="78"/>
      <c r="BL100" s="78"/>
      <c r="BM100" s="78"/>
    </row>
    <row r="101" spans="1:219" ht="20.25" customHeight="1" x14ac:dyDescent="0.25">
      <c r="A101" s="258"/>
      <c r="B101" s="258"/>
      <c r="C101" s="258"/>
      <c r="D101" s="258"/>
      <c r="E101" s="257" t="s">
        <v>189</v>
      </c>
      <c r="F101" s="257"/>
      <c r="G101" s="257"/>
      <c r="H101" s="257"/>
      <c r="I101" s="257"/>
      <c r="J101" s="257"/>
      <c r="K101" s="257"/>
      <c r="L101" s="257"/>
      <c r="M101" s="257"/>
      <c r="N101" s="257"/>
      <c r="O101" s="75"/>
      <c r="P101" s="75"/>
      <c r="Q101" s="75"/>
      <c r="R101" s="257"/>
      <c r="S101" s="257"/>
      <c r="T101" s="258"/>
      <c r="U101" s="124"/>
      <c r="V101" s="429" t="str">
        <f>E101</f>
        <v>SISTEMA INTEGRADO DE GESTIÓN</v>
      </c>
      <c r="W101" s="430"/>
      <c r="X101" s="430"/>
      <c r="Y101" s="430"/>
      <c r="Z101" s="430"/>
      <c r="AA101" s="430"/>
      <c r="AB101" s="430"/>
      <c r="AC101" s="430"/>
      <c r="AD101" s="430"/>
      <c r="AE101" s="430"/>
      <c r="AF101" s="431"/>
      <c r="AG101" s="75"/>
      <c r="AH101" s="75"/>
      <c r="AI101" s="75"/>
      <c r="AJ101" s="257"/>
      <c r="AK101" s="257"/>
      <c r="AL101" s="75"/>
      <c r="AM101" s="75"/>
      <c r="AN101" s="257"/>
      <c r="AO101" s="257"/>
      <c r="AP101" s="257"/>
      <c r="AQ101" s="257"/>
      <c r="AR101" s="257"/>
      <c r="AS101" s="257"/>
      <c r="AT101" s="257"/>
      <c r="AU101" s="429" t="str">
        <f>E101</f>
        <v>SISTEMA INTEGRADO DE GESTIÓN</v>
      </c>
      <c r="AV101" s="430"/>
      <c r="AW101" s="430"/>
      <c r="AX101" s="430"/>
      <c r="AY101" s="430"/>
      <c r="AZ101" s="430"/>
      <c r="BA101" s="430"/>
      <c r="BB101" s="430"/>
      <c r="BC101" s="430"/>
      <c r="BD101" s="430"/>
      <c r="BE101" s="430"/>
      <c r="BF101" s="430"/>
      <c r="BG101" s="430"/>
      <c r="BH101" s="430"/>
      <c r="BI101" s="430"/>
      <c r="BJ101" s="430"/>
      <c r="BK101" s="430"/>
      <c r="BL101" s="430"/>
      <c r="BM101" s="430"/>
      <c r="BN101" s="431"/>
      <c r="BO101" s="258"/>
      <c r="BP101" s="258"/>
      <c r="BQ101" s="156"/>
      <c r="BR101" s="154"/>
    </row>
    <row r="102" spans="1:219" ht="20.25" customHeight="1" x14ac:dyDescent="0.25">
      <c r="A102" s="258"/>
      <c r="B102" s="258"/>
      <c r="C102" s="258"/>
      <c r="D102" s="258"/>
      <c r="E102" s="257" t="s">
        <v>341</v>
      </c>
      <c r="F102" s="257"/>
      <c r="G102" s="257"/>
      <c r="H102" s="257"/>
      <c r="I102" s="257"/>
      <c r="J102" s="257"/>
      <c r="K102" s="257"/>
      <c r="L102" s="257"/>
      <c r="M102" s="257"/>
      <c r="N102" s="257"/>
      <c r="O102" s="75"/>
      <c r="P102" s="75"/>
      <c r="Q102" s="75"/>
      <c r="R102" s="257"/>
      <c r="S102" s="257"/>
      <c r="T102" s="258"/>
      <c r="U102" s="117"/>
      <c r="V102" s="257" t="str">
        <f>E102</f>
        <v>CONTROL Y SEGUIMIENTO</v>
      </c>
      <c r="W102" s="257"/>
      <c r="X102" s="257"/>
      <c r="Y102" s="257"/>
      <c r="Z102" s="257"/>
      <c r="AA102" s="257"/>
      <c r="AB102" s="257"/>
      <c r="AC102" s="257"/>
      <c r="AD102" s="257"/>
      <c r="AE102" s="257"/>
      <c r="AF102" s="257"/>
      <c r="AG102" s="75"/>
      <c r="AH102" s="75"/>
      <c r="AI102" s="75"/>
      <c r="AJ102" s="257"/>
      <c r="AK102" s="257"/>
      <c r="AL102" s="75"/>
      <c r="AM102" s="75"/>
      <c r="AN102" s="257"/>
      <c r="AO102" s="257"/>
      <c r="AP102" s="257"/>
      <c r="AQ102" s="257"/>
      <c r="AR102" s="257"/>
      <c r="AS102" s="257"/>
      <c r="AT102" s="257"/>
      <c r="AU102" s="429" t="str">
        <f>E102</f>
        <v>CONTROL Y SEGUIMIENTO</v>
      </c>
      <c r="AV102" s="430"/>
      <c r="AW102" s="430"/>
      <c r="AX102" s="430"/>
      <c r="AY102" s="430"/>
      <c r="AZ102" s="430"/>
      <c r="BA102" s="430"/>
      <c r="BB102" s="430"/>
      <c r="BC102" s="430"/>
      <c r="BD102" s="430"/>
      <c r="BE102" s="430"/>
      <c r="BF102" s="430"/>
      <c r="BG102" s="430"/>
      <c r="BH102" s="430"/>
      <c r="BI102" s="430"/>
      <c r="BJ102" s="430"/>
      <c r="BK102" s="430"/>
      <c r="BL102" s="430"/>
      <c r="BM102" s="430"/>
      <c r="BN102" s="431"/>
      <c r="BO102" s="258"/>
      <c r="BP102" s="258"/>
      <c r="BQ102" s="103"/>
      <c r="BR102" s="104"/>
    </row>
    <row r="103" spans="1:219" ht="20.25" customHeight="1" x14ac:dyDescent="0.25">
      <c r="A103" s="258"/>
      <c r="B103" s="258"/>
      <c r="C103" s="258"/>
      <c r="D103" s="258"/>
      <c r="E103" s="341" t="s">
        <v>314</v>
      </c>
      <c r="F103" s="341"/>
      <c r="G103" s="341"/>
      <c r="H103" s="341"/>
      <c r="I103" s="341"/>
      <c r="J103" s="341"/>
      <c r="K103" s="341"/>
      <c r="L103" s="341"/>
      <c r="M103" s="341"/>
      <c r="N103" s="341"/>
      <c r="O103" s="75"/>
      <c r="P103" s="75"/>
      <c r="Q103" s="75"/>
      <c r="R103" s="257"/>
      <c r="S103" s="257"/>
      <c r="T103" s="258"/>
      <c r="U103" s="117"/>
      <c r="V103" s="341" t="str">
        <f>E103</f>
        <v>Mapa de Riesgos por Proceso</v>
      </c>
      <c r="W103" s="341"/>
      <c r="X103" s="341"/>
      <c r="Y103" s="341"/>
      <c r="Z103" s="341"/>
      <c r="AA103" s="341"/>
      <c r="AB103" s="341"/>
      <c r="AC103" s="341"/>
      <c r="AD103" s="341"/>
      <c r="AE103" s="341"/>
      <c r="AF103" s="341"/>
      <c r="AG103" s="75"/>
      <c r="AH103" s="75"/>
      <c r="AI103" s="75"/>
      <c r="AJ103" s="257"/>
      <c r="AK103" s="257"/>
      <c r="AL103" s="75"/>
      <c r="AM103" s="75"/>
      <c r="AN103" s="257"/>
      <c r="AO103" s="257"/>
      <c r="AP103" s="257"/>
      <c r="AQ103" s="257"/>
      <c r="AR103" s="257"/>
      <c r="AS103" s="257"/>
      <c r="AT103" s="257"/>
      <c r="AU103" s="429" t="str">
        <f>E103</f>
        <v>Mapa de Riesgos por Proceso</v>
      </c>
      <c r="AV103" s="430"/>
      <c r="AW103" s="430"/>
      <c r="AX103" s="430"/>
      <c r="AY103" s="430"/>
      <c r="AZ103" s="430"/>
      <c r="BA103" s="430"/>
      <c r="BB103" s="430"/>
      <c r="BC103" s="430"/>
      <c r="BD103" s="430"/>
      <c r="BE103" s="430"/>
      <c r="BF103" s="430"/>
      <c r="BG103" s="430"/>
      <c r="BH103" s="430"/>
      <c r="BI103" s="430"/>
      <c r="BJ103" s="430"/>
      <c r="BK103" s="430"/>
      <c r="BL103" s="430"/>
      <c r="BM103" s="430"/>
      <c r="BN103" s="431"/>
      <c r="BO103" s="258"/>
      <c r="BP103" s="258"/>
      <c r="BQ103" s="103"/>
      <c r="BR103" s="104"/>
    </row>
    <row r="104" spans="1:219" ht="20.25" customHeight="1" x14ac:dyDescent="0.25">
      <c r="A104" s="258"/>
      <c r="B104" s="258"/>
      <c r="C104" s="258"/>
      <c r="D104" s="258"/>
      <c r="E104" s="262" t="s">
        <v>319</v>
      </c>
      <c r="F104" s="262"/>
      <c r="G104" s="262"/>
      <c r="H104" s="262"/>
      <c r="I104" s="262"/>
      <c r="J104" s="262"/>
      <c r="K104" s="262"/>
      <c r="L104" s="262"/>
      <c r="M104" s="262" t="s">
        <v>210</v>
      </c>
      <c r="N104" s="263"/>
      <c r="O104" s="100"/>
      <c r="P104" s="100"/>
      <c r="Q104" s="100"/>
      <c r="R104" s="257"/>
      <c r="S104" s="257"/>
      <c r="T104" s="258"/>
      <c r="U104" s="117"/>
      <c r="V104" s="257" t="str">
        <f>E104</f>
        <v xml:space="preserve">                                                         Código: PE01-PR03-F01</v>
      </c>
      <c r="W104" s="257"/>
      <c r="X104" s="257"/>
      <c r="Y104" s="257"/>
      <c r="Z104" s="257"/>
      <c r="AA104" s="257"/>
      <c r="AB104" s="257" t="str">
        <f>M104</f>
        <v xml:space="preserve">Versión: 1.0 </v>
      </c>
      <c r="AC104" s="257"/>
      <c r="AD104" s="257"/>
      <c r="AE104" s="257" t="s">
        <v>181</v>
      </c>
      <c r="AF104" s="257"/>
      <c r="AG104" s="100"/>
      <c r="AH104" s="100"/>
      <c r="AI104" s="100"/>
      <c r="AJ104" s="257"/>
      <c r="AK104" s="257"/>
      <c r="AL104" s="100"/>
      <c r="AM104" s="100"/>
      <c r="AN104" s="257"/>
      <c r="AO104" s="257"/>
      <c r="AP104" s="257"/>
      <c r="AQ104" s="257"/>
      <c r="AR104" s="257"/>
      <c r="AS104" s="257"/>
      <c r="AT104" s="257"/>
      <c r="AU104" s="257" t="str">
        <f>E104</f>
        <v xml:space="preserve">                                                         Código: PE01-PR03-F01</v>
      </c>
      <c r="AV104" s="257"/>
      <c r="AW104" s="257"/>
      <c r="AX104" s="257"/>
      <c r="AY104" s="257"/>
      <c r="AZ104" s="257"/>
      <c r="BA104" s="257"/>
      <c r="BB104" s="257"/>
      <c r="BC104" s="257"/>
      <c r="BD104" s="257"/>
      <c r="BE104" s="257"/>
      <c r="BF104" s="257"/>
      <c r="BG104" s="257"/>
      <c r="BH104" s="257"/>
      <c r="BI104" s="257"/>
      <c r="BJ104" s="257"/>
      <c r="BK104" s="429" t="str">
        <f>M104</f>
        <v xml:space="preserve">Versión: 1.0 </v>
      </c>
      <c r="BL104" s="430"/>
      <c r="BM104" s="430"/>
      <c r="BN104" s="431"/>
      <c r="BO104" s="258"/>
      <c r="BP104" s="258"/>
      <c r="BQ104" s="103"/>
      <c r="BR104" s="104"/>
      <c r="CJ104" s="25" t="s">
        <v>248</v>
      </c>
    </row>
    <row r="105" spans="1:219" ht="20.25" customHeight="1" x14ac:dyDescent="0.25">
      <c r="A105" s="258"/>
      <c r="B105" s="258"/>
      <c r="C105" s="258"/>
      <c r="D105" s="258"/>
      <c r="E105" s="341" t="s">
        <v>196</v>
      </c>
      <c r="F105" s="341"/>
      <c r="G105" s="341"/>
      <c r="H105" s="341"/>
      <c r="I105" s="341"/>
      <c r="J105" s="341"/>
      <c r="K105" s="341"/>
      <c r="L105" s="341"/>
      <c r="M105" s="341" t="s">
        <v>197</v>
      </c>
      <c r="N105" s="341"/>
      <c r="O105" s="101"/>
      <c r="P105" s="101"/>
      <c r="Q105" s="101"/>
      <c r="R105" s="257"/>
      <c r="S105" s="257"/>
      <c r="T105" s="258"/>
      <c r="U105" s="117"/>
      <c r="V105" s="341" t="str">
        <f>E105</f>
        <v xml:space="preserve">Versión de actualización: </v>
      </c>
      <c r="W105" s="341"/>
      <c r="X105" s="341"/>
      <c r="Y105" s="341"/>
      <c r="Z105" s="341"/>
      <c r="AA105" s="341"/>
      <c r="AB105" s="341" t="str">
        <f>M105</f>
        <v xml:space="preserve">Fecha: </v>
      </c>
      <c r="AC105" s="341"/>
      <c r="AD105" s="341"/>
      <c r="AE105" s="84"/>
      <c r="AF105" s="84"/>
      <c r="AG105" s="100"/>
      <c r="AH105" s="100"/>
      <c r="AI105" s="100"/>
      <c r="AJ105" s="84"/>
      <c r="AK105" s="84"/>
      <c r="AL105" s="100"/>
      <c r="AM105" s="100"/>
      <c r="AN105" s="257"/>
      <c r="AO105" s="257"/>
      <c r="AP105" s="257"/>
      <c r="AQ105" s="257"/>
      <c r="AR105" s="257"/>
      <c r="AS105" s="257"/>
      <c r="AT105" s="257"/>
      <c r="AU105" s="257" t="str">
        <f>E105</f>
        <v xml:space="preserve">Versión de actualización: </v>
      </c>
      <c r="AV105" s="257"/>
      <c r="AW105" s="257"/>
      <c r="AX105" s="257"/>
      <c r="AY105" s="257"/>
      <c r="AZ105" s="257"/>
      <c r="BA105" s="257"/>
      <c r="BB105" s="257"/>
      <c r="BC105" s="257"/>
      <c r="BD105" s="257"/>
      <c r="BE105" s="257"/>
      <c r="BF105" s="257"/>
      <c r="BG105" s="257"/>
      <c r="BH105" s="257"/>
      <c r="BI105" s="257"/>
      <c r="BJ105" s="257"/>
      <c r="BK105" s="429" t="str">
        <f>M105</f>
        <v xml:space="preserve">Fecha: </v>
      </c>
      <c r="BL105" s="430"/>
      <c r="BM105" s="430"/>
      <c r="BN105" s="431"/>
      <c r="BO105" s="258"/>
      <c r="BP105" s="258"/>
      <c r="BQ105" s="157"/>
      <c r="BR105" s="155"/>
      <c r="CJ105" s="25" t="s">
        <v>249</v>
      </c>
    </row>
    <row r="106" spans="1:219" ht="20.25" customHeight="1" thickBot="1" x14ac:dyDescent="0.3">
      <c r="A106" s="102"/>
      <c r="B106" s="103"/>
      <c r="C106" s="103"/>
      <c r="D106" s="103"/>
      <c r="E106" s="98"/>
      <c r="F106" s="98"/>
      <c r="G106" s="98"/>
      <c r="H106" s="98"/>
      <c r="I106" s="98"/>
      <c r="J106" s="98"/>
      <c r="K106" s="98"/>
      <c r="L106" s="98"/>
      <c r="M106" s="98"/>
      <c r="N106" s="98"/>
      <c r="O106" s="99"/>
      <c r="P106" s="99"/>
      <c r="Q106" s="99"/>
      <c r="R106" s="86"/>
      <c r="S106" s="87"/>
      <c r="T106" s="102"/>
      <c r="U106" s="103"/>
      <c r="V106" s="86"/>
      <c r="W106" s="86"/>
      <c r="X106" s="86"/>
      <c r="Y106" s="86"/>
      <c r="Z106" s="86"/>
      <c r="AA106" s="86"/>
      <c r="AB106" s="86"/>
      <c r="AC106" s="86"/>
      <c r="AD106" s="86"/>
      <c r="AE106" s="86"/>
      <c r="AF106" s="86"/>
      <c r="AG106" s="97"/>
      <c r="AH106" s="97"/>
      <c r="AI106" s="97"/>
      <c r="AJ106" s="86"/>
      <c r="AK106" s="86"/>
      <c r="AL106" s="97"/>
      <c r="AM106" s="97"/>
      <c r="AN106" s="85"/>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104"/>
      <c r="BO106" s="103"/>
      <c r="BP106" s="103"/>
      <c r="BQ106" s="103"/>
      <c r="BR106" s="103"/>
    </row>
    <row r="107" spans="1:219" ht="20.25" customHeight="1" thickBot="1" x14ac:dyDescent="0.3">
      <c r="A107" s="395" t="s">
        <v>10</v>
      </c>
      <c r="B107" s="416" t="s">
        <v>11</v>
      </c>
      <c r="C107" s="168"/>
      <c r="D107" s="404" t="s">
        <v>16</v>
      </c>
      <c r="E107" s="419" t="s">
        <v>0</v>
      </c>
      <c r="F107" s="420"/>
      <c r="G107" s="421"/>
      <c r="H107" s="407" t="s">
        <v>149</v>
      </c>
      <c r="I107" s="392" t="s">
        <v>106</v>
      </c>
      <c r="J107" s="393"/>
      <c r="K107" s="393"/>
      <c r="L107" s="394"/>
      <c r="M107" s="398" t="s">
        <v>117</v>
      </c>
      <c r="N107" s="399"/>
      <c r="O107" s="399"/>
      <c r="P107" s="399"/>
      <c r="Q107" s="399"/>
      <c r="R107" s="399"/>
      <c r="S107" s="400"/>
      <c r="T107" s="375" t="s">
        <v>261</v>
      </c>
      <c r="U107" s="376"/>
      <c r="V107" s="376"/>
      <c r="W107" s="376"/>
      <c r="X107" s="376"/>
      <c r="Y107" s="376"/>
      <c r="Z107" s="376"/>
      <c r="AA107" s="376"/>
      <c r="AB107" s="376"/>
      <c r="AC107" s="376"/>
      <c r="AD107" s="377"/>
      <c r="AE107" s="105"/>
      <c r="AF107" s="105"/>
      <c r="AG107" s="105"/>
      <c r="AH107" s="105"/>
      <c r="AI107" s="105"/>
      <c r="AJ107" s="105"/>
      <c r="AK107" s="105"/>
      <c r="AL107" s="105"/>
      <c r="AM107" s="105"/>
      <c r="AN107" s="386" t="s">
        <v>139</v>
      </c>
      <c r="AO107" s="387"/>
      <c r="AP107" s="387"/>
      <c r="AQ107" s="388"/>
      <c r="AR107" s="358" t="s">
        <v>138</v>
      </c>
      <c r="AS107" s="359"/>
      <c r="AT107" s="359"/>
      <c r="AU107" s="360"/>
      <c r="AV107" s="432" t="s">
        <v>194</v>
      </c>
      <c r="AW107" s="433"/>
      <c r="AX107" s="378" t="s">
        <v>190</v>
      </c>
      <c r="AY107" s="379"/>
      <c r="AZ107" s="379"/>
      <c r="BA107" s="379"/>
      <c r="BB107" s="379"/>
      <c r="BC107" s="380"/>
      <c r="BD107" s="378" t="s">
        <v>191</v>
      </c>
      <c r="BE107" s="379"/>
      <c r="BF107" s="379"/>
      <c r="BG107" s="379"/>
      <c r="BH107" s="379"/>
      <c r="BI107" s="380"/>
      <c r="BJ107" s="378" t="s">
        <v>192</v>
      </c>
      <c r="BK107" s="379"/>
      <c r="BL107" s="379"/>
      <c r="BM107" s="379"/>
      <c r="BN107" s="379"/>
      <c r="BO107" s="380"/>
      <c r="BP107" s="173"/>
      <c r="BQ107" s="173"/>
      <c r="BR107" s="173"/>
      <c r="BS107" s="32"/>
      <c r="BT107" s="32"/>
      <c r="BU107" s="32"/>
      <c r="BV107" s="32"/>
      <c r="BW107" s="32"/>
      <c r="BX107" s="32"/>
      <c r="BY107" s="32"/>
      <c r="BZ107" s="32"/>
      <c r="CA107" s="32"/>
      <c r="CB107" s="32"/>
      <c r="CC107" s="32"/>
      <c r="CD107" s="32"/>
      <c r="CE107" s="32"/>
      <c r="CF107" s="32"/>
      <c r="CG107" s="32"/>
      <c r="CH107" s="32"/>
      <c r="CI107" s="32"/>
      <c r="CJ107" s="32"/>
      <c r="CK107" s="32"/>
      <c r="CL107" s="32"/>
      <c r="CM107" s="32"/>
      <c r="CN107" s="32"/>
      <c r="CO107" s="32"/>
      <c r="CP107" s="32"/>
      <c r="CQ107" s="32"/>
      <c r="CR107" s="32"/>
      <c r="CS107" s="32"/>
      <c r="CT107" s="32"/>
      <c r="CU107" s="32"/>
      <c r="CV107" s="32"/>
      <c r="CW107" s="32"/>
      <c r="CX107" s="32"/>
      <c r="CY107" s="32"/>
      <c r="CZ107" s="32"/>
      <c r="DA107" s="32"/>
      <c r="DB107" s="32"/>
      <c r="DC107" s="32"/>
      <c r="DD107" s="32"/>
      <c r="DE107" s="32"/>
      <c r="DF107" s="32"/>
      <c r="DG107" s="32"/>
      <c r="DH107" s="32"/>
      <c r="DI107" s="32"/>
      <c r="DJ107" s="32"/>
      <c r="DK107" s="32"/>
      <c r="DL107" s="32"/>
      <c r="DM107" s="32"/>
      <c r="DN107" s="32"/>
      <c r="DO107" s="32"/>
      <c r="DP107" s="32"/>
      <c r="DQ107" s="32"/>
      <c r="DR107" s="32"/>
      <c r="DS107" s="32"/>
      <c r="DT107" s="32"/>
      <c r="DU107" s="32"/>
      <c r="DV107" s="32"/>
      <c r="DW107" s="32"/>
      <c r="DX107" s="32"/>
      <c r="DY107" s="32"/>
      <c r="DZ107" s="32"/>
      <c r="EA107" s="32"/>
      <c r="EB107" s="32"/>
      <c r="EC107" s="32"/>
      <c r="ED107" s="32"/>
      <c r="EE107" s="32"/>
      <c r="EF107" s="32"/>
      <c r="EG107" s="32"/>
      <c r="EH107" s="32"/>
      <c r="EI107" s="32"/>
      <c r="EJ107" s="32"/>
      <c r="EK107" s="32"/>
      <c r="EL107" s="32"/>
      <c r="EM107" s="32"/>
      <c r="EN107" s="32"/>
      <c r="EO107" s="32"/>
      <c r="EP107" s="32"/>
      <c r="EQ107" s="32"/>
      <c r="ER107" s="32"/>
      <c r="ES107" s="32"/>
      <c r="ET107" s="32"/>
      <c r="EU107" s="32"/>
      <c r="EV107" s="32"/>
      <c r="EW107" s="32"/>
      <c r="EX107" s="32"/>
      <c r="EY107" s="32"/>
      <c r="EZ107" s="32"/>
      <c r="FA107" s="32"/>
      <c r="FB107" s="32"/>
      <c r="FC107" s="32"/>
      <c r="FD107" s="32"/>
      <c r="FE107" s="32"/>
      <c r="FF107" s="32"/>
      <c r="FG107" s="32"/>
      <c r="FH107" s="32"/>
      <c r="FI107" s="32"/>
      <c r="FJ107" s="32"/>
      <c r="FK107" s="32"/>
      <c r="FL107" s="32"/>
      <c r="FM107" s="32"/>
      <c r="FN107" s="32"/>
      <c r="FO107" s="32"/>
      <c r="FP107" s="32"/>
      <c r="FQ107" s="32"/>
      <c r="FR107" s="32"/>
      <c r="FS107" s="32"/>
      <c r="FT107" s="32"/>
      <c r="FU107" s="32"/>
      <c r="FV107" s="32"/>
      <c r="FW107" s="32"/>
      <c r="FX107" s="32"/>
      <c r="FY107" s="32"/>
      <c r="FZ107" s="32"/>
      <c r="GA107" s="32"/>
      <c r="GB107" s="32"/>
      <c r="GC107" s="32"/>
      <c r="GD107" s="32"/>
      <c r="GE107" s="32"/>
      <c r="GF107" s="32"/>
      <c r="GG107" s="32"/>
      <c r="GH107" s="32"/>
      <c r="GI107" s="32"/>
      <c r="GJ107" s="32"/>
      <c r="GK107" s="32"/>
      <c r="GL107" s="32"/>
      <c r="GM107" s="32"/>
      <c r="GN107" s="32"/>
      <c r="GO107" s="32"/>
      <c r="GP107" s="32"/>
      <c r="GQ107" s="32"/>
      <c r="GR107" s="32"/>
      <c r="GS107" s="32"/>
      <c r="GT107" s="32"/>
      <c r="GU107" s="32"/>
      <c r="GV107" s="32"/>
      <c r="GW107" s="32"/>
      <c r="GX107" s="32"/>
      <c r="GY107" s="32"/>
      <c r="GZ107" s="32"/>
      <c r="HA107" s="32"/>
      <c r="HB107" s="32"/>
      <c r="HC107" s="32"/>
      <c r="HD107" s="32"/>
      <c r="HE107" s="32"/>
      <c r="HF107" s="32"/>
      <c r="HG107" s="32"/>
      <c r="HH107" s="32"/>
      <c r="HI107" s="32"/>
      <c r="HJ107" s="32"/>
      <c r="HK107" s="32"/>
    </row>
    <row r="108" spans="1:219" ht="20.25" customHeight="1" thickBot="1" x14ac:dyDescent="0.35">
      <c r="A108" s="396"/>
      <c r="B108" s="417"/>
      <c r="C108" s="169"/>
      <c r="D108" s="405"/>
      <c r="E108" s="422"/>
      <c r="F108" s="423"/>
      <c r="G108" s="424"/>
      <c r="H108" s="408"/>
      <c r="I108" s="416" t="s">
        <v>298</v>
      </c>
      <c r="J108" s="354" t="s">
        <v>102</v>
      </c>
      <c r="K108" s="356" t="s">
        <v>9</v>
      </c>
      <c r="L108" s="356" t="s">
        <v>179</v>
      </c>
      <c r="M108" s="401"/>
      <c r="N108" s="402"/>
      <c r="O108" s="402"/>
      <c r="P108" s="402"/>
      <c r="Q108" s="402"/>
      <c r="R108" s="402"/>
      <c r="S108" s="403"/>
      <c r="T108" s="427" t="s">
        <v>269</v>
      </c>
      <c r="U108" s="428"/>
      <c r="V108" s="428"/>
      <c r="W108" s="428"/>
      <c r="X108" s="428"/>
      <c r="Y108" s="428"/>
      <c r="Z108" s="428"/>
      <c r="AA108" s="428"/>
      <c r="AB108" s="428"/>
      <c r="AC108" s="428"/>
      <c r="AD108" s="428"/>
      <c r="AE108" s="106"/>
      <c r="AF108" s="107"/>
      <c r="AG108" s="107"/>
      <c r="AH108" s="107"/>
      <c r="AI108" s="107"/>
      <c r="AJ108" s="107"/>
      <c r="AK108" s="108"/>
      <c r="AL108" s="108"/>
      <c r="AM108" s="108"/>
      <c r="AN108" s="389"/>
      <c r="AO108" s="390"/>
      <c r="AP108" s="390"/>
      <c r="AQ108" s="391"/>
      <c r="AR108" s="361"/>
      <c r="AS108" s="362"/>
      <c r="AT108" s="362"/>
      <c r="AU108" s="363"/>
      <c r="AV108" s="434"/>
      <c r="AW108" s="435"/>
      <c r="AX108" s="381"/>
      <c r="AY108" s="382"/>
      <c r="AZ108" s="382"/>
      <c r="BA108" s="382"/>
      <c r="BB108" s="382"/>
      <c r="BC108" s="383"/>
      <c r="BD108" s="381"/>
      <c r="BE108" s="382"/>
      <c r="BF108" s="382"/>
      <c r="BG108" s="382"/>
      <c r="BH108" s="382"/>
      <c r="BI108" s="383"/>
      <c r="BJ108" s="381"/>
      <c r="BK108" s="382"/>
      <c r="BL108" s="382"/>
      <c r="BM108" s="382"/>
      <c r="BN108" s="382"/>
      <c r="BO108" s="383"/>
      <c r="BP108" s="174"/>
      <c r="BQ108" s="174"/>
      <c r="BR108" s="174"/>
      <c r="BS108" s="32"/>
      <c r="BT108" s="32"/>
      <c r="BU108" s="32"/>
      <c r="BV108" s="32"/>
      <c r="BW108" s="32"/>
      <c r="BX108" s="32"/>
      <c r="BY108" s="32"/>
      <c r="BZ108" s="32"/>
      <c r="CA108" s="32"/>
      <c r="CB108" s="32"/>
      <c r="CC108" s="32"/>
      <c r="CD108" s="32"/>
      <c r="CE108" s="32"/>
      <c r="CF108" s="32"/>
      <c r="CG108" s="32"/>
      <c r="CH108" s="32"/>
      <c r="CI108" s="32"/>
      <c r="CJ108" s="32"/>
      <c r="CK108" s="32"/>
      <c r="CL108" s="32"/>
      <c r="CM108" s="32"/>
      <c r="CN108" s="32"/>
      <c r="CO108" s="32"/>
      <c r="CP108" s="32"/>
      <c r="CQ108" s="32"/>
      <c r="CR108" s="32"/>
      <c r="CS108" s="32"/>
      <c r="CT108" s="32"/>
      <c r="CU108" s="32"/>
      <c r="CV108" s="32"/>
      <c r="CW108" s="32"/>
      <c r="CX108" s="32"/>
      <c r="CY108" s="32"/>
      <c r="CZ108" s="32"/>
      <c r="DA108" s="32"/>
      <c r="DB108" s="32"/>
      <c r="DC108" s="32"/>
      <c r="DD108" s="32"/>
      <c r="DE108" s="32"/>
      <c r="DF108" s="32"/>
      <c r="DG108" s="32"/>
      <c r="DH108" s="32"/>
      <c r="DI108" s="32"/>
      <c r="DJ108" s="32"/>
      <c r="DK108" s="32"/>
      <c r="DL108" s="32"/>
      <c r="DM108" s="32"/>
      <c r="DN108" s="32"/>
      <c r="DO108" s="32"/>
      <c r="DP108" s="32"/>
      <c r="DQ108" s="32"/>
      <c r="DR108" s="32"/>
      <c r="DS108" s="32"/>
      <c r="DT108" s="32"/>
      <c r="DU108" s="32"/>
      <c r="DV108" s="32"/>
      <c r="DW108" s="32"/>
      <c r="DX108" s="32"/>
      <c r="DY108" s="32"/>
      <c r="DZ108" s="32"/>
      <c r="EA108" s="32"/>
      <c r="EB108" s="32"/>
      <c r="EC108" s="32"/>
      <c r="ED108" s="32"/>
      <c r="EE108" s="32"/>
      <c r="EF108" s="32"/>
      <c r="EG108" s="32"/>
      <c r="EH108" s="32"/>
      <c r="EI108" s="32"/>
      <c r="EJ108" s="32"/>
      <c r="EK108" s="32"/>
      <c r="EL108" s="32"/>
      <c r="EM108" s="32"/>
      <c r="EN108" s="32"/>
      <c r="EO108" s="32"/>
      <c r="EP108" s="32"/>
      <c r="EQ108" s="32"/>
      <c r="ER108" s="32"/>
      <c r="ES108" s="32"/>
      <c r="ET108" s="32"/>
      <c r="EU108" s="32"/>
      <c r="EV108" s="32"/>
      <c r="EW108" s="32"/>
      <c r="EX108" s="32"/>
      <c r="EY108" s="32"/>
      <c r="EZ108" s="32"/>
      <c r="FA108" s="32"/>
      <c r="FB108" s="32"/>
      <c r="FC108" s="32"/>
      <c r="FD108" s="32"/>
      <c r="FE108" s="32"/>
      <c r="FF108" s="32"/>
      <c r="FG108" s="32"/>
      <c r="FH108" s="32"/>
      <c r="FI108" s="32"/>
      <c r="FJ108" s="32"/>
      <c r="FK108" s="32"/>
      <c r="FL108" s="32"/>
      <c r="FM108" s="32"/>
      <c r="FN108" s="32"/>
      <c r="FO108" s="32"/>
      <c r="FP108" s="32"/>
      <c r="FQ108" s="32"/>
      <c r="FR108" s="32"/>
      <c r="FS108" s="32"/>
      <c r="FT108" s="32"/>
      <c r="FU108" s="32"/>
      <c r="FV108" s="32"/>
      <c r="FW108" s="32"/>
      <c r="FX108" s="32"/>
      <c r="FY108" s="32"/>
      <c r="FZ108" s="32"/>
      <c r="GA108" s="32"/>
      <c r="GB108" s="32"/>
      <c r="GC108" s="32"/>
      <c r="GD108" s="32"/>
      <c r="GE108" s="32"/>
      <c r="GF108" s="32"/>
      <c r="GG108" s="32"/>
      <c r="GH108" s="32"/>
      <c r="GI108" s="32"/>
      <c r="GJ108" s="32"/>
      <c r="GK108" s="32"/>
      <c r="GL108" s="32"/>
      <c r="GM108" s="32"/>
      <c r="GN108" s="32"/>
      <c r="GO108" s="32"/>
      <c r="GP108" s="32"/>
      <c r="GQ108" s="32"/>
      <c r="GR108" s="32"/>
      <c r="GS108" s="32"/>
      <c r="GT108" s="32"/>
      <c r="GU108" s="32"/>
      <c r="GV108" s="32"/>
      <c r="GW108" s="32"/>
      <c r="GX108" s="32"/>
      <c r="GY108" s="32"/>
      <c r="GZ108" s="32"/>
      <c r="HA108" s="32"/>
      <c r="HB108" s="32"/>
      <c r="HC108" s="32"/>
      <c r="HD108" s="32"/>
      <c r="HE108" s="32"/>
      <c r="HF108" s="32"/>
      <c r="HG108" s="32"/>
      <c r="HH108" s="32"/>
      <c r="HI108" s="32"/>
      <c r="HJ108" s="32"/>
      <c r="HK108" s="32"/>
    </row>
    <row r="109" spans="1:219" ht="66" customHeight="1" thickBot="1" x14ac:dyDescent="0.25">
      <c r="A109" s="396"/>
      <c r="B109" s="417"/>
      <c r="C109" s="169"/>
      <c r="D109" s="405"/>
      <c r="E109" s="337" t="s">
        <v>1</v>
      </c>
      <c r="F109" s="339" t="s">
        <v>2</v>
      </c>
      <c r="G109" s="342" t="s">
        <v>221</v>
      </c>
      <c r="H109" s="408"/>
      <c r="I109" s="418"/>
      <c r="J109" s="355"/>
      <c r="K109" s="357"/>
      <c r="L109" s="357"/>
      <c r="M109" s="410" t="s">
        <v>18</v>
      </c>
      <c r="N109" s="411"/>
      <c r="O109" s="412" t="s">
        <v>19</v>
      </c>
      <c r="P109" s="413"/>
      <c r="Q109" s="413"/>
      <c r="R109" s="414"/>
      <c r="S109" s="415"/>
      <c r="T109" s="109" t="s">
        <v>244</v>
      </c>
      <c r="U109" s="109" t="s">
        <v>246</v>
      </c>
      <c r="V109" s="436" t="s">
        <v>250</v>
      </c>
      <c r="W109" s="437"/>
      <c r="X109" s="438"/>
      <c r="Y109" s="370" t="s">
        <v>252</v>
      </c>
      <c r="Z109" s="371"/>
      <c r="AA109" s="371"/>
      <c r="AB109" s="371"/>
      <c r="AC109" s="371"/>
      <c r="AD109" s="372"/>
      <c r="AE109" s="368" t="s">
        <v>67</v>
      </c>
      <c r="AF109" s="369"/>
      <c r="AG109" s="425" t="s">
        <v>120</v>
      </c>
      <c r="AH109" s="110"/>
      <c r="AI109" s="110"/>
      <c r="AJ109" s="110"/>
      <c r="AK109" s="111"/>
      <c r="AL109" s="111"/>
      <c r="AM109" s="111"/>
      <c r="AN109" s="373" t="s">
        <v>18</v>
      </c>
      <c r="AO109" s="374"/>
      <c r="AP109" s="351" t="s">
        <v>19</v>
      </c>
      <c r="AQ109" s="352"/>
      <c r="AR109" s="347" t="s">
        <v>69</v>
      </c>
      <c r="AS109" s="347" t="s">
        <v>270</v>
      </c>
      <c r="AT109" s="347" t="s">
        <v>271</v>
      </c>
      <c r="AU109" s="364" t="s">
        <v>104</v>
      </c>
      <c r="AV109" s="366" t="s">
        <v>108</v>
      </c>
      <c r="AW109" s="366" t="s">
        <v>136</v>
      </c>
      <c r="AX109" s="349" t="s">
        <v>38</v>
      </c>
      <c r="AY109" s="349" t="s">
        <v>140</v>
      </c>
      <c r="AZ109" s="349" t="s">
        <v>141</v>
      </c>
      <c r="BA109" s="384" t="s">
        <v>142</v>
      </c>
      <c r="BB109" s="384" t="s">
        <v>137</v>
      </c>
      <c r="BC109" s="384" t="s">
        <v>195</v>
      </c>
      <c r="BD109" s="349" t="s">
        <v>38</v>
      </c>
      <c r="BE109" s="349" t="s">
        <v>140</v>
      </c>
      <c r="BF109" s="349" t="s">
        <v>141</v>
      </c>
      <c r="BG109" s="384" t="s">
        <v>142</v>
      </c>
      <c r="BH109" s="384" t="s">
        <v>137</v>
      </c>
      <c r="BI109" s="384" t="s">
        <v>195</v>
      </c>
      <c r="BJ109" s="349" t="s">
        <v>38</v>
      </c>
      <c r="BK109" s="349" t="s">
        <v>140</v>
      </c>
      <c r="BL109" s="349" t="s">
        <v>141</v>
      </c>
      <c r="BM109" s="384" t="s">
        <v>142</v>
      </c>
      <c r="BN109" s="384" t="s">
        <v>137</v>
      </c>
      <c r="BO109" s="384" t="s">
        <v>195</v>
      </c>
      <c r="BP109" s="175" t="s">
        <v>266</v>
      </c>
      <c r="BQ109" s="175" t="s">
        <v>267</v>
      </c>
      <c r="BR109" s="175" t="s">
        <v>268</v>
      </c>
      <c r="BS109" s="32"/>
      <c r="BT109" s="32"/>
      <c r="BU109" s="32"/>
      <c r="BV109" s="32"/>
      <c r="BW109" s="32"/>
      <c r="BX109" s="32"/>
      <c r="BY109" s="32"/>
      <c r="BZ109" s="32"/>
      <c r="CA109" s="32"/>
      <c r="CB109" s="32"/>
      <c r="CC109" s="32"/>
      <c r="CD109" s="32"/>
      <c r="CE109" s="32"/>
      <c r="CF109" s="32"/>
      <c r="CG109" s="32"/>
      <c r="CH109" s="32"/>
      <c r="CI109" s="32"/>
      <c r="CJ109" s="32"/>
      <c r="CK109" s="32"/>
      <c r="CL109" s="32"/>
      <c r="CM109" s="32"/>
      <c r="CN109" s="32"/>
      <c r="CO109" s="32"/>
      <c r="CP109" s="32"/>
      <c r="CQ109" s="32"/>
      <c r="CR109" s="32"/>
      <c r="CS109" s="32"/>
      <c r="CT109" s="32"/>
      <c r="CU109" s="32"/>
      <c r="CV109" s="32"/>
      <c r="CW109" s="32"/>
      <c r="CX109" s="32"/>
      <c r="CY109" s="32"/>
      <c r="CZ109" s="32"/>
      <c r="DA109" s="32"/>
      <c r="DB109" s="32"/>
      <c r="DC109" s="32"/>
      <c r="DD109" s="32"/>
      <c r="DE109" s="32"/>
      <c r="DF109" s="32"/>
      <c r="DG109" s="32"/>
      <c r="DH109" s="32"/>
      <c r="DI109" s="32"/>
      <c r="DJ109" s="32"/>
      <c r="DK109" s="32"/>
      <c r="DL109" s="32"/>
      <c r="DM109" s="32"/>
      <c r="DN109" s="32"/>
      <c r="DO109" s="32"/>
      <c r="DP109" s="32"/>
      <c r="DQ109" s="32"/>
      <c r="DR109" s="32"/>
      <c r="DS109" s="32"/>
      <c r="DT109" s="32"/>
      <c r="DU109" s="32"/>
      <c r="DV109" s="32"/>
      <c r="DW109" s="32"/>
      <c r="DX109" s="32"/>
      <c r="DY109" s="32"/>
      <c r="DZ109" s="32"/>
      <c r="EA109" s="32"/>
      <c r="EB109" s="32"/>
      <c r="EC109" s="32"/>
      <c r="ED109" s="32"/>
      <c r="EE109" s="32"/>
      <c r="EF109" s="32"/>
      <c r="EG109" s="32"/>
      <c r="EH109" s="32"/>
      <c r="EI109" s="32"/>
      <c r="EJ109" s="32"/>
      <c r="EK109" s="32"/>
      <c r="EL109" s="32"/>
      <c r="EM109" s="32"/>
      <c r="EN109" s="32"/>
      <c r="EO109" s="32"/>
      <c r="EP109" s="32"/>
      <c r="EQ109" s="32"/>
      <c r="ER109" s="32"/>
      <c r="ES109" s="32"/>
      <c r="ET109" s="32"/>
      <c r="EU109" s="32"/>
      <c r="EV109" s="32"/>
      <c r="EW109" s="32"/>
      <c r="EX109" s="32"/>
      <c r="EY109" s="32"/>
      <c r="EZ109" s="32"/>
      <c r="FA109" s="32"/>
      <c r="FB109" s="32"/>
      <c r="FC109" s="32"/>
      <c r="FD109" s="32"/>
      <c r="FE109" s="32"/>
      <c r="FF109" s="32"/>
      <c r="FG109" s="32"/>
      <c r="FH109" s="32"/>
      <c r="FI109" s="32"/>
      <c r="FJ109" s="32"/>
      <c r="FK109" s="32"/>
      <c r="FL109" s="32"/>
      <c r="FM109" s="32"/>
      <c r="FN109" s="32"/>
      <c r="FO109" s="32"/>
      <c r="FP109" s="32"/>
      <c r="FQ109" s="32"/>
      <c r="FR109" s="32"/>
      <c r="FS109" s="32"/>
      <c r="FT109" s="32"/>
      <c r="FU109" s="32"/>
      <c r="FV109" s="32"/>
      <c r="FW109" s="32"/>
      <c r="FX109" s="32"/>
      <c r="FY109" s="32"/>
      <c r="FZ109" s="32"/>
      <c r="GA109" s="32"/>
      <c r="GB109" s="32"/>
      <c r="GC109" s="32"/>
      <c r="GD109" s="32"/>
      <c r="GE109" s="32"/>
      <c r="GF109" s="32"/>
      <c r="GG109" s="32"/>
      <c r="GH109" s="32"/>
      <c r="GI109" s="32"/>
      <c r="GJ109" s="32"/>
      <c r="GK109" s="32"/>
      <c r="GL109" s="32"/>
      <c r="GM109" s="32"/>
      <c r="GN109" s="32"/>
      <c r="GO109" s="32"/>
      <c r="GP109" s="32"/>
      <c r="GQ109" s="32"/>
      <c r="GR109" s="32"/>
      <c r="GS109" s="32"/>
      <c r="GT109" s="32"/>
      <c r="GU109" s="32"/>
      <c r="GV109" s="32"/>
      <c r="GW109" s="32"/>
      <c r="GX109" s="32"/>
      <c r="GY109" s="32"/>
      <c r="GZ109" s="32"/>
      <c r="HA109" s="32"/>
      <c r="HB109" s="32"/>
      <c r="HC109" s="32"/>
      <c r="HD109" s="32"/>
      <c r="HE109" s="32"/>
      <c r="HF109" s="32"/>
      <c r="HG109" s="32"/>
      <c r="HH109" s="32"/>
      <c r="HI109" s="32"/>
      <c r="HJ109" s="32"/>
      <c r="HK109" s="32"/>
    </row>
    <row r="110" spans="1:219" ht="55.5" customHeight="1" thickBot="1" x14ac:dyDescent="0.25">
      <c r="A110" s="397"/>
      <c r="B110" s="418"/>
      <c r="C110" s="170"/>
      <c r="D110" s="406"/>
      <c r="E110" s="338"/>
      <c r="F110" s="340"/>
      <c r="G110" s="343"/>
      <c r="H110" s="409"/>
      <c r="I110" s="171" t="s">
        <v>297</v>
      </c>
      <c r="J110" s="172" t="s">
        <v>150</v>
      </c>
      <c r="K110" s="231" t="s">
        <v>17</v>
      </c>
      <c r="L110" s="172" t="s">
        <v>107</v>
      </c>
      <c r="M110" s="180" t="s">
        <v>12</v>
      </c>
      <c r="N110" s="180" t="s">
        <v>13</v>
      </c>
      <c r="O110" s="181"/>
      <c r="P110" s="182"/>
      <c r="Q110" s="183" t="s">
        <v>14</v>
      </c>
      <c r="R110" s="184" t="s">
        <v>118</v>
      </c>
      <c r="S110" s="185" t="s">
        <v>116</v>
      </c>
      <c r="T110" s="114" t="s">
        <v>245</v>
      </c>
      <c r="U110" s="194" t="s">
        <v>247</v>
      </c>
      <c r="V110" s="439" t="s">
        <v>251</v>
      </c>
      <c r="W110" s="440"/>
      <c r="X110" s="440"/>
      <c r="Y110" s="441" t="s">
        <v>265</v>
      </c>
      <c r="Z110" s="442"/>
      <c r="AA110" s="442"/>
      <c r="AB110" s="442"/>
      <c r="AC110" s="442"/>
      <c r="AD110" s="443"/>
      <c r="AE110" s="129" t="s">
        <v>12</v>
      </c>
      <c r="AF110" s="115" t="s">
        <v>13</v>
      </c>
      <c r="AG110" s="426"/>
      <c r="AH110" s="115" t="s">
        <v>121</v>
      </c>
      <c r="AI110" s="115" t="s">
        <v>101</v>
      </c>
      <c r="AJ110" s="115" t="s">
        <v>100</v>
      </c>
      <c r="AK110" s="116" t="s">
        <v>98</v>
      </c>
      <c r="AL110" s="116" t="s">
        <v>99</v>
      </c>
      <c r="AM110" s="116" t="s">
        <v>70</v>
      </c>
      <c r="AN110" s="112" t="s">
        <v>12</v>
      </c>
      <c r="AO110" s="112" t="s">
        <v>13</v>
      </c>
      <c r="AP110" s="112" t="s">
        <v>15</v>
      </c>
      <c r="AQ110" s="113" t="s">
        <v>116</v>
      </c>
      <c r="AR110" s="348"/>
      <c r="AS110" s="348"/>
      <c r="AT110" s="348"/>
      <c r="AU110" s="365"/>
      <c r="AV110" s="367"/>
      <c r="AW110" s="367"/>
      <c r="AX110" s="350"/>
      <c r="AY110" s="350"/>
      <c r="AZ110" s="350"/>
      <c r="BA110" s="385"/>
      <c r="BB110" s="385"/>
      <c r="BC110" s="385"/>
      <c r="BD110" s="350"/>
      <c r="BE110" s="350"/>
      <c r="BF110" s="350"/>
      <c r="BG110" s="385"/>
      <c r="BH110" s="385"/>
      <c r="BI110" s="385"/>
      <c r="BJ110" s="350"/>
      <c r="BK110" s="350"/>
      <c r="BL110" s="350"/>
      <c r="BM110" s="385"/>
      <c r="BN110" s="385"/>
      <c r="BO110" s="385"/>
      <c r="BP110" s="176"/>
      <c r="BQ110" s="176"/>
      <c r="BR110" s="176"/>
      <c r="BS110" s="32"/>
      <c r="BT110" s="32"/>
      <c r="BU110" s="32"/>
      <c r="BV110" s="32"/>
      <c r="BW110" s="32"/>
      <c r="BX110" s="32"/>
      <c r="BY110" s="32"/>
      <c r="BZ110" s="32"/>
      <c r="CA110" s="32"/>
      <c r="CB110" s="32"/>
      <c r="CC110" s="32"/>
      <c r="CD110" s="32" t="s">
        <v>198</v>
      </c>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32"/>
      <c r="DX110" s="32"/>
      <c r="DY110" s="32"/>
      <c r="DZ110" s="32"/>
      <c r="EA110" s="32"/>
      <c r="EB110" s="32"/>
      <c r="EC110" s="32"/>
      <c r="ED110" s="32"/>
      <c r="EE110" s="32"/>
      <c r="EF110" s="32"/>
      <c r="EG110" s="32"/>
      <c r="EH110" s="32"/>
      <c r="EI110" s="32"/>
      <c r="EJ110" s="32"/>
      <c r="EK110" s="32"/>
      <c r="EL110" s="32"/>
      <c r="EM110" s="32"/>
      <c r="EN110" s="32"/>
      <c r="EO110" s="32"/>
      <c r="EP110" s="32"/>
      <c r="EQ110" s="32"/>
      <c r="ER110" s="32"/>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row>
    <row r="111" spans="1:219" s="38" customFormat="1" ht="78.75" customHeight="1" thickBot="1" x14ac:dyDescent="0.3">
      <c r="A111" s="301"/>
      <c r="B111" s="267" t="s">
        <v>384</v>
      </c>
      <c r="C111" s="33"/>
      <c r="D111" s="304">
        <v>1</v>
      </c>
      <c r="E111" s="88" t="s">
        <v>212</v>
      </c>
      <c r="F111" s="89" t="s">
        <v>103</v>
      </c>
      <c r="G111" s="90" t="s">
        <v>203</v>
      </c>
      <c r="H111" s="93" t="s">
        <v>5</v>
      </c>
      <c r="I111" s="307"/>
      <c r="J111" s="215" t="s">
        <v>321</v>
      </c>
      <c r="K111" s="336" t="s">
        <v>320</v>
      </c>
      <c r="L111" s="227" t="s">
        <v>326</v>
      </c>
      <c r="M111" s="310" t="s">
        <v>33</v>
      </c>
      <c r="N111" s="310" t="s">
        <v>36</v>
      </c>
      <c r="O111" s="314">
        <f>VLOOKUP(M111,'MATRIZ CALIFICACIÓN'!$B$10:$C$24,2,FALSE)</f>
        <v>4</v>
      </c>
      <c r="P111" s="317">
        <f>HLOOKUP(N111,'MATRIZ CALIFICACIÓN'!$D$8:$H$9,2,FALSE)</f>
        <v>4</v>
      </c>
      <c r="Q111" s="320">
        <f>VALUE(CONCATENATE(O111,P111))</f>
        <v>44</v>
      </c>
      <c r="R111" s="270" t="str">
        <f>VLOOKUP(Q111,'MATRIZ CALIFICACIÓN'!$D$58:$E$82,2,FALSE)</f>
        <v>EXTREMA</v>
      </c>
      <c r="S111" s="323" t="s">
        <v>65</v>
      </c>
      <c r="T111" s="93" t="s">
        <v>329</v>
      </c>
      <c r="U111" s="125" t="s">
        <v>248</v>
      </c>
      <c r="V111" s="298" t="s">
        <v>336</v>
      </c>
      <c r="W111" s="299"/>
      <c r="X111" s="300"/>
      <c r="Y111" s="289" t="s">
        <v>252</v>
      </c>
      <c r="Z111" s="290"/>
      <c r="AA111" s="290"/>
      <c r="AB111" s="290"/>
      <c r="AC111" s="291"/>
      <c r="AD111"/>
      <c r="AE111" s="34" t="str">
        <f>IF(AD111="","",IF(AD111="PROBABILIDAD",SUM(W111+Y111+AC111),0))</f>
        <v/>
      </c>
      <c r="AF111" s="35" t="str">
        <f>IF(AD111="","",IF(AD111="IMPACTO",SUM(W111+Y111+AC111),0))</f>
        <v/>
      </c>
      <c r="AG111" s="281">
        <f>IF(SUM(AE111:AE116),AVERAGEIF(AE111:AE116,"&gt;0",AE111:AE116),1)</f>
        <v>1</v>
      </c>
      <c r="AH111" s="281">
        <f>IF(SUM(AF111:AF116),AVERAGEIF(AF111:AF116,"&gt;0",AF111:AF116),1)</f>
        <v>1</v>
      </c>
      <c r="AI111" s="281">
        <f>IF(AND(AG111&gt;=0,AG111&lt;=50),0,IF(AND(AG111&gt;50,AG111&lt;76),1,2))</f>
        <v>0</v>
      </c>
      <c r="AJ111" s="281">
        <f>IF(AND(AH111&gt;=0,AH111&lt;=50),0,IF(AND(AH111&gt;50,AH111&lt;76),1,2))</f>
        <v>0</v>
      </c>
      <c r="AK111" s="281">
        <f>IF(AI111&lt;O111,O111-AI111,O111)</f>
        <v>4</v>
      </c>
      <c r="AL111" s="281">
        <f>IF(AJ111&lt;P111,P111-AJ111,P111)</f>
        <v>4</v>
      </c>
      <c r="AM111" s="281">
        <f>VALUE(CONCATENATE(AK58:AK111,AL111))</f>
        <v>44</v>
      </c>
      <c r="AN111" s="270" t="s">
        <v>237</v>
      </c>
      <c r="AO111" s="270" t="s">
        <v>59</v>
      </c>
      <c r="AP111" s="270" t="s">
        <v>262</v>
      </c>
      <c r="AQ111" s="277" t="s">
        <v>65</v>
      </c>
      <c r="AR111" s="210" t="s">
        <v>338</v>
      </c>
      <c r="AS111" s="249">
        <v>43344</v>
      </c>
      <c r="AT111" s="249">
        <v>43435</v>
      </c>
      <c r="AU111" s="210" t="s">
        <v>364</v>
      </c>
      <c r="AV111" s="205" t="s">
        <v>339</v>
      </c>
      <c r="AW111" s="93" t="s">
        <v>340</v>
      </c>
      <c r="BD111" s="93"/>
      <c r="BE111" s="93"/>
      <c r="BF111" s="93"/>
      <c r="BG111" s="93"/>
      <c r="BH111" s="93"/>
      <c r="BI111" s="93"/>
      <c r="BJ111" s="93" t="s">
        <v>385</v>
      </c>
      <c r="BK111" s="93" t="s">
        <v>388</v>
      </c>
      <c r="BL111" s="93" t="s">
        <v>89</v>
      </c>
      <c r="BM111" s="93" t="s">
        <v>85</v>
      </c>
      <c r="BN111" s="93" t="s">
        <v>44</v>
      </c>
      <c r="BO111" s="93" t="s">
        <v>44</v>
      </c>
      <c r="BP111" s="267"/>
      <c r="BQ111" s="267"/>
      <c r="BR111" s="267" t="s">
        <v>406</v>
      </c>
      <c r="BS111" s="32"/>
      <c r="BT111" s="32"/>
      <c r="BU111" s="32"/>
      <c r="BV111" s="32"/>
      <c r="BW111" s="32"/>
      <c r="BX111" s="32"/>
      <c r="BY111" s="32"/>
      <c r="BZ111" s="32" t="s">
        <v>103</v>
      </c>
      <c r="CA111" s="32" t="s">
        <v>103</v>
      </c>
      <c r="CB111" s="32"/>
      <c r="CC111" s="32"/>
      <c r="CD111" s="32" t="s">
        <v>199</v>
      </c>
      <c r="CE111" s="32"/>
      <c r="CF111" s="32"/>
      <c r="CG111" s="32"/>
      <c r="CH111" s="32"/>
      <c r="CI111" s="32"/>
      <c r="CJ111" s="32" t="s">
        <v>64</v>
      </c>
      <c r="CK111" s="32"/>
      <c r="CL111" s="32" t="s">
        <v>211</v>
      </c>
      <c r="CM111" s="32"/>
      <c r="CN111" s="32" t="s">
        <v>216</v>
      </c>
      <c r="CO111" s="32"/>
      <c r="CP111" s="32"/>
      <c r="CQ111" s="32"/>
      <c r="CR111" s="59" t="s">
        <v>237</v>
      </c>
      <c r="CS111" s="32"/>
      <c r="CT111" s="62" t="s">
        <v>57</v>
      </c>
      <c r="CU111" s="32"/>
      <c r="CV111" s="32"/>
      <c r="CW111" s="130" t="s">
        <v>24</v>
      </c>
      <c r="CX111" s="131"/>
      <c r="CY111" s="132"/>
      <c r="CZ111" s="32"/>
      <c r="DA111" s="32"/>
      <c r="DB111" s="130" t="s">
        <v>24</v>
      </c>
      <c r="DC111" s="32"/>
      <c r="DD111" s="32"/>
      <c r="DE111" s="32"/>
      <c r="DF111" s="32"/>
      <c r="DG111" s="32"/>
      <c r="DH111" s="32"/>
      <c r="DI111" s="32" t="s">
        <v>220</v>
      </c>
      <c r="DJ111" s="32"/>
      <c r="DK111" s="32"/>
      <c r="DL111" s="32"/>
      <c r="DM111" s="32"/>
      <c r="DN111" s="32"/>
      <c r="DO111" s="32"/>
      <c r="DP111" s="32"/>
      <c r="DQ111" s="32"/>
      <c r="DR111" s="32"/>
      <c r="DS111" s="32"/>
      <c r="DT111" s="32"/>
      <c r="DU111" s="32"/>
      <c r="DV111" s="32"/>
      <c r="DW111" s="32"/>
      <c r="DX111" s="32"/>
      <c r="DY111" s="32"/>
      <c r="DZ111" s="32"/>
      <c r="EA111" s="32"/>
      <c r="EB111" s="32"/>
      <c r="EC111" s="32"/>
      <c r="ED111" s="32"/>
      <c r="EE111" s="32"/>
      <c r="EF111" s="32"/>
      <c r="EG111" s="32"/>
      <c r="EH111" s="32"/>
      <c r="EI111" s="32"/>
      <c r="EJ111" s="32"/>
      <c r="EK111" s="32"/>
      <c r="EL111" s="32"/>
      <c r="EM111" s="32"/>
      <c r="EN111" s="32"/>
      <c r="EO111" s="32"/>
      <c r="EP111" s="32"/>
      <c r="EQ111" s="32"/>
      <c r="ER111" s="32"/>
      <c r="ES111" s="32"/>
      <c r="ET111" s="32"/>
      <c r="EU111" s="32"/>
      <c r="EV111" s="32"/>
      <c r="EW111" s="32"/>
      <c r="EX111" s="32"/>
      <c r="EY111" s="32"/>
      <c r="EZ111" s="32"/>
      <c r="FA111" s="32"/>
      <c r="FB111" s="32"/>
      <c r="FC111" s="32"/>
      <c r="FD111" s="32"/>
      <c r="FE111" s="32"/>
      <c r="FF111" s="32"/>
      <c r="FG111" s="32"/>
      <c r="FH111" s="32"/>
      <c r="FI111" s="32"/>
      <c r="FJ111" s="32"/>
      <c r="FK111" s="32"/>
      <c r="FL111" s="32"/>
      <c r="FM111" s="32"/>
      <c r="FN111" s="32"/>
      <c r="FO111" s="32"/>
      <c r="FP111" s="32"/>
      <c r="FQ111" s="32"/>
      <c r="FR111" s="32"/>
      <c r="FS111" s="32"/>
      <c r="FT111" s="32"/>
      <c r="FU111" s="32"/>
      <c r="FV111" s="32"/>
      <c r="FW111" s="32"/>
      <c r="FX111" s="32"/>
      <c r="FY111" s="32"/>
      <c r="FZ111" s="32"/>
      <c r="GA111" s="32"/>
      <c r="GB111" s="32"/>
      <c r="GC111" s="32"/>
      <c r="GD111" s="32"/>
      <c r="GE111" s="32"/>
      <c r="GF111" s="32"/>
      <c r="GG111" s="32"/>
      <c r="GH111" s="32"/>
      <c r="GI111" s="32"/>
      <c r="GJ111" s="32"/>
      <c r="GK111" s="32"/>
      <c r="GL111" s="32"/>
      <c r="GM111" s="32"/>
      <c r="GN111" s="32"/>
      <c r="GO111" s="32"/>
      <c r="GP111" s="32"/>
      <c r="GQ111" s="32"/>
      <c r="GR111" s="32"/>
      <c r="GS111" s="32"/>
      <c r="GT111" s="32"/>
      <c r="GU111" s="32"/>
      <c r="GV111" s="32"/>
      <c r="GW111" s="32"/>
      <c r="GX111" s="32"/>
      <c r="GY111" s="32"/>
      <c r="GZ111" s="32"/>
      <c r="HA111" s="32"/>
      <c r="HB111" s="32"/>
      <c r="HC111" s="32"/>
      <c r="HD111" s="32"/>
      <c r="HE111" s="36"/>
      <c r="HF111" s="37"/>
      <c r="HG111" s="37"/>
      <c r="HH111" s="37"/>
      <c r="HI111" s="37"/>
      <c r="HJ111" s="37"/>
      <c r="HK111" s="37"/>
    </row>
    <row r="112" spans="1:219" s="38" customFormat="1" ht="69" customHeight="1" thickBot="1" x14ac:dyDescent="0.3">
      <c r="A112" s="302"/>
      <c r="B112" s="268"/>
      <c r="C112" s="39"/>
      <c r="D112" s="305"/>
      <c r="E112" s="88"/>
      <c r="F112" s="89" t="s">
        <v>184</v>
      </c>
      <c r="G112" s="91" t="s">
        <v>199</v>
      </c>
      <c r="H112" s="93" t="s">
        <v>235</v>
      </c>
      <c r="I112" s="308"/>
      <c r="J112" s="216" t="s">
        <v>322</v>
      </c>
      <c r="K112" s="336"/>
      <c r="L112" s="228" t="s">
        <v>327</v>
      </c>
      <c r="M112" s="311"/>
      <c r="N112" s="311"/>
      <c r="O112" s="315"/>
      <c r="P112" s="318"/>
      <c r="Q112" s="321"/>
      <c r="R112" s="271"/>
      <c r="S112" s="324"/>
      <c r="T112" s="94" t="s">
        <v>330</v>
      </c>
      <c r="U112" s="125" t="s">
        <v>248</v>
      </c>
      <c r="V112" s="298" t="s">
        <v>333</v>
      </c>
      <c r="W112" s="299"/>
      <c r="X112" s="300"/>
      <c r="Y112" s="292"/>
      <c r="Z112" s="293"/>
      <c r="AA112" s="293"/>
      <c r="AB112" s="293"/>
      <c r="AC112" s="294"/>
      <c r="AD112"/>
      <c r="AE112" s="34" t="str">
        <f>IF(AD112="","",IF(AD112="PROBABILIDAD",SUM(W112+Y112+AC112),0))</f>
        <v/>
      </c>
      <c r="AF112" s="35" t="str">
        <f>IF(AD112="","",IF(AD112="IMPACTO",SUM(W112+Y112+AC112),0))</f>
        <v/>
      </c>
      <c r="AG112" s="285"/>
      <c r="AH112" s="285"/>
      <c r="AI112" s="285"/>
      <c r="AJ112" s="285"/>
      <c r="AK112" s="285"/>
      <c r="AL112" s="285"/>
      <c r="AM112" s="285"/>
      <c r="AN112" s="271"/>
      <c r="AO112" s="271"/>
      <c r="AP112" s="271"/>
      <c r="AQ112" s="278"/>
      <c r="AR112" s="210"/>
      <c r="AS112" s="210"/>
      <c r="AT112" s="210"/>
      <c r="AU112" s="210"/>
      <c r="AV112" s="206"/>
      <c r="AW112" s="94"/>
      <c r="BD112" s="94"/>
      <c r="BE112" s="94"/>
      <c r="BF112" s="94"/>
      <c r="BG112" s="94"/>
      <c r="BH112" s="94"/>
      <c r="BI112" s="94"/>
      <c r="BJ112" s="94" t="s">
        <v>386</v>
      </c>
      <c r="BK112" s="94"/>
      <c r="BL112" s="94"/>
      <c r="BM112" s="94"/>
      <c r="BN112" s="94"/>
      <c r="BO112" s="94"/>
      <c r="BP112" s="268"/>
      <c r="BQ112" s="268"/>
      <c r="BR112" s="268"/>
      <c r="BS112" s="32"/>
      <c r="BT112" s="32"/>
      <c r="BU112" s="32"/>
      <c r="BV112" s="32"/>
      <c r="BW112" s="32"/>
      <c r="BX112" s="32"/>
      <c r="BY112" s="32"/>
      <c r="BZ112" s="32" t="s">
        <v>68</v>
      </c>
      <c r="CA112" s="32" t="s">
        <v>68</v>
      </c>
      <c r="CB112" s="32"/>
      <c r="CC112" s="32"/>
      <c r="CD112" s="32" t="s">
        <v>200</v>
      </c>
      <c r="CE112" s="32"/>
      <c r="CF112" s="32"/>
      <c r="CG112" s="32"/>
      <c r="CH112" s="32"/>
      <c r="CI112" s="32"/>
      <c r="CJ112" s="32" t="s">
        <v>65</v>
      </c>
      <c r="CK112" s="32"/>
      <c r="CL112" s="32" t="s">
        <v>212</v>
      </c>
      <c r="CM112" s="32"/>
      <c r="CN112" s="32" t="s">
        <v>184</v>
      </c>
      <c r="CO112" s="32"/>
      <c r="CP112" s="32"/>
      <c r="CQ112" s="32"/>
      <c r="CR112" s="60" t="s">
        <v>49</v>
      </c>
      <c r="CS112" s="32"/>
      <c r="CT112" s="63" t="s">
        <v>58</v>
      </c>
      <c r="CU112" s="32"/>
      <c r="CV112" s="32"/>
      <c r="CW112" s="133"/>
      <c r="CX112" s="134"/>
      <c r="CY112" s="135"/>
      <c r="CZ112" s="32"/>
      <c r="DA112" s="32"/>
      <c r="DB112" s="136" t="s">
        <v>262</v>
      </c>
      <c r="DC112" s="32"/>
      <c r="DD112" s="32"/>
      <c r="DE112" s="32"/>
      <c r="DF112" s="32"/>
      <c r="DG112" s="32"/>
      <c r="DH112" s="32"/>
      <c r="DI112" s="32" t="s">
        <v>317</v>
      </c>
      <c r="DJ112" s="32"/>
      <c r="DK112" s="32"/>
      <c r="DL112" s="32"/>
      <c r="DM112" s="32"/>
      <c r="DN112" s="32"/>
      <c r="DO112" s="32"/>
      <c r="DP112" s="32"/>
      <c r="DQ112" s="32"/>
      <c r="DR112" s="32"/>
      <c r="DS112" s="32"/>
      <c r="DT112" s="32"/>
      <c r="DU112" s="32"/>
      <c r="DV112" s="32"/>
      <c r="DW112" s="32"/>
      <c r="DX112" s="32"/>
      <c r="DY112" s="32"/>
      <c r="DZ112" s="32"/>
      <c r="EA112" s="32"/>
      <c r="EB112" s="32"/>
      <c r="EC112" s="32"/>
      <c r="ED112" s="32"/>
      <c r="EE112" s="32"/>
      <c r="EF112" s="32"/>
      <c r="EG112" s="32"/>
      <c r="EH112" s="32"/>
      <c r="EI112" s="32"/>
      <c r="EJ112" s="32"/>
      <c r="EK112" s="32"/>
      <c r="EL112" s="32"/>
      <c r="EM112" s="32"/>
      <c r="EN112" s="32"/>
      <c r="EO112" s="32"/>
      <c r="EP112" s="32"/>
      <c r="EQ112" s="32"/>
      <c r="ER112" s="32"/>
      <c r="ES112" s="32"/>
      <c r="ET112" s="32"/>
      <c r="EU112" s="32"/>
      <c r="EV112" s="32"/>
      <c r="EW112" s="32"/>
      <c r="EX112" s="32"/>
      <c r="EY112" s="32"/>
      <c r="EZ112" s="32"/>
      <c r="FA112" s="32"/>
      <c r="FB112" s="32"/>
      <c r="FC112" s="32"/>
      <c r="FD112" s="32"/>
      <c r="FE112" s="32"/>
      <c r="FF112" s="32"/>
      <c r="FG112" s="32"/>
      <c r="FH112" s="32"/>
      <c r="FI112" s="32"/>
      <c r="FJ112" s="32"/>
      <c r="FK112" s="32"/>
      <c r="FL112" s="32"/>
      <c r="FM112" s="32"/>
      <c r="FN112" s="32"/>
      <c r="FO112" s="32"/>
      <c r="FP112" s="32"/>
      <c r="FQ112" s="32"/>
      <c r="FR112" s="32"/>
      <c r="FS112" s="32"/>
      <c r="FT112" s="32"/>
      <c r="FU112" s="32"/>
      <c r="FV112" s="32"/>
      <c r="FW112" s="32"/>
      <c r="FX112" s="32"/>
      <c r="FY112" s="32"/>
      <c r="FZ112" s="32"/>
      <c r="GA112" s="32"/>
      <c r="GB112" s="32"/>
      <c r="GC112" s="32"/>
      <c r="GD112" s="32"/>
      <c r="GE112" s="32"/>
      <c r="GF112" s="32"/>
      <c r="GG112" s="32"/>
      <c r="GH112" s="32"/>
      <c r="GI112" s="32"/>
      <c r="GJ112" s="32"/>
      <c r="GK112" s="32"/>
      <c r="GL112" s="32"/>
      <c r="GM112" s="32"/>
      <c r="GN112" s="32"/>
      <c r="GO112" s="32"/>
      <c r="GP112" s="32"/>
      <c r="GQ112" s="32"/>
      <c r="GR112" s="32"/>
      <c r="GS112" s="32"/>
      <c r="GT112" s="32"/>
      <c r="GU112" s="32"/>
      <c r="GV112" s="32"/>
      <c r="GW112" s="32"/>
      <c r="GX112" s="32"/>
      <c r="GY112" s="32"/>
      <c r="GZ112" s="32"/>
      <c r="HA112" s="32"/>
      <c r="HB112" s="32"/>
      <c r="HC112" s="32"/>
      <c r="HD112" s="32"/>
      <c r="HE112" s="36"/>
      <c r="HF112" s="37"/>
      <c r="HG112" s="37"/>
      <c r="HH112" s="37"/>
      <c r="HI112" s="37"/>
      <c r="HJ112" s="37"/>
      <c r="HK112" s="37"/>
    </row>
    <row r="113" spans="1:219" s="38" customFormat="1" ht="139.5" customHeight="1" thickBot="1" x14ac:dyDescent="0.3">
      <c r="A113" s="302"/>
      <c r="B113" s="268"/>
      <c r="C113" s="39"/>
      <c r="D113" s="305"/>
      <c r="E113" s="88"/>
      <c r="F113" s="89"/>
      <c r="G113" s="91"/>
      <c r="H113" s="93"/>
      <c r="I113" s="308"/>
      <c r="J113" s="217" t="s">
        <v>323</v>
      </c>
      <c r="K113" s="336"/>
      <c r="L113" s="233" t="s">
        <v>328</v>
      </c>
      <c r="M113" s="311"/>
      <c r="N113" s="311"/>
      <c r="O113" s="315"/>
      <c r="P113" s="318"/>
      <c r="Q113" s="321"/>
      <c r="R113" s="271"/>
      <c r="S113" s="324"/>
      <c r="T113" s="95" t="s">
        <v>331</v>
      </c>
      <c r="U113" s="125" t="s">
        <v>248</v>
      </c>
      <c r="V113" s="274" t="s">
        <v>334</v>
      </c>
      <c r="W113" s="275"/>
      <c r="X113" s="276"/>
      <c r="Y113" s="292"/>
      <c r="Z113" s="293"/>
      <c r="AA113" s="293"/>
      <c r="AB113" s="293"/>
      <c r="AC113" s="294"/>
      <c r="AD113"/>
      <c r="AE113" s="281" t="str">
        <f>IF(AD113="","",IF(AD113="PROBABILIDAD",SUM(W113+Z113+AC113),0))</f>
        <v/>
      </c>
      <c r="AF113" s="283" t="str">
        <f>IF(AD113="","",IF(AD113="IMPACTO",SUM(W113+Z113+AC113),0))</f>
        <v/>
      </c>
      <c r="AG113" s="285"/>
      <c r="AH113" s="285"/>
      <c r="AI113" s="285"/>
      <c r="AJ113" s="285"/>
      <c r="AK113" s="285"/>
      <c r="AL113" s="285"/>
      <c r="AM113" s="285"/>
      <c r="AN113" s="271"/>
      <c r="AO113" s="271"/>
      <c r="AP113" s="271"/>
      <c r="AQ113" s="278"/>
      <c r="AR113" s="210"/>
      <c r="AS113" s="210"/>
      <c r="AT113" s="210"/>
      <c r="AU113" s="210"/>
      <c r="AV113" s="207"/>
      <c r="AW113" s="95"/>
      <c r="BD113" s="95"/>
      <c r="BE113" s="95"/>
      <c r="BF113" s="95"/>
      <c r="BG113" s="95"/>
      <c r="BH113" s="95"/>
      <c r="BI113" s="95"/>
      <c r="BJ113" s="95" t="s">
        <v>387</v>
      </c>
      <c r="BK113" s="95"/>
      <c r="BL113" s="95"/>
      <c r="BM113" s="95"/>
      <c r="BN113" s="95"/>
      <c r="BO113" s="95"/>
      <c r="BP113" s="268"/>
      <c r="BQ113" s="268"/>
      <c r="BR113" s="268"/>
      <c r="BS113" s="32"/>
      <c r="BT113" s="32"/>
      <c r="BU113" s="32"/>
      <c r="BV113" s="32"/>
      <c r="BW113" s="32"/>
      <c r="BX113" s="32"/>
      <c r="BY113" s="32"/>
      <c r="BZ113" s="32" t="s">
        <v>5</v>
      </c>
      <c r="CA113" s="32" t="s">
        <v>5</v>
      </c>
      <c r="CB113" s="32"/>
      <c r="CC113" s="32"/>
      <c r="CD113" s="32" t="s">
        <v>201</v>
      </c>
      <c r="CE113" s="32"/>
      <c r="CF113" s="32"/>
      <c r="CG113" s="32"/>
      <c r="CH113" s="32"/>
      <c r="CI113" s="32"/>
      <c r="CJ113" s="32" t="s">
        <v>119</v>
      </c>
      <c r="CK113" s="32"/>
      <c r="CL113" s="32" t="s">
        <v>183</v>
      </c>
      <c r="CM113" s="32"/>
      <c r="CN113" s="32" t="s">
        <v>78</v>
      </c>
      <c r="CO113" s="32"/>
      <c r="CP113" s="32"/>
      <c r="CQ113" s="32"/>
      <c r="CR113" s="60" t="s">
        <v>50</v>
      </c>
      <c r="CS113" s="32"/>
      <c r="CT113" s="63" t="s">
        <v>21</v>
      </c>
      <c r="CU113" s="32"/>
      <c r="CV113" s="32"/>
      <c r="CW113" s="136" t="s">
        <v>41</v>
      </c>
      <c r="CX113" s="137"/>
      <c r="CY113" s="138"/>
      <c r="CZ113" s="32"/>
      <c r="DA113" s="32"/>
      <c r="DB113" s="142" t="s">
        <v>263</v>
      </c>
      <c r="DC113" s="32"/>
      <c r="DD113" s="32"/>
      <c r="DE113" s="32"/>
      <c r="DF113" s="32"/>
      <c r="DG113" s="32"/>
      <c r="DH113" s="32"/>
      <c r="DI113" s="32" t="s">
        <v>318</v>
      </c>
      <c r="DJ113" s="32"/>
      <c r="DK113" s="32"/>
      <c r="DL113" s="32"/>
      <c r="DM113" s="32"/>
      <c r="DN113" s="32"/>
      <c r="DO113" s="32"/>
      <c r="DP113" s="32"/>
      <c r="DQ113" s="32"/>
      <c r="DR113" s="32"/>
      <c r="DS113" s="32"/>
      <c r="DT113" s="32"/>
      <c r="DU113" s="32"/>
      <c r="DV113" s="32"/>
      <c r="DW113" s="32"/>
      <c r="DX113" s="32"/>
      <c r="DY113" s="32"/>
      <c r="DZ113" s="32"/>
      <c r="EA113" s="32"/>
      <c r="EB113" s="32"/>
      <c r="EC113" s="32"/>
      <c r="ED113" s="32"/>
      <c r="EE113" s="32"/>
      <c r="EF113" s="32"/>
      <c r="EG113" s="32"/>
      <c r="EH113" s="32"/>
      <c r="EI113" s="32"/>
      <c r="EJ113" s="32"/>
      <c r="EK113" s="32"/>
      <c r="EL113" s="32"/>
      <c r="EM113" s="32"/>
      <c r="EN113" s="32"/>
      <c r="EO113" s="32"/>
      <c r="EP113" s="32"/>
      <c r="EQ113" s="32"/>
      <c r="ER113" s="32"/>
      <c r="ES113" s="32"/>
      <c r="ET113" s="32"/>
      <c r="EU113" s="32"/>
      <c r="EV113" s="32"/>
      <c r="EW113" s="32"/>
      <c r="EX113" s="32"/>
      <c r="EY113" s="32"/>
      <c r="EZ113" s="32"/>
      <c r="FA113" s="32"/>
      <c r="FB113" s="32"/>
      <c r="FC113" s="32"/>
      <c r="FD113" s="32"/>
      <c r="FE113" s="32"/>
      <c r="FF113" s="32"/>
      <c r="FG113" s="32"/>
      <c r="FH113" s="32"/>
      <c r="FI113" s="32"/>
      <c r="FJ113" s="32"/>
      <c r="FK113" s="32"/>
      <c r="FL113" s="32"/>
      <c r="FM113" s="32"/>
      <c r="FN113" s="32"/>
      <c r="FO113" s="32"/>
      <c r="FP113" s="32"/>
      <c r="FQ113" s="32"/>
      <c r="FR113" s="32"/>
      <c r="FS113" s="32"/>
      <c r="FT113" s="32"/>
      <c r="FU113" s="32"/>
      <c r="FV113" s="32"/>
      <c r="FW113" s="32"/>
      <c r="FX113" s="32"/>
      <c r="FY113" s="32"/>
      <c r="FZ113" s="32"/>
      <c r="GA113" s="32"/>
      <c r="GB113" s="32"/>
      <c r="GC113" s="32"/>
      <c r="GD113" s="32"/>
      <c r="GE113" s="32"/>
      <c r="GF113" s="32"/>
      <c r="GG113" s="32"/>
      <c r="GH113" s="32"/>
      <c r="GI113" s="32"/>
      <c r="GJ113" s="32"/>
      <c r="GK113" s="32"/>
      <c r="GL113" s="32"/>
      <c r="GM113" s="32"/>
      <c r="GN113" s="32"/>
      <c r="GO113" s="32"/>
      <c r="GP113" s="32"/>
      <c r="GQ113" s="32"/>
      <c r="GR113" s="32"/>
      <c r="GS113" s="32"/>
      <c r="GT113" s="32"/>
      <c r="GU113" s="32"/>
      <c r="GV113" s="32"/>
      <c r="GW113" s="32"/>
      <c r="GX113" s="32"/>
      <c r="GY113" s="32"/>
      <c r="GZ113" s="32"/>
      <c r="HA113" s="32"/>
      <c r="HB113" s="32"/>
      <c r="HC113" s="32"/>
      <c r="HD113" s="32"/>
      <c r="HE113" s="36"/>
      <c r="HF113" s="37"/>
      <c r="HG113" s="37"/>
      <c r="HH113" s="37"/>
      <c r="HI113" s="37"/>
      <c r="HJ113" s="37"/>
      <c r="HK113" s="37"/>
    </row>
    <row r="114" spans="1:219" s="38" customFormat="1" ht="94.5" customHeight="1" thickBot="1" x14ac:dyDescent="0.3">
      <c r="A114" s="302"/>
      <c r="B114" s="268"/>
      <c r="C114" s="39"/>
      <c r="D114" s="305"/>
      <c r="E114" s="88"/>
      <c r="F114" s="89"/>
      <c r="G114" s="91"/>
      <c r="H114" s="93"/>
      <c r="I114" s="308"/>
      <c r="J114" s="217" t="s">
        <v>324</v>
      </c>
      <c r="K114" s="336"/>
      <c r="L114" s="233"/>
      <c r="M114" s="312"/>
      <c r="N114" s="312"/>
      <c r="O114" s="315"/>
      <c r="P114" s="318"/>
      <c r="Q114" s="321"/>
      <c r="R114" s="272"/>
      <c r="S114" s="325"/>
      <c r="T114" s="95" t="s">
        <v>332</v>
      </c>
      <c r="U114" s="125" t="s">
        <v>248</v>
      </c>
      <c r="V114" s="274" t="s">
        <v>335</v>
      </c>
      <c r="W114" s="275"/>
      <c r="X114" s="276"/>
      <c r="Y114" s="292"/>
      <c r="Z114" s="293"/>
      <c r="AA114" s="293"/>
      <c r="AB114" s="293"/>
      <c r="AC114" s="294"/>
      <c r="AD114"/>
      <c r="AE114" s="282"/>
      <c r="AF114" s="284"/>
      <c r="AG114" s="285"/>
      <c r="AH114" s="285"/>
      <c r="AI114" s="285"/>
      <c r="AJ114" s="285"/>
      <c r="AK114" s="285"/>
      <c r="AL114" s="285"/>
      <c r="AM114" s="285"/>
      <c r="AN114" s="272"/>
      <c r="AO114" s="272"/>
      <c r="AP114" s="272"/>
      <c r="AQ114" s="279"/>
      <c r="AR114" s="210"/>
      <c r="AS114" s="210"/>
      <c r="AT114" s="210"/>
      <c r="AU114" s="210"/>
      <c r="AV114" s="207"/>
      <c r="AW114" s="95"/>
      <c r="BD114" s="95"/>
      <c r="BE114" s="95"/>
      <c r="BF114" s="95"/>
      <c r="BG114" s="95"/>
      <c r="BH114" s="95"/>
      <c r="BI114" s="95"/>
      <c r="BJ114" s="95" t="s">
        <v>390</v>
      </c>
      <c r="BK114" s="95"/>
      <c r="BL114" s="95"/>
      <c r="BM114" s="95"/>
      <c r="BN114" s="95"/>
      <c r="BO114" s="95"/>
      <c r="BP114" s="268"/>
      <c r="BQ114" s="268"/>
      <c r="BR114" s="268"/>
      <c r="BS114" s="32"/>
      <c r="BT114" s="32"/>
      <c r="BU114" s="32"/>
      <c r="BV114" s="32"/>
      <c r="BW114" s="32"/>
      <c r="BX114" s="32"/>
      <c r="BY114" s="32"/>
      <c r="BZ114" s="32" t="s">
        <v>6</v>
      </c>
      <c r="CA114" s="32" t="s">
        <v>6</v>
      </c>
      <c r="CB114" s="32"/>
      <c r="CC114" s="32"/>
      <c r="CD114" s="32" t="s">
        <v>202</v>
      </c>
      <c r="CE114" s="32"/>
      <c r="CF114" s="32"/>
      <c r="CG114" s="32"/>
      <c r="CH114" s="32"/>
      <c r="CI114" s="32"/>
      <c r="CJ114" s="32" t="s">
        <v>66</v>
      </c>
      <c r="CK114" s="32"/>
      <c r="CL114" s="32" t="s">
        <v>213</v>
      </c>
      <c r="CM114" s="32"/>
      <c r="CN114" s="32" t="s">
        <v>8</v>
      </c>
      <c r="CO114" s="32"/>
      <c r="CP114" s="32"/>
      <c r="CQ114" s="32"/>
      <c r="CR114" s="60" t="s">
        <v>51</v>
      </c>
      <c r="CS114" s="32"/>
      <c r="CT114" s="63" t="s">
        <v>59</v>
      </c>
      <c r="CU114" s="32"/>
      <c r="CV114" s="32"/>
      <c r="CW114" s="139"/>
      <c r="CX114" s="140"/>
      <c r="CY114" s="141"/>
      <c r="CZ114" s="32"/>
      <c r="DA114" s="32"/>
      <c r="DB114" s="148" t="s">
        <v>264</v>
      </c>
      <c r="DC114" s="32"/>
      <c r="DD114" s="32"/>
      <c r="DE114" s="32"/>
      <c r="DF114" s="32"/>
      <c r="DG114" s="32"/>
      <c r="DH114" s="32"/>
      <c r="DI114" s="32"/>
      <c r="DJ114" s="32"/>
      <c r="DK114" s="32"/>
      <c r="DL114" s="32"/>
      <c r="DM114" s="32"/>
      <c r="DN114" s="32"/>
      <c r="DO114" s="32"/>
      <c r="DP114" s="32"/>
      <c r="DQ114" s="32"/>
      <c r="DR114" s="32"/>
      <c r="DS114" s="32"/>
      <c r="DT114" s="32"/>
      <c r="DU114" s="32"/>
      <c r="DV114" s="32"/>
      <c r="DW114" s="32"/>
      <c r="DX114" s="32"/>
      <c r="DY114" s="32"/>
      <c r="DZ114" s="32"/>
      <c r="EA114" s="32"/>
      <c r="EB114" s="32"/>
      <c r="EC114" s="32"/>
      <c r="ED114" s="32"/>
      <c r="EE114" s="32"/>
      <c r="EF114" s="32"/>
      <c r="EG114" s="32"/>
      <c r="EH114" s="32"/>
      <c r="EI114" s="32"/>
      <c r="EJ114" s="32"/>
      <c r="EK114" s="32"/>
      <c r="EL114" s="32"/>
      <c r="EM114" s="32"/>
      <c r="EN114" s="32"/>
      <c r="EO114" s="32"/>
      <c r="EP114" s="32"/>
      <c r="EQ114" s="32"/>
      <c r="ER114" s="32"/>
      <c r="ES114" s="32"/>
      <c r="ET114" s="32"/>
      <c r="EU114" s="32"/>
      <c r="EV114" s="32"/>
      <c r="EW114" s="32"/>
      <c r="EX114" s="32"/>
      <c r="EY114" s="32"/>
      <c r="EZ114" s="32"/>
      <c r="FA114" s="32"/>
      <c r="FB114" s="32"/>
      <c r="FC114" s="32"/>
      <c r="FD114" s="32"/>
      <c r="FE114" s="32"/>
      <c r="FF114" s="32"/>
      <c r="FG114" s="32"/>
      <c r="FH114" s="32"/>
      <c r="FI114" s="32"/>
      <c r="FJ114" s="32"/>
      <c r="FK114" s="32"/>
      <c r="FL114" s="32"/>
      <c r="FM114" s="32"/>
      <c r="FN114" s="32"/>
      <c r="FO114" s="32"/>
      <c r="FP114" s="32"/>
      <c r="FQ114" s="32"/>
      <c r="FR114" s="32"/>
      <c r="FS114" s="32"/>
      <c r="FT114" s="32"/>
      <c r="FU114" s="32"/>
      <c r="FV114" s="32"/>
      <c r="FW114" s="32"/>
      <c r="FX114" s="32"/>
      <c r="FY114" s="32"/>
      <c r="FZ114" s="32"/>
      <c r="GA114" s="32"/>
      <c r="GB114" s="32"/>
      <c r="GC114" s="32"/>
      <c r="GD114" s="32"/>
      <c r="GE114" s="32"/>
      <c r="GF114" s="32"/>
      <c r="GG114" s="32"/>
      <c r="GH114" s="32"/>
      <c r="GI114" s="32"/>
      <c r="GJ114" s="32"/>
      <c r="GK114" s="32"/>
      <c r="GL114" s="32"/>
      <c r="GM114" s="32"/>
      <c r="GN114" s="32"/>
      <c r="GO114" s="32"/>
      <c r="GP114" s="32"/>
      <c r="GQ114" s="32"/>
      <c r="GR114" s="32"/>
      <c r="GS114" s="32"/>
      <c r="GT114" s="32"/>
      <c r="GU114" s="32"/>
      <c r="GV114" s="32"/>
      <c r="GW114" s="32"/>
      <c r="GX114" s="32"/>
      <c r="GY114" s="32"/>
      <c r="GZ114" s="32"/>
      <c r="HA114" s="32"/>
      <c r="HB114" s="32"/>
      <c r="HC114" s="32"/>
      <c r="HD114" s="32"/>
      <c r="HE114" s="36"/>
      <c r="HF114" s="37"/>
      <c r="HG114" s="37"/>
      <c r="HH114" s="37"/>
      <c r="HI114" s="37"/>
      <c r="HJ114" s="37"/>
      <c r="HK114" s="37"/>
    </row>
    <row r="115" spans="1:219" s="38" customFormat="1" ht="105.75" customHeight="1" thickBot="1" x14ac:dyDescent="0.3">
      <c r="A115" s="302"/>
      <c r="B115" s="268"/>
      <c r="C115" s="39"/>
      <c r="D115" s="305"/>
      <c r="E115" s="88"/>
      <c r="F115" s="89"/>
      <c r="G115" s="218"/>
      <c r="H115" s="93"/>
      <c r="I115" s="308"/>
      <c r="J115" s="232" t="s">
        <v>325</v>
      </c>
      <c r="K115" s="336"/>
      <c r="L115" s="234"/>
      <c r="M115" s="312"/>
      <c r="N115" s="312"/>
      <c r="O115" s="315"/>
      <c r="P115" s="318"/>
      <c r="Q115" s="321"/>
      <c r="R115" s="272"/>
      <c r="S115" s="325"/>
      <c r="T115" s="219"/>
      <c r="U115" s="125"/>
      <c r="V115" s="274"/>
      <c r="W115" s="275"/>
      <c r="X115" s="276"/>
      <c r="Y115" s="292"/>
      <c r="Z115" s="293"/>
      <c r="AA115" s="293"/>
      <c r="AB115" s="293"/>
      <c r="AC115" s="294"/>
      <c r="AD115"/>
      <c r="AE115" s="213"/>
      <c r="AF115" s="214"/>
      <c r="AG115" s="285"/>
      <c r="AH115" s="285"/>
      <c r="AI115" s="285"/>
      <c r="AJ115" s="285"/>
      <c r="AK115" s="285"/>
      <c r="AL115" s="285"/>
      <c r="AM115" s="285"/>
      <c r="AN115" s="272"/>
      <c r="AO115" s="272"/>
      <c r="AP115" s="272"/>
      <c r="AQ115" s="279"/>
      <c r="AR115" s="210"/>
      <c r="AS115" s="210"/>
      <c r="AT115" s="210"/>
      <c r="AU115" s="210"/>
      <c r="AV115" s="220"/>
      <c r="AW115" s="219"/>
      <c r="AX115" s="219"/>
      <c r="AY115" s="219"/>
      <c r="AZ115" s="219"/>
      <c r="BA115" s="219"/>
      <c r="BB115" s="219"/>
      <c r="BC115" s="219"/>
      <c r="BD115" s="219"/>
      <c r="BE115" s="219"/>
      <c r="BF115" s="219"/>
      <c r="BG115" s="219"/>
      <c r="BH115" s="219"/>
      <c r="BI115" s="219"/>
      <c r="BJ115" s="219" t="s">
        <v>389</v>
      </c>
      <c r="BK115" s="219"/>
      <c r="BL115" s="219"/>
      <c r="BM115" s="219"/>
      <c r="BN115" s="219"/>
      <c r="BO115" s="219"/>
      <c r="BP115" s="268"/>
      <c r="BQ115" s="268"/>
      <c r="BR115" s="268"/>
      <c r="BS115" s="32"/>
      <c r="BT115" s="32"/>
      <c r="BU115" s="32"/>
      <c r="BV115" s="32"/>
      <c r="BW115" s="32"/>
      <c r="BX115" s="32"/>
      <c r="BY115" s="32"/>
      <c r="BZ115" s="32"/>
      <c r="CA115" s="32"/>
      <c r="CB115" s="32"/>
      <c r="CC115" s="32"/>
      <c r="CD115" s="32"/>
      <c r="CE115" s="32"/>
      <c r="CF115" s="32"/>
      <c r="CG115" s="32"/>
      <c r="CH115" s="32"/>
      <c r="CI115" s="32"/>
      <c r="CJ115" s="32"/>
      <c r="CK115" s="32"/>
      <c r="CL115" s="32"/>
      <c r="CM115" s="32"/>
      <c r="CN115" s="32"/>
      <c r="CO115" s="32"/>
      <c r="CP115" s="32"/>
      <c r="CQ115" s="32"/>
      <c r="CR115" s="221"/>
      <c r="CS115" s="32"/>
      <c r="CT115" s="222"/>
      <c r="CU115" s="32"/>
      <c r="CV115" s="32"/>
      <c r="CW115" s="223"/>
      <c r="CX115" s="224"/>
      <c r="CY115" s="225"/>
      <c r="CZ115" s="32"/>
      <c r="DA115" s="32"/>
      <c r="DB115" s="226"/>
      <c r="DC115" s="32"/>
      <c r="DD115" s="32"/>
      <c r="DE115" s="32"/>
      <c r="DF115" s="32"/>
      <c r="DG115" s="32"/>
      <c r="DH115" s="32"/>
      <c r="DI115" s="32"/>
      <c r="DJ115" s="32"/>
      <c r="DK115" s="32"/>
      <c r="DL115" s="32"/>
      <c r="DM115" s="32"/>
      <c r="DN115" s="32"/>
      <c r="DO115" s="32"/>
      <c r="DP115" s="32"/>
      <c r="DQ115" s="32"/>
      <c r="DR115" s="32"/>
      <c r="DS115" s="32"/>
      <c r="DT115" s="32"/>
      <c r="DU115" s="32"/>
      <c r="DV115" s="32"/>
      <c r="DW115" s="32"/>
      <c r="DX115" s="32"/>
      <c r="DY115" s="32"/>
      <c r="DZ115" s="32"/>
      <c r="EA115" s="32"/>
      <c r="EB115" s="32"/>
      <c r="EC115" s="32"/>
      <c r="ED115" s="32"/>
      <c r="EE115" s="32"/>
      <c r="EF115" s="32"/>
      <c r="EG115" s="32"/>
      <c r="EH115" s="32"/>
      <c r="EI115" s="32"/>
      <c r="EJ115" s="32"/>
      <c r="EK115" s="32"/>
      <c r="EL115" s="32"/>
      <c r="EM115" s="32"/>
      <c r="EN115" s="32"/>
      <c r="EO115" s="32"/>
      <c r="EP115" s="32"/>
      <c r="EQ115" s="32"/>
      <c r="ER115" s="32"/>
      <c r="ES115" s="32"/>
      <c r="ET115" s="32"/>
      <c r="EU115" s="32"/>
      <c r="EV115" s="32"/>
      <c r="EW115" s="32"/>
      <c r="EX115" s="32"/>
      <c r="EY115" s="32"/>
      <c r="EZ115" s="32"/>
      <c r="FA115" s="32"/>
      <c r="FB115" s="32"/>
      <c r="FC115" s="32"/>
      <c r="FD115" s="32"/>
      <c r="FE115" s="32"/>
      <c r="FF115" s="32"/>
      <c r="FG115" s="32"/>
      <c r="FH115" s="32"/>
      <c r="FI115" s="32"/>
      <c r="FJ115" s="32"/>
      <c r="FK115" s="32"/>
      <c r="FL115" s="32"/>
      <c r="FM115" s="32"/>
      <c r="FN115" s="32"/>
      <c r="FO115" s="32"/>
      <c r="FP115" s="32"/>
      <c r="FQ115" s="32"/>
      <c r="FR115" s="32"/>
      <c r="FS115" s="32"/>
      <c r="FT115" s="32"/>
      <c r="FU115" s="32"/>
      <c r="FV115" s="32"/>
      <c r="FW115" s="32"/>
      <c r="FX115" s="32"/>
      <c r="FY115" s="32"/>
      <c r="FZ115" s="32"/>
      <c r="GA115" s="32"/>
      <c r="GB115" s="32"/>
      <c r="GC115" s="32"/>
      <c r="GD115" s="32"/>
      <c r="GE115" s="32"/>
      <c r="GF115" s="32"/>
      <c r="GG115" s="32"/>
      <c r="GH115" s="32"/>
      <c r="GI115" s="32"/>
      <c r="GJ115" s="32"/>
      <c r="GK115" s="32"/>
      <c r="GL115" s="32"/>
      <c r="GM115" s="32"/>
      <c r="GN115" s="32"/>
      <c r="GO115" s="32"/>
      <c r="GP115" s="32"/>
      <c r="GQ115" s="32"/>
      <c r="GR115" s="32"/>
      <c r="GS115" s="32"/>
      <c r="GT115" s="32"/>
      <c r="GU115" s="32"/>
      <c r="GV115" s="32"/>
      <c r="GW115" s="32"/>
      <c r="GX115" s="32"/>
      <c r="GY115" s="32"/>
      <c r="GZ115" s="32"/>
      <c r="HA115" s="32"/>
      <c r="HB115" s="32"/>
      <c r="HC115" s="32"/>
      <c r="HD115" s="32"/>
      <c r="HE115" s="36"/>
      <c r="HF115" s="37"/>
      <c r="HG115" s="37"/>
      <c r="HH115" s="37"/>
      <c r="HI115" s="37"/>
      <c r="HJ115" s="37"/>
      <c r="HK115" s="37"/>
    </row>
    <row r="116" spans="1:219" s="38" customFormat="1" ht="106.5" customHeight="1" thickBot="1" x14ac:dyDescent="0.3">
      <c r="A116" s="303"/>
      <c r="B116" s="268"/>
      <c r="C116" s="40"/>
      <c r="D116" s="306"/>
      <c r="E116" s="88"/>
      <c r="F116" s="89"/>
      <c r="G116" s="92"/>
      <c r="H116" s="93"/>
      <c r="I116" s="309"/>
      <c r="J116" s="236"/>
      <c r="K116" s="336"/>
      <c r="L116" s="242"/>
      <c r="M116" s="313"/>
      <c r="N116" s="313"/>
      <c r="O116" s="316"/>
      <c r="P116" s="319"/>
      <c r="Q116" s="322"/>
      <c r="R116" s="273"/>
      <c r="S116" s="326"/>
      <c r="T116" s="96"/>
      <c r="U116" s="125"/>
      <c r="V116" s="286"/>
      <c r="W116" s="287"/>
      <c r="X116" s="288"/>
      <c r="Y116" s="295"/>
      <c r="Z116" s="296"/>
      <c r="AA116" s="296"/>
      <c r="AB116" s="296"/>
      <c r="AC116" s="297"/>
      <c r="AD116"/>
      <c r="AE116" s="34" t="str">
        <f>IF(AD116="","",IF(AD116="PROBABILIDAD",SUM(W116+Z116+AC116),0))</f>
        <v/>
      </c>
      <c r="AF116" s="49" t="str">
        <f>IF(AD116="","",IF(AD116="IMPACTO",SUM(W116+Z116+AC116),0))</f>
        <v/>
      </c>
      <c r="AG116" s="282"/>
      <c r="AH116" s="282"/>
      <c r="AI116" s="282"/>
      <c r="AJ116" s="282"/>
      <c r="AK116" s="282"/>
      <c r="AL116" s="282"/>
      <c r="AM116" s="282"/>
      <c r="AN116" s="273"/>
      <c r="AO116" s="273"/>
      <c r="AP116" s="273"/>
      <c r="AQ116" s="280"/>
      <c r="AR116" s="210"/>
      <c r="AS116" s="210"/>
      <c r="AT116" s="210"/>
      <c r="AU116" s="210"/>
      <c r="AV116" s="208"/>
      <c r="AW116" s="96"/>
      <c r="AX116" s="96"/>
      <c r="AY116" s="96"/>
      <c r="AZ116" s="96"/>
      <c r="BA116" s="96"/>
      <c r="BB116" s="96"/>
      <c r="BC116" s="96"/>
      <c r="BD116" s="96"/>
      <c r="BE116" s="96"/>
      <c r="BF116" s="96"/>
      <c r="BG116" s="96"/>
      <c r="BH116" s="96"/>
      <c r="BI116" s="96"/>
      <c r="BJ116" s="96" t="s">
        <v>391</v>
      </c>
      <c r="BK116" s="96"/>
      <c r="BL116" s="96"/>
      <c r="BM116" s="96"/>
      <c r="BN116" s="96"/>
      <c r="BO116" s="96"/>
      <c r="BP116" s="269"/>
      <c r="BQ116" s="269"/>
      <c r="BR116" s="269"/>
      <c r="BS116" s="32"/>
      <c r="BT116" s="32"/>
      <c r="BU116" s="32"/>
      <c r="BV116" s="32"/>
      <c r="BW116" s="32"/>
      <c r="BX116" s="32"/>
      <c r="BY116" s="32"/>
      <c r="BZ116" s="32" t="s">
        <v>235</v>
      </c>
      <c r="CA116" s="32" t="s">
        <v>235</v>
      </c>
      <c r="CB116" s="32"/>
      <c r="CC116" s="32"/>
      <c r="CD116" s="32" t="s">
        <v>203</v>
      </c>
      <c r="CE116" s="32"/>
      <c r="CF116" s="32"/>
      <c r="CG116" s="32"/>
      <c r="CH116" s="32"/>
      <c r="CI116" s="32"/>
      <c r="CJ116" s="32"/>
      <c r="CK116" s="32"/>
      <c r="CL116" s="32" t="s">
        <v>214</v>
      </c>
      <c r="CM116" s="32"/>
      <c r="CN116" s="32" t="s">
        <v>103</v>
      </c>
      <c r="CO116" s="32"/>
      <c r="CP116" s="32"/>
      <c r="CQ116" s="32"/>
      <c r="CR116" s="61" t="s">
        <v>52</v>
      </c>
      <c r="CS116" s="32"/>
      <c r="CT116" s="64" t="s">
        <v>60</v>
      </c>
      <c r="CU116" s="32"/>
      <c r="CV116" s="32"/>
      <c r="CW116" s="142" t="s">
        <v>42</v>
      </c>
      <c r="CX116" s="143"/>
      <c r="CY116" s="144"/>
      <c r="CZ116" s="32"/>
      <c r="DA116" s="32"/>
      <c r="DB116" s="32"/>
      <c r="DC116" s="32"/>
      <c r="DD116" s="32"/>
      <c r="DE116" s="32"/>
      <c r="DF116" s="32"/>
      <c r="DG116" s="32"/>
      <c r="DH116" s="32"/>
      <c r="DI116" s="32"/>
      <c r="DJ116" s="32"/>
      <c r="DK116" s="32"/>
      <c r="DL116" s="32"/>
      <c r="DM116" s="32"/>
      <c r="DN116" s="32"/>
      <c r="DO116" s="32"/>
      <c r="DP116" s="32"/>
      <c r="DQ116" s="32"/>
      <c r="DR116" s="32"/>
      <c r="DS116" s="32"/>
      <c r="DT116" s="32"/>
      <c r="DU116" s="32"/>
      <c r="DV116" s="32"/>
      <c r="DW116" s="32"/>
      <c r="DX116" s="32"/>
      <c r="DY116" s="32"/>
      <c r="DZ116" s="32"/>
      <c r="EA116" s="32"/>
      <c r="EB116" s="32"/>
      <c r="EC116" s="32"/>
      <c r="ED116" s="32"/>
      <c r="EE116" s="32"/>
      <c r="EF116" s="32"/>
      <c r="EG116" s="32"/>
      <c r="EH116" s="32"/>
      <c r="EI116" s="32"/>
      <c r="EJ116" s="32"/>
      <c r="EK116" s="32"/>
      <c r="EL116" s="32"/>
      <c r="EM116" s="32"/>
      <c r="EN116" s="32"/>
      <c r="EO116" s="32"/>
      <c r="EP116" s="32"/>
      <c r="EQ116" s="32"/>
      <c r="ER116" s="32"/>
      <c r="ES116" s="32"/>
      <c r="ET116" s="32"/>
      <c r="EU116" s="32"/>
      <c r="EV116" s="32"/>
      <c r="EW116" s="32"/>
      <c r="EX116" s="32"/>
      <c r="EY116" s="32"/>
      <c r="EZ116" s="32"/>
      <c r="FA116" s="32"/>
      <c r="FB116" s="32"/>
      <c r="FC116" s="32"/>
      <c r="FD116" s="32"/>
      <c r="FE116" s="32"/>
      <c r="FF116" s="32"/>
      <c r="FG116" s="32"/>
      <c r="FH116" s="32"/>
      <c r="FI116" s="32"/>
      <c r="FJ116" s="32"/>
      <c r="FK116" s="32"/>
      <c r="FL116" s="32"/>
      <c r="FM116" s="32"/>
      <c r="FN116" s="32"/>
      <c r="FO116" s="32"/>
      <c r="FP116" s="32"/>
      <c r="FQ116" s="32"/>
      <c r="FR116" s="32"/>
      <c r="FS116" s="32"/>
      <c r="FT116" s="32"/>
      <c r="FU116" s="32"/>
      <c r="FV116" s="32"/>
      <c r="FW116" s="32"/>
      <c r="FX116" s="32"/>
      <c r="FY116" s="32"/>
      <c r="FZ116" s="32"/>
      <c r="GA116" s="32"/>
      <c r="GB116" s="32"/>
      <c r="GC116" s="32"/>
      <c r="GD116" s="32"/>
      <c r="GE116" s="32"/>
      <c r="GF116" s="32"/>
      <c r="GG116" s="32"/>
      <c r="GH116" s="32"/>
      <c r="GI116" s="32"/>
      <c r="GJ116" s="32"/>
      <c r="GK116" s="32"/>
      <c r="GL116" s="32"/>
      <c r="GM116" s="32"/>
      <c r="GN116" s="32"/>
      <c r="GO116" s="32"/>
      <c r="GP116" s="32"/>
      <c r="GQ116" s="32"/>
      <c r="GR116" s="32"/>
      <c r="GS116" s="32"/>
      <c r="GT116" s="32"/>
      <c r="GU116" s="32"/>
      <c r="GV116" s="32"/>
      <c r="GW116" s="32"/>
      <c r="GX116" s="32"/>
      <c r="GY116" s="32"/>
      <c r="GZ116" s="32"/>
      <c r="HA116" s="32"/>
      <c r="HB116" s="32"/>
      <c r="HC116" s="32"/>
      <c r="HD116" s="32"/>
      <c r="HE116" s="36"/>
      <c r="HF116" s="37"/>
      <c r="HG116" s="37"/>
      <c r="HH116" s="37"/>
      <c r="HI116" s="37"/>
      <c r="HJ116" s="37"/>
      <c r="HK116" s="37"/>
    </row>
    <row r="117" spans="1:219" s="38" customFormat="1" ht="103.5" customHeight="1" thickBot="1" x14ac:dyDescent="0.25">
      <c r="A117" s="301"/>
      <c r="B117" s="268"/>
      <c r="C117" s="33"/>
      <c r="D117" s="304">
        <v>2</v>
      </c>
      <c r="E117" s="88" t="s">
        <v>212</v>
      </c>
      <c r="F117" s="89" t="s">
        <v>184</v>
      </c>
      <c r="G117" s="90" t="s">
        <v>199</v>
      </c>
      <c r="H117" s="93" t="s">
        <v>5</v>
      </c>
      <c r="I117" s="344"/>
      <c r="J117" s="215" t="s">
        <v>346</v>
      </c>
      <c r="K117" s="336" t="s">
        <v>342</v>
      </c>
      <c r="L117" s="227" t="s">
        <v>348</v>
      </c>
      <c r="M117" s="310" t="s">
        <v>33</v>
      </c>
      <c r="N117" s="310" t="s">
        <v>36</v>
      </c>
      <c r="O117" s="314">
        <f>VLOOKUP(M117,'MATRIZ CALIFICACIÓN'!$B$10:$C$24,2,FALSE)</f>
        <v>4</v>
      </c>
      <c r="P117" s="317">
        <f>HLOOKUP(N117,'MATRIZ CALIFICACIÓN'!$D$8:$H$9,2,FALSE)</f>
        <v>4</v>
      </c>
      <c r="Q117" s="320">
        <f>VALUE(CONCATENATE(O117,P117))</f>
        <v>44</v>
      </c>
      <c r="R117" s="270" t="str">
        <f>VLOOKUP(Q117,'MATRIZ CALIFICACIÓN'!$D$58:$E$82,2,FALSE)</f>
        <v>EXTREMA</v>
      </c>
      <c r="S117" s="323" t="s">
        <v>65</v>
      </c>
      <c r="T117" s="192" t="s">
        <v>330</v>
      </c>
      <c r="U117" s="125" t="s">
        <v>248</v>
      </c>
      <c r="V117" s="298" t="s">
        <v>333</v>
      </c>
      <c r="W117" s="299"/>
      <c r="X117" s="300"/>
      <c r="Y117" s="289" t="s">
        <v>252</v>
      </c>
      <c r="Z117" s="290"/>
      <c r="AA117" s="290"/>
      <c r="AB117" s="290"/>
      <c r="AC117" s="291"/>
      <c r="AD117" s="177"/>
      <c r="AE117" s="34" t="str">
        <f>IF(AD117="","",IF(AD117="PROBABILIDAD",SUM(W117+Z117+AC117),0))</f>
        <v/>
      </c>
      <c r="AF117" s="35" t="str">
        <f>IF(AD117="","",IF(AD117="IMPACTO",SUM(W117+Z117+AC117),0))</f>
        <v/>
      </c>
      <c r="AG117" s="281">
        <f>IF(SUM(AE117:AE121),AVERAGEIF(AE117:AE121,"&gt;0",AE117:AE121),1)</f>
        <v>1</v>
      </c>
      <c r="AH117" s="281">
        <f>IF(SUM(AF117:AF121),AVERAGEIF(AF117:AF121,"&gt;0",AF117:AF121),1)</f>
        <v>1</v>
      </c>
      <c r="AI117" s="281">
        <f>IF(AND(AG117&gt;=0,AG117&lt;=50),0,IF(AND(AG117&gt;50,AG117&lt;76),1,2))</f>
        <v>0</v>
      </c>
      <c r="AJ117" s="281">
        <f>IF(AND(AH117&gt;=0,AH117&lt;=50),0,IF(AND(AH117&gt;50,AH117&lt;76),1,2))</f>
        <v>0</v>
      </c>
      <c r="AK117" s="281">
        <f>IF(AI117&lt;O117,O117-AI117,O117)</f>
        <v>4</v>
      </c>
      <c r="AL117" s="281">
        <f>IF(AJ117&lt;P117,P117-AJ117,P117)</f>
        <v>4</v>
      </c>
      <c r="AM117" s="281">
        <f>VALUE(CONCATENATE(AK63:AK117,AL117))</f>
        <v>44</v>
      </c>
      <c r="AN117" s="270" t="s">
        <v>237</v>
      </c>
      <c r="AO117" s="270" t="s">
        <v>58</v>
      </c>
      <c r="AP117" s="270" t="s">
        <v>262</v>
      </c>
      <c r="AQ117" s="277" t="s">
        <v>65</v>
      </c>
      <c r="AR117" s="209" t="s">
        <v>363</v>
      </c>
      <c r="AS117" s="249">
        <v>43344</v>
      </c>
      <c r="AT117" s="249">
        <v>43435</v>
      </c>
      <c r="AU117" s="209" t="s">
        <v>364</v>
      </c>
      <c r="AV117" s="93" t="s">
        <v>339</v>
      </c>
      <c r="AW117" s="93" t="s">
        <v>340</v>
      </c>
      <c r="AX117" s="93"/>
      <c r="AY117" s="93"/>
      <c r="AZ117" s="93"/>
      <c r="BA117" s="93"/>
      <c r="BB117" s="93"/>
      <c r="BC117" s="93"/>
      <c r="BD117" s="93"/>
      <c r="BE117" s="93"/>
      <c r="BF117" s="93"/>
      <c r="BG117" s="93"/>
      <c r="BH117" s="93"/>
      <c r="BI117" s="93"/>
      <c r="BJ117" s="93" t="s">
        <v>392</v>
      </c>
      <c r="BK117" s="93" t="s">
        <v>394</v>
      </c>
      <c r="BL117" s="93" t="s">
        <v>89</v>
      </c>
      <c r="BM117" s="93" t="s">
        <v>85</v>
      </c>
      <c r="BN117" s="93"/>
      <c r="BO117" s="93"/>
      <c r="BP117" s="267"/>
      <c r="BQ117" s="267"/>
      <c r="BR117" s="267" t="s">
        <v>395</v>
      </c>
      <c r="BS117" s="32"/>
      <c r="BT117" s="32"/>
      <c r="BU117" s="32"/>
      <c r="BV117" s="32"/>
      <c r="BW117" s="32"/>
      <c r="BX117" s="32"/>
      <c r="BY117" s="32"/>
      <c r="BZ117" s="32" t="s">
        <v>93</v>
      </c>
      <c r="CA117" s="32" t="s">
        <v>93</v>
      </c>
      <c r="CB117" s="32"/>
      <c r="CC117" s="32"/>
      <c r="CD117" s="32"/>
      <c r="CE117" s="32"/>
      <c r="CF117" s="32"/>
      <c r="CG117" s="32"/>
      <c r="CH117" s="32"/>
      <c r="CI117" s="32"/>
      <c r="CJ117" s="32" t="s">
        <v>64</v>
      </c>
      <c r="CK117" s="32"/>
      <c r="CL117" s="32" t="s">
        <v>215</v>
      </c>
      <c r="CM117" s="32"/>
      <c r="CN117" s="32" t="s">
        <v>80</v>
      </c>
      <c r="CO117" s="32"/>
      <c r="CP117" s="32"/>
      <c r="CQ117" s="32"/>
      <c r="CR117" s="32"/>
      <c r="CS117" s="32"/>
      <c r="CT117" s="32"/>
      <c r="CU117" s="32"/>
      <c r="CV117" s="32"/>
      <c r="CW117" s="145"/>
      <c r="CX117" s="146"/>
      <c r="CY117" s="147"/>
      <c r="CZ117" s="32"/>
      <c r="DA117" s="32"/>
      <c r="DB117" s="32"/>
      <c r="DC117" s="32"/>
      <c r="DD117" s="32"/>
      <c r="DE117" s="32"/>
      <c r="DF117" s="32"/>
      <c r="DG117" s="32"/>
      <c r="DH117" s="32"/>
      <c r="DI117" s="32"/>
      <c r="DJ117" s="32"/>
      <c r="DK117" s="32"/>
      <c r="DL117" s="32"/>
      <c r="DM117" s="32"/>
      <c r="DN117" s="32"/>
      <c r="DO117" s="32"/>
      <c r="DP117" s="32"/>
      <c r="DQ117" s="32"/>
      <c r="DR117" s="32"/>
      <c r="DS117" s="32"/>
      <c r="DT117" s="32"/>
      <c r="DU117" s="32"/>
      <c r="DV117" s="32"/>
      <c r="DW117" s="32"/>
      <c r="DX117" s="32"/>
      <c r="DY117" s="32"/>
      <c r="DZ117" s="32"/>
      <c r="EA117" s="32"/>
      <c r="EB117" s="32"/>
      <c r="EC117" s="32"/>
      <c r="ED117" s="32"/>
      <c r="EE117" s="32"/>
      <c r="EF117" s="32"/>
      <c r="EG117" s="32"/>
      <c r="EH117" s="32"/>
      <c r="EI117" s="32"/>
      <c r="EJ117" s="32"/>
      <c r="EK117" s="32"/>
      <c r="EL117" s="32"/>
      <c r="EM117" s="32"/>
      <c r="EN117" s="32"/>
      <c r="EO117" s="32"/>
      <c r="EP117" s="32"/>
      <c r="EQ117" s="32"/>
      <c r="ER117" s="32"/>
      <c r="ES117" s="32"/>
      <c r="ET117" s="32"/>
      <c r="EU117" s="32"/>
      <c r="EV117" s="32"/>
      <c r="EW117" s="32"/>
      <c r="EX117" s="32"/>
      <c r="EY117" s="32"/>
      <c r="EZ117" s="32"/>
      <c r="FA117" s="32"/>
      <c r="FB117" s="32"/>
      <c r="FC117" s="32"/>
      <c r="FD117" s="32"/>
      <c r="FE117" s="32"/>
      <c r="FF117" s="32"/>
      <c r="FG117" s="32"/>
      <c r="FH117" s="32"/>
      <c r="FI117" s="32"/>
      <c r="FJ117" s="32"/>
      <c r="FK117" s="32"/>
      <c r="FL117" s="32"/>
      <c r="FM117" s="32"/>
      <c r="FN117" s="32"/>
      <c r="FO117" s="32"/>
      <c r="FP117" s="32"/>
      <c r="FQ117" s="32"/>
      <c r="FR117" s="32"/>
      <c r="FS117" s="32"/>
      <c r="FT117" s="32"/>
      <c r="FU117" s="32"/>
      <c r="FV117" s="32"/>
      <c r="FW117" s="32"/>
      <c r="FX117" s="32"/>
      <c r="FY117" s="32"/>
      <c r="FZ117" s="32"/>
      <c r="GA117" s="32"/>
      <c r="GB117" s="32"/>
      <c r="GC117" s="32"/>
      <c r="GD117" s="32"/>
      <c r="GE117" s="32"/>
      <c r="GF117" s="32"/>
      <c r="GG117" s="32"/>
      <c r="GH117" s="32"/>
      <c r="GI117" s="32"/>
      <c r="GJ117" s="32"/>
      <c r="GK117" s="32"/>
      <c r="GL117" s="32"/>
      <c r="GM117" s="32"/>
      <c r="GN117" s="32"/>
      <c r="GO117" s="32"/>
      <c r="GP117" s="32"/>
      <c r="GQ117" s="32"/>
      <c r="GR117" s="32"/>
      <c r="GS117" s="32"/>
      <c r="GT117" s="32"/>
      <c r="GU117" s="32"/>
      <c r="GV117" s="32"/>
      <c r="GW117" s="32"/>
      <c r="GX117" s="32"/>
      <c r="GY117" s="32"/>
      <c r="GZ117" s="32"/>
      <c r="HA117" s="32"/>
      <c r="HB117" s="32"/>
      <c r="HC117" s="32"/>
      <c r="HD117" s="32"/>
      <c r="HE117" s="36"/>
      <c r="HF117" s="37"/>
      <c r="HG117" s="37"/>
      <c r="HH117" s="37"/>
      <c r="HI117" s="37"/>
      <c r="HJ117" s="37"/>
      <c r="HK117" s="37"/>
    </row>
    <row r="118" spans="1:219" s="38" customFormat="1" ht="142.5" customHeight="1" thickBot="1" x14ac:dyDescent="0.25">
      <c r="A118" s="302"/>
      <c r="B118" s="268"/>
      <c r="C118" s="39"/>
      <c r="D118" s="305"/>
      <c r="E118" s="88"/>
      <c r="F118" s="89" t="s">
        <v>217</v>
      </c>
      <c r="G118" s="91" t="s">
        <v>202</v>
      </c>
      <c r="H118" s="93" t="s">
        <v>235</v>
      </c>
      <c r="I118" s="345"/>
      <c r="J118" s="216" t="s">
        <v>345</v>
      </c>
      <c r="K118" s="336"/>
      <c r="L118" s="228" t="s">
        <v>326</v>
      </c>
      <c r="M118" s="311"/>
      <c r="N118" s="311"/>
      <c r="O118" s="315"/>
      <c r="P118" s="318"/>
      <c r="Q118" s="321"/>
      <c r="R118" s="271"/>
      <c r="S118" s="324"/>
      <c r="T118" s="192" t="s">
        <v>351</v>
      </c>
      <c r="U118" s="125" t="s">
        <v>248</v>
      </c>
      <c r="V118" s="274" t="s">
        <v>334</v>
      </c>
      <c r="W118" s="275"/>
      <c r="X118" s="276"/>
      <c r="Y118" s="292"/>
      <c r="Z118" s="293"/>
      <c r="AA118" s="293"/>
      <c r="AB118" s="293"/>
      <c r="AC118" s="294"/>
      <c r="AD118" s="178"/>
      <c r="AE118" s="34" t="str">
        <f>IF(AD118="","",IF(AD118="PROBABILIDAD",SUM(W118+Z118+AC118),0))</f>
        <v/>
      </c>
      <c r="AF118" s="35" t="str">
        <f>IF(AD118="","",IF(AD118="IMPACTO",SUM(W118+Z118+AC118),0))</f>
        <v/>
      </c>
      <c r="AG118" s="285"/>
      <c r="AH118" s="285"/>
      <c r="AI118" s="285"/>
      <c r="AJ118" s="285"/>
      <c r="AK118" s="285"/>
      <c r="AL118" s="285"/>
      <c r="AM118" s="285"/>
      <c r="AN118" s="271"/>
      <c r="AO118" s="271"/>
      <c r="AP118" s="271"/>
      <c r="AQ118" s="278"/>
      <c r="AR118" s="94" t="s">
        <v>365</v>
      </c>
      <c r="AS118" s="249">
        <v>43344</v>
      </c>
      <c r="AT118" s="249">
        <v>43435</v>
      </c>
      <c r="AU118" s="94" t="s">
        <v>364</v>
      </c>
      <c r="AV118" s="94"/>
      <c r="AW118" s="94"/>
      <c r="AX118" s="94"/>
      <c r="AY118" s="94"/>
      <c r="AZ118" s="94"/>
      <c r="BA118" s="94"/>
      <c r="BB118" s="94"/>
      <c r="BC118" s="94"/>
      <c r="BD118" s="94"/>
      <c r="BE118" s="94"/>
      <c r="BF118" s="94"/>
      <c r="BG118" s="94"/>
      <c r="BH118" s="94"/>
      <c r="BI118" s="94"/>
      <c r="BJ118" s="94" t="s">
        <v>393</v>
      </c>
      <c r="BK118" s="94"/>
      <c r="BL118" s="94"/>
      <c r="BM118" s="94"/>
      <c r="BN118" s="94"/>
      <c r="BO118" s="94"/>
      <c r="BP118" s="268"/>
      <c r="BQ118" s="268"/>
      <c r="BR118" s="268"/>
      <c r="BS118" s="32"/>
      <c r="BT118" s="32"/>
      <c r="BU118" s="32"/>
      <c r="BV118" s="32"/>
      <c r="BW118" s="32"/>
      <c r="BX118" s="32"/>
      <c r="BY118" s="32"/>
      <c r="BZ118" s="32" t="s">
        <v>304</v>
      </c>
      <c r="CA118" s="32" t="s">
        <v>68</v>
      </c>
      <c r="CB118" s="32"/>
      <c r="CC118" s="32"/>
      <c r="CD118" s="32"/>
      <c r="CE118" s="32"/>
      <c r="CF118" s="32"/>
      <c r="CG118" s="32"/>
      <c r="CH118" s="32"/>
      <c r="CI118" s="32"/>
      <c r="CJ118" s="32" t="s">
        <v>65</v>
      </c>
      <c r="CK118" s="32"/>
      <c r="CL118" s="32"/>
      <c r="CM118" s="32"/>
      <c r="CN118" s="32" t="s">
        <v>217</v>
      </c>
      <c r="CO118" s="32"/>
      <c r="CP118" s="32"/>
      <c r="CQ118" s="32"/>
      <c r="CR118" s="32"/>
      <c r="CS118" s="32"/>
      <c r="CT118" s="32"/>
      <c r="CU118" s="32"/>
      <c r="CV118" s="32"/>
      <c r="CW118" s="148" t="s">
        <v>43</v>
      </c>
      <c r="CX118" s="149"/>
      <c r="CY118" s="150"/>
      <c r="CZ118" s="32"/>
      <c r="DA118" s="32"/>
      <c r="DB118" s="32"/>
      <c r="DC118" s="32"/>
      <c r="DD118" s="32"/>
      <c r="DE118" s="32"/>
      <c r="DF118" s="32"/>
      <c r="DG118" s="32"/>
      <c r="DH118" s="32"/>
      <c r="DI118" s="32"/>
      <c r="DJ118" s="32"/>
      <c r="DK118" s="32"/>
      <c r="DL118" s="32"/>
      <c r="DM118" s="32"/>
      <c r="DN118" s="32"/>
      <c r="DO118" s="32"/>
      <c r="DP118" s="32"/>
      <c r="DQ118" s="32"/>
      <c r="DR118" s="32"/>
      <c r="DS118" s="32"/>
      <c r="DT118" s="32"/>
      <c r="DU118" s="32"/>
      <c r="DV118" s="32"/>
      <c r="DW118" s="32"/>
      <c r="DX118" s="32"/>
      <c r="DY118" s="32"/>
      <c r="DZ118" s="32"/>
      <c r="EA118" s="32"/>
      <c r="EB118" s="32"/>
      <c r="EC118" s="32"/>
      <c r="ED118" s="32"/>
      <c r="EE118" s="32"/>
      <c r="EF118" s="32"/>
      <c r="EG118" s="32"/>
      <c r="EH118" s="32"/>
      <c r="EI118" s="32"/>
      <c r="EJ118" s="32"/>
      <c r="EK118" s="32"/>
      <c r="EL118" s="32"/>
      <c r="EM118" s="32"/>
      <c r="EN118" s="32"/>
      <c r="EO118" s="32"/>
      <c r="EP118" s="32"/>
      <c r="EQ118" s="32"/>
      <c r="ER118" s="32"/>
      <c r="ES118" s="32"/>
      <c r="ET118" s="32"/>
      <c r="EU118" s="32"/>
      <c r="EV118" s="32"/>
      <c r="EW118" s="32"/>
      <c r="EX118" s="32"/>
      <c r="EY118" s="32"/>
      <c r="EZ118" s="32"/>
      <c r="FA118" s="32"/>
      <c r="FB118" s="32"/>
      <c r="FC118" s="32"/>
      <c r="FD118" s="32"/>
      <c r="FE118" s="32"/>
      <c r="FF118" s="32"/>
      <c r="FG118" s="32"/>
      <c r="FH118" s="32"/>
      <c r="FI118" s="32"/>
      <c r="FJ118" s="32"/>
      <c r="FK118" s="32"/>
      <c r="FL118" s="32"/>
      <c r="FM118" s="32"/>
      <c r="FN118" s="32"/>
      <c r="FO118" s="32"/>
      <c r="FP118" s="32"/>
      <c r="FQ118" s="32"/>
      <c r="FR118" s="32"/>
      <c r="FS118" s="32"/>
      <c r="FT118" s="32"/>
      <c r="FU118" s="32"/>
      <c r="FV118" s="32"/>
      <c r="FW118" s="32"/>
      <c r="FX118" s="32"/>
      <c r="FY118" s="32"/>
      <c r="FZ118" s="32"/>
      <c r="GA118" s="32"/>
      <c r="GB118" s="32"/>
      <c r="GC118" s="32"/>
      <c r="GD118" s="32"/>
      <c r="GE118" s="32"/>
      <c r="GF118" s="32"/>
      <c r="GG118" s="32"/>
      <c r="GH118" s="32"/>
      <c r="GI118" s="32"/>
      <c r="GJ118" s="32"/>
      <c r="GK118" s="32"/>
      <c r="GL118" s="32"/>
      <c r="GM118" s="32"/>
      <c r="GN118" s="32"/>
      <c r="GO118" s="32"/>
      <c r="GP118" s="32"/>
      <c r="GQ118" s="32"/>
      <c r="GR118" s="32"/>
      <c r="GS118" s="32"/>
      <c r="GT118" s="32"/>
      <c r="GU118" s="32"/>
      <c r="GV118" s="32"/>
      <c r="GW118" s="32"/>
      <c r="GX118" s="32"/>
      <c r="GY118" s="32"/>
      <c r="GZ118" s="32"/>
      <c r="HA118" s="32"/>
      <c r="HB118" s="32"/>
      <c r="HC118" s="32"/>
      <c r="HD118" s="32"/>
      <c r="HE118" s="36"/>
      <c r="HF118" s="37"/>
      <c r="HG118" s="37"/>
      <c r="HH118" s="37"/>
      <c r="HI118" s="37"/>
      <c r="HJ118" s="37"/>
      <c r="HK118" s="37"/>
    </row>
    <row r="119" spans="1:219" s="38" customFormat="1" ht="41.25" customHeight="1" thickBot="1" x14ac:dyDescent="0.25">
      <c r="A119" s="302"/>
      <c r="B119" s="268"/>
      <c r="C119" s="39"/>
      <c r="D119" s="305"/>
      <c r="E119" s="88"/>
      <c r="F119" s="89" t="s">
        <v>8</v>
      </c>
      <c r="G119" s="91" t="s">
        <v>203</v>
      </c>
      <c r="H119" s="93"/>
      <c r="I119" s="345"/>
      <c r="J119" s="216" t="s">
        <v>347</v>
      </c>
      <c r="K119" s="336"/>
      <c r="L119" s="228" t="s">
        <v>349</v>
      </c>
      <c r="M119" s="311"/>
      <c r="N119" s="311"/>
      <c r="O119" s="315"/>
      <c r="P119" s="318"/>
      <c r="Q119" s="321"/>
      <c r="R119" s="271"/>
      <c r="S119" s="324"/>
      <c r="T119" s="193" t="s">
        <v>350</v>
      </c>
      <c r="U119" s="125" t="s">
        <v>248</v>
      </c>
      <c r="V119" s="274" t="s">
        <v>334</v>
      </c>
      <c r="W119" s="275"/>
      <c r="X119" s="276"/>
      <c r="Y119" s="292"/>
      <c r="Z119" s="293"/>
      <c r="AA119" s="293"/>
      <c r="AB119" s="293"/>
      <c r="AC119" s="294"/>
      <c r="AD119" s="178"/>
      <c r="AE119" s="281" t="str">
        <f>IF(AD119="","",IF(AD119="PROBABILIDAD",SUM(W119+Z119+AC119),0))</f>
        <v/>
      </c>
      <c r="AF119" s="283" t="str">
        <f>IF(AD119="","",IF(AD119="IMPACTO",SUM(W119+Z119+AC119),0))</f>
        <v/>
      </c>
      <c r="AG119" s="285"/>
      <c r="AH119" s="285"/>
      <c r="AI119" s="285"/>
      <c r="AJ119" s="285"/>
      <c r="AK119" s="285"/>
      <c r="AL119" s="285"/>
      <c r="AM119" s="285"/>
      <c r="AN119" s="271"/>
      <c r="AO119" s="271"/>
      <c r="AP119" s="271"/>
      <c r="AQ119" s="278"/>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268"/>
      <c r="BQ119" s="268"/>
      <c r="BR119" s="268"/>
      <c r="BS119" s="32"/>
      <c r="BT119" s="32"/>
      <c r="BU119" s="32"/>
      <c r="BV119" s="32"/>
      <c r="BW119" s="32"/>
      <c r="BX119" s="32"/>
      <c r="BY119" s="32"/>
      <c r="BZ119" s="32" t="s">
        <v>305</v>
      </c>
      <c r="CA119" s="32" t="s">
        <v>5</v>
      </c>
      <c r="CB119" s="32"/>
      <c r="CC119" s="32"/>
      <c r="CD119" s="32"/>
      <c r="CE119" s="32"/>
      <c r="CF119" s="32"/>
      <c r="CG119" s="32"/>
      <c r="CH119" s="32"/>
      <c r="CI119" s="32"/>
      <c r="CJ119" s="32" t="s">
        <v>119</v>
      </c>
      <c r="CK119" s="32"/>
      <c r="CL119" s="32"/>
      <c r="CM119" s="32"/>
      <c r="CN119" s="32"/>
      <c r="CO119" s="32"/>
      <c r="CP119" s="32"/>
      <c r="CQ119" s="32"/>
      <c r="CR119" s="32"/>
      <c r="CS119" s="32"/>
      <c r="CT119" s="32"/>
      <c r="CU119" s="32"/>
      <c r="CV119" s="32"/>
      <c r="CW119" s="151"/>
      <c r="CX119" s="152"/>
      <c r="CY119" s="153"/>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c r="FO119" s="32"/>
      <c r="FP119" s="32"/>
      <c r="FQ119" s="32"/>
      <c r="FR119" s="32"/>
      <c r="FS119" s="32"/>
      <c r="FT119" s="32"/>
      <c r="FU119" s="32"/>
      <c r="FV119" s="32"/>
      <c r="FW119" s="32"/>
      <c r="FX119" s="32"/>
      <c r="FY119" s="32"/>
      <c r="FZ119" s="32"/>
      <c r="GA119" s="32"/>
      <c r="GB119" s="32"/>
      <c r="GC119" s="32"/>
      <c r="GD119" s="32"/>
      <c r="GE119" s="32"/>
      <c r="GF119" s="32"/>
      <c r="GG119" s="32"/>
      <c r="GH119" s="32"/>
      <c r="GI119" s="32"/>
      <c r="GJ119" s="32"/>
      <c r="GK119" s="32"/>
      <c r="GL119" s="32"/>
      <c r="GM119" s="32"/>
      <c r="GN119" s="32"/>
      <c r="GO119" s="32"/>
      <c r="GP119" s="32"/>
      <c r="GQ119" s="32"/>
      <c r="GR119" s="32"/>
      <c r="GS119" s="32"/>
      <c r="GT119" s="32"/>
      <c r="GU119" s="32"/>
      <c r="GV119" s="32"/>
      <c r="GW119" s="32"/>
      <c r="GX119" s="32"/>
      <c r="GY119" s="32"/>
      <c r="GZ119" s="32"/>
      <c r="HA119" s="32"/>
      <c r="HB119" s="32"/>
      <c r="HC119" s="32"/>
      <c r="HD119" s="32"/>
      <c r="HE119" s="36"/>
      <c r="HF119" s="37"/>
      <c r="HG119" s="37"/>
      <c r="HH119" s="37"/>
      <c r="HI119" s="37"/>
      <c r="HJ119" s="37"/>
      <c r="HK119" s="37"/>
    </row>
    <row r="120" spans="1:219" s="38" customFormat="1" ht="64.5" customHeight="1" thickBot="1" x14ac:dyDescent="0.25">
      <c r="A120" s="302"/>
      <c r="B120" s="268"/>
      <c r="C120" s="39"/>
      <c r="D120" s="305"/>
      <c r="E120" s="88"/>
      <c r="F120" s="89"/>
      <c r="G120" s="91"/>
      <c r="H120" s="93"/>
      <c r="I120" s="345"/>
      <c r="J120" s="217"/>
      <c r="K120" s="336"/>
      <c r="L120" s="228"/>
      <c r="M120" s="312"/>
      <c r="N120" s="312"/>
      <c r="O120" s="315"/>
      <c r="P120" s="318"/>
      <c r="Q120" s="321"/>
      <c r="R120" s="272"/>
      <c r="S120" s="325"/>
      <c r="T120" s="192"/>
      <c r="U120" s="125"/>
      <c r="V120" s="274"/>
      <c r="W120" s="275"/>
      <c r="X120" s="276"/>
      <c r="Y120" s="292"/>
      <c r="Z120" s="293"/>
      <c r="AA120" s="293"/>
      <c r="AB120" s="293"/>
      <c r="AC120" s="294"/>
      <c r="AD120" s="178"/>
      <c r="AE120" s="282"/>
      <c r="AF120" s="284"/>
      <c r="AG120" s="285"/>
      <c r="AH120" s="285"/>
      <c r="AI120" s="285"/>
      <c r="AJ120" s="285"/>
      <c r="AK120" s="285"/>
      <c r="AL120" s="285"/>
      <c r="AM120" s="285"/>
      <c r="AN120" s="272"/>
      <c r="AO120" s="272"/>
      <c r="AP120" s="272"/>
      <c r="AQ120" s="279"/>
      <c r="AR120" s="95"/>
      <c r="AS120" s="95"/>
      <c r="AT120" s="95"/>
      <c r="AU120" s="95"/>
      <c r="AV120" s="95"/>
      <c r="AW120" s="95"/>
      <c r="AX120" s="95"/>
      <c r="AY120" s="95"/>
      <c r="AZ120" s="95"/>
      <c r="BA120" s="95"/>
      <c r="BB120" s="95"/>
      <c r="BC120" s="95"/>
      <c r="BD120" s="95"/>
      <c r="BE120" s="95"/>
      <c r="BF120" s="95"/>
      <c r="BG120" s="95"/>
      <c r="BH120" s="95"/>
      <c r="BI120" s="95"/>
      <c r="BJ120" s="95"/>
      <c r="BK120" s="95"/>
      <c r="BL120" s="95"/>
      <c r="BM120" s="95"/>
      <c r="BN120" s="95"/>
      <c r="BO120" s="95"/>
      <c r="BP120" s="268"/>
      <c r="BQ120" s="268"/>
      <c r="BR120" s="268"/>
      <c r="BS120" s="32"/>
      <c r="BT120" s="32"/>
      <c r="BU120" s="32"/>
      <c r="BV120" s="32"/>
      <c r="BW120" s="32"/>
      <c r="BX120" s="32"/>
      <c r="BY120" s="32"/>
      <c r="BZ120" s="32" t="s">
        <v>306</v>
      </c>
      <c r="CA120" s="32" t="s">
        <v>6</v>
      </c>
      <c r="CB120" s="32"/>
      <c r="CC120" s="32"/>
      <c r="CD120" s="32"/>
      <c r="CE120" s="32"/>
      <c r="CF120" s="32"/>
      <c r="CG120" s="32"/>
      <c r="CH120" s="32"/>
      <c r="CI120" s="32"/>
      <c r="CJ120" s="32" t="s">
        <v>66</v>
      </c>
      <c r="CK120" s="32"/>
      <c r="CL120" s="32"/>
      <c r="CM120" s="32"/>
      <c r="CN120" s="32"/>
      <c r="CO120" s="32"/>
      <c r="CP120" s="32"/>
      <c r="CQ120" s="32"/>
      <c r="CR120" s="32"/>
      <c r="CS120" s="32"/>
      <c r="CT120" s="32"/>
      <c r="CU120" s="32"/>
      <c r="CV120" s="32"/>
      <c r="CW120" s="32"/>
      <c r="CX120" s="32"/>
      <c r="CY120" s="32"/>
      <c r="CZ120" s="32"/>
      <c r="DA120" s="32"/>
      <c r="DB120" s="32"/>
      <c r="DC120" s="32"/>
      <c r="DD120" s="32"/>
      <c r="DE120" s="32"/>
      <c r="DF120" s="32"/>
      <c r="DG120" s="32"/>
      <c r="DH120" s="32"/>
      <c r="DI120" s="32"/>
      <c r="DJ120" s="32"/>
      <c r="DK120" s="32"/>
      <c r="DL120" s="32"/>
      <c r="DM120" s="32"/>
      <c r="DN120" s="32"/>
      <c r="DO120" s="32"/>
      <c r="DP120" s="32"/>
      <c r="DQ120" s="32"/>
      <c r="DR120" s="32"/>
      <c r="DS120" s="32"/>
      <c r="DT120" s="32"/>
      <c r="DU120" s="32"/>
      <c r="DV120" s="32"/>
      <c r="DW120" s="32"/>
      <c r="DX120" s="32"/>
      <c r="DY120" s="32"/>
      <c r="DZ120" s="32"/>
      <c r="EA120" s="32"/>
      <c r="EB120" s="32"/>
      <c r="EC120" s="32"/>
      <c r="ED120" s="32"/>
      <c r="EE120" s="32"/>
      <c r="EF120" s="32"/>
      <c r="EG120" s="32"/>
      <c r="EH120" s="32"/>
      <c r="EI120" s="32"/>
      <c r="EJ120" s="32"/>
      <c r="EK120" s="32"/>
      <c r="EL120" s="32"/>
      <c r="EM120" s="32"/>
      <c r="EN120" s="32"/>
      <c r="EO120" s="32"/>
      <c r="EP120" s="32"/>
      <c r="EQ120" s="32"/>
      <c r="ER120" s="32"/>
      <c r="ES120" s="32"/>
      <c r="ET120" s="32"/>
      <c r="EU120" s="32"/>
      <c r="EV120" s="32"/>
      <c r="EW120" s="32"/>
      <c r="EX120" s="32"/>
      <c r="EY120" s="32"/>
      <c r="EZ120" s="32"/>
      <c r="FA120" s="32"/>
      <c r="FB120" s="32"/>
      <c r="FC120" s="32"/>
      <c r="FD120" s="32"/>
      <c r="FE120" s="32"/>
      <c r="FF120" s="32"/>
      <c r="FG120" s="32"/>
      <c r="FH120" s="32"/>
      <c r="FI120" s="32"/>
      <c r="FJ120" s="32"/>
      <c r="FK120" s="32"/>
      <c r="FL120" s="32"/>
      <c r="FM120" s="32"/>
      <c r="FN120" s="32"/>
      <c r="FO120" s="32"/>
      <c r="FP120" s="32"/>
      <c r="FQ120" s="32"/>
      <c r="FR120" s="32"/>
      <c r="FS120" s="32"/>
      <c r="FT120" s="32"/>
      <c r="FU120" s="32"/>
      <c r="FV120" s="32"/>
      <c r="FW120" s="32"/>
      <c r="FX120" s="32"/>
      <c r="FY120" s="32"/>
      <c r="FZ120" s="32"/>
      <c r="GA120" s="32"/>
      <c r="GB120" s="32"/>
      <c r="GC120" s="32"/>
      <c r="GD120" s="32"/>
      <c r="GE120" s="32"/>
      <c r="GF120" s="32"/>
      <c r="GG120" s="32"/>
      <c r="GH120" s="32"/>
      <c r="GI120" s="32"/>
      <c r="GJ120" s="32"/>
      <c r="GK120" s="32"/>
      <c r="GL120" s="32"/>
      <c r="GM120" s="32"/>
      <c r="GN120" s="32"/>
      <c r="GO120" s="32"/>
      <c r="GP120" s="32"/>
      <c r="GQ120" s="32"/>
      <c r="GR120" s="32"/>
      <c r="GS120" s="32"/>
      <c r="GT120" s="32"/>
      <c r="GU120" s="32"/>
      <c r="GV120" s="32"/>
      <c r="GW120" s="32"/>
      <c r="GX120" s="32"/>
      <c r="GY120" s="32"/>
      <c r="GZ120" s="32"/>
      <c r="HA120" s="32"/>
      <c r="HB120" s="32"/>
      <c r="HC120" s="32"/>
      <c r="HD120" s="32"/>
      <c r="HE120" s="36"/>
      <c r="HF120" s="37"/>
      <c r="HG120" s="37"/>
      <c r="HH120" s="37"/>
      <c r="HI120" s="37"/>
      <c r="HJ120" s="37"/>
      <c r="HK120" s="37"/>
    </row>
    <row r="121" spans="1:219" s="38" customFormat="1" ht="41.25" customHeight="1" thickBot="1" x14ac:dyDescent="0.25">
      <c r="A121" s="303"/>
      <c r="B121" s="268"/>
      <c r="C121" s="40"/>
      <c r="D121" s="306"/>
      <c r="E121" s="88"/>
      <c r="F121" s="89"/>
      <c r="G121" s="92"/>
      <c r="H121" s="93"/>
      <c r="I121" s="346"/>
      <c r="J121" s="216"/>
      <c r="K121" s="336"/>
      <c r="L121" s="243"/>
      <c r="M121" s="313"/>
      <c r="N121" s="313"/>
      <c r="O121" s="316"/>
      <c r="P121" s="319"/>
      <c r="Q121" s="322"/>
      <c r="R121" s="273"/>
      <c r="S121" s="326"/>
      <c r="T121" s="96"/>
      <c r="U121" s="125"/>
      <c r="V121" s="286"/>
      <c r="W121" s="287"/>
      <c r="X121" s="288"/>
      <c r="Y121" s="295"/>
      <c r="Z121" s="296"/>
      <c r="AA121" s="296"/>
      <c r="AB121" s="296"/>
      <c r="AC121" s="297"/>
      <c r="AD121" s="179"/>
      <c r="AE121" s="34" t="str">
        <f>IF(AD121="","",IF(AD121="PROBABILIDAD",SUM(W121+Z121+AC121),0))</f>
        <v/>
      </c>
      <c r="AF121" s="49" t="str">
        <f>IF(AD121="","",IF(AD121="IMPACTO",SUM(W121+Z121+AC121),0))</f>
        <v/>
      </c>
      <c r="AG121" s="282"/>
      <c r="AH121" s="282"/>
      <c r="AI121" s="282"/>
      <c r="AJ121" s="282"/>
      <c r="AK121" s="282"/>
      <c r="AL121" s="282"/>
      <c r="AM121" s="282"/>
      <c r="AN121" s="273"/>
      <c r="AO121" s="273"/>
      <c r="AP121" s="273"/>
      <c r="AQ121" s="280"/>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269"/>
      <c r="BQ121" s="269"/>
      <c r="BR121" s="269"/>
      <c r="BS121" s="32"/>
      <c r="BT121" s="32"/>
      <c r="BU121" s="32"/>
      <c r="BV121" s="32"/>
      <c r="BW121" s="32"/>
      <c r="BX121" s="32"/>
      <c r="BY121" s="32"/>
      <c r="BZ121" s="32"/>
      <c r="CA121" s="32" t="s">
        <v>7</v>
      </c>
      <c r="CB121" s="32"/>
      <c r="CC121" s="32"/>
      <c r="CD121" s="32"/>
      <c r="CE121" s="32"/>
      <c r="CF121" s="32"/>
      <c r="CG121" s="32"/>
      <c r="CH121" s="32"/>
      <c r="CI121" s="32"/>
      <c r="CJ121" s="32"/>
      <c r="CK121" s="32"/>
      <c r="CL121" s="32"/>
      <c r="CM121" s="32"/>
      <c r="CN121" s="32"/>
      <c r="CO121" s="32"/>
      <c r="CP121" s="32"/>
      <c r="CQ121" s="32"/>
      <c r="CR121" s="32"/>
      <c r="CS121" s="32"/>
      <c r="CT121" s="32"/>
      <c r="CU121" s="32"/>
      <c r="CV121" s="32"/>
      <c r="CW121" s="32"/>
      <c r="CX121" s="32"/>
      <c r="CY121" s="32"/>
      <c r="CZ121" s="32"/>
      <c r="DA121" s="32"/>
      <c r="DB121" s="32"/>
      <c r="DC121" s="32"/>
      <c r="DD121" s="32"/>
      <c r="DE121" s="32"/>
      <c r="DF121" s="32"/>
      <c r="DG121" s="32"/>
      <c r="DH121" s="32"/>
      <c r="DI121" s="32"/>
      <c r="DJ121" s="32"/>
      <c r="DK121" s="32"/>
      <c r="DL121" s="32"/>
      <c r="DM121" s="32"/>
      <c r="DN121" s="32"/>
      <c r="DO121" s="32"/>
      <c r="DP121" s="32"/>
      <c r="DQ121" s="32"/>
      <c r="DR121" s="32"/>
      <c r="DS121" s="32"/>
      <c r="DT121" s="32"/>
      <c r="DU121" s="32"/>
      <c r="DV121" s="32"/>
      <c r="DW121" s="32"/>
      <c r="DX121" s="32"/>
      <c r="DY121" s="32"/>
      <c r="DZ121" s="32"/>
      <c r="EA121" s="32"/>
      <c r="EB121" s="32"/>
      <c r="EC121" s="32"/>
      <c r="ED121" s="32"/>
      <c r="EE121" s="32"/>
      <c r="EF121" s="32"/>
      <c r="EG121" s="32"/>
      <c r="EH121" s="32"/>
      <c r="EI121" s="32"/>
      <c r="EJ121" s="32"/>
      <c r="EK121" s="32"/>
      <c r="EL121" s="32"/>
      <c r="EM121" s="32"/>
      <c r="EN121" s="32"/>
      <c r="EO121" s="32"/>
      <c r="EP121" s="32"/>
      <c r="EQ121" s="32"/>
      <c r="ER121" s="32"/>
      <c r="ES121" s="32"/>
      <c r="ET121" s="32"/>
      <c r="EU121" s="32"/>
      <c r="EV121" s="32"/>
      <c r="EW121" s="32"/>
      <c r="EX121" s="32"/>
      <c r="EY121" s="32"/>
      <c r="EZ121" s="32"/>
      <c r="FA121" s="32"/>
      <c r="FB121" s="32"/>
      <c r="FC121" s="32"/>
      <c r="FD121" s="32"/>
      <c r="FE121" s="32"/>
      <c r="FF121" s="32"/>
      <c r="FG121" s="32"/>
      <c r="FH121" s="32"/>
      <c r="FI121" s="32"/>
      <c r="FJ121" s="32"/>
      <c r="FK121" s="32"/>
      <c r="FL121" s="32"/>
      <c r="FM121" s="32"/>
      <c r="FN121" s="32"/>
      <c r="FO121" s="32"/>
      <c r="FP121" s="32"/>
      <c r="FQ121" s="32"/>
      <c r="FR121" s="32"/>
      <c r="FS121" s="32"/>
      <c r="FT121" s="32"/>
      <c r="FU121" s="32"/>
      <c r="FV121" s="32"/>
      <c r="FW121" s="32"/>
      <c r="FX121" s="32"/>
      <c r="FY121" s="32"/>
      <c r="FZ121" s="32"/>
      <c r="GA121" s="32"/>
      <c r="GB121" s="32"/>
      <c r="GC121" s="32"/>
      <c r="GD121" s="32"/>
      <c r="GE121" s="32"/>
      <c r="GF121" s="32"/>
      <c r="GG121" s="32"/>
      <c r="GH121" s="32"/>
      <c r="GI121" s="32"/>
      <c r="GJ121" s="32"/>
      <c r="GK121" s="32"/>
      <c r="GL121" s="32"/>
      <c r="GM121" s="32"/>
      <c r="GN121" s="32"/>
      <c r="GO121" s="32"/>
      <c r="GP121" s="32"/>
      <c r="GQ121" s="32"/>
      <c r="GR121" s="32"/>
      <c r="GS121" s="32"/>
      <c r="GT121" s="32"/>
      <c r="GU121" s="32"/>
      <c r="GV121" s="32"/>
      <c r="GW121" s="32"/>
      <c r="GX121" s="32"/>
      <c r="GY121" s="32"/>
      <c r="GZ121" s="32"/>
      <c r="HA121" s="32"/>
      <c r="HB121" s="32"/>
      <c r="HC121" s="32"/>
      <c r="HD121" s="32"/>
      <c r="HE121" s="36"/>
      <c r="HF121" s="37"/>
      <c r="HG121" s="37"/>
      <c r="HH121" s="37"/>
      <c r="HI121" s="37"/>
      <c r="HJ121" s="37"/>
      <c r="HK121" s="37"/>
    </row>
    <row r="122" spans="1:219" s="38" customFormat="1" ht="84.75" customHeight="1" thickBot="1" x14ac:dyDescent="0.25">
      <c r="A122" s="301"/>
      <c r="B122" s="268"/>
      <c r="C122" s="33"/>
      <c r="D122" s="304">
        <v>3</v>
      </c>
      <c r="E122" s="88" t="s">
        <v>213</v>
      </c>
      <c r="F122" s="89" t="s">
        <v>184</v>
      </c>
      <c r="G122" s="90" t="s">
        <v>202</v>
      </c>
      <c r="H122" s="93" t="s">
        <v>5</v>
      </c>
      <c r="I122" s="307"/>
      <c r="J122" s="217" t="s">
        <v>355</v>
      </c>
      <c r="K122" s="336" t="s">
        <v>343</v>
      </c>
      <c r="L122" s="244" t="s">
        <v>357</v>
      </c>
      <c r="M122" s="310" t="s">
        <v>33</v>
      </c>
      <c r="N122" s="310" t="s">
        <v>36</v>
      </c>
      <c r="O122" s="314">
        <f>VLOOKUP(M122,'MATRIZ CALIFICACIÓN'!$B$10:$C$24,2,FALSE)</f>
        <v>4</v>
      </c>
      <c r="P122" s="317">
        <f>HLOOKUP(N122,'MATRIZ CALIFICACIÓN'!$D$8:$H$9,2,FALSE)</f>
        <v>4</v>
      </c>
      <c r="Q122" s="320">
        <f>VALUE(CONCATENATE(O122,P122))</f>
        <v>44</v>
      </c>
      <c r="R122" s="270" t="str">
        <f>VLOOKUP(Q122,'MATRIZ CALIFICACIÓN'!$D$58:$E$82,2,FALSE)</f>
        <v>EXTREMA</v>
      </c>
      <c r="S122" s="323" t="s">
        <v>65</v>
      </c>
      <c r="T122" s="93" t="s">
        <v>361</v>
      </c>
      <c r="U122" s="125" t="s">
        <v>248</v>
      </c>
      <c r="V122" s="298" t="s">
        <v>333</v>
      </c>
      <c r="W122" s="299"/>
      <c r="X122" s="300"/>
      <c r="Y122" s="289" t="s">
        <v>252</v>
      </c>
      <c r="Z122" s="290"/>
      <c r="AA122" s="290"/>
      <c r="AB122" s="290"/>
      <c r="AC122" s="291"/>
      <c r="AD122" s="177"/>
      <c r="AE122" s="34" t="str">
        <f>IF(AD122="","",IF(AD122="PROBABILIDAD",SUM(W122+Z122+AC122),0))</f>
        <v/>
      </c>
      <c r="AF122" s="35" t="str">
        <f>IF(AD122="","",IF(AD122="IMPACTO",SUM(W122+Z122+AC122),0))</f>
        <v/>
      </c>
      <c r="AG122" s="281">
        <f>IF(SUM(AE122:AE126),AVERAGEIF(AE122:AE126,"&gt;0",AE122:AE126),1)</f>
        <v>1</v>
      </c>
      <c r="AH122" s="281">
        <f>IF(SUM(AF122:AF126),AVERAGEIF(AF122:AF126,"&gt;0",AF122:AF126),1)</f>
        <v>1</v>
      </c>
      <c r="AI122" s="281">
        <f>IF(AND(AG122&gt;=0,AG122&lt;=50),0,IF(AND(AG122&gt;50,AG122&lt;76),1,2))</f>
        <v>0</v>
      </c>
      <c r="AJ122" s="281">
        <f>IF(AND(AH122&gt;=0,AH122&lt;=50),0,IF(AND(AH122&gt;50,AH122&lt;76),1,2))</f>
        <v>0</v>
      </c>
      <c r="AK122" s="281">
        <f>IF(AI122&lt;O122,O122-AI122,O122)</f>
        <v>4</v>
      </c>
      <c r="AL122" s="281">
        <f>IF(AJ122&lt;P122,P122-AJ122,P122)</f>
        <v>4</v>
      </c>
      <c r="AM122" s="281">
        <f>VALUE(CONCATENATE(AK68:AK122,AL122))</f>
        <v>44</v>
      </c>
      <c r="AN122" s="270" t="s">
        <v>237</v>
      </c>
      <c r="AO122" s="270" t="s">
        <v>58</v>
      </c>
      <c r="AP122" s="270" t="s">
        <v>262</v>
      </c>
      <c r="AQ122" s="277" t="s">
        <v>65</v>
      </c>
      <c r="AR122" s="93" t="s">
        <v>366</v>
      </c>
      <c r="AS122" s="249">
        <v>43344</v>
      </c>
      <c r="AT122" s="249">
        <v>43435</v>
      </c>
      <c r="AU122" s="209" t="s">
        <v>367</v>
      </c>
      <c r="AV122" s="93" t="s">
        <v>339</v>
      </c>
      <c r="AW122" s="93" t="s">
        <v>340</v>
      </c>
      <c r="AX122" s="93"/>
      <c r="AY122" s="93"/>
      <c r="AZ122" s="93"/>
      <c r="BA122" s="93"/>
      <c r="BB122" s="93"/>
      <c r="BC122" s="93"/>
      <c r="BD122" s="93"/>
      <c r="BE122" s="93"/>
      <c r="BF122" s="93"/>
      <c r="BG122" s="93"/>
      <c r="BH122" s="93"/>
      <c r="BI122" s="93"/>
      <c r="BJ122" s="93" t="s">
        <v>396</v>
      </c>
      <c r="BK122" s="93" t="s">
        <v>398</v>
      </c>
      <c r="BL122" s="93" t="s">
        <v>89</v>
      </c>
      <c r="BM122" s="93" t="s">
        <v>85</v>
      </c>
      <c r="BN122" s="93"/>
      <c r="BO122" s="93"/>
      <c r="BP122" s="267"/>
      <c r="BQ122" s="267"/>
      <c r="BR122" s="267" t="s">
        <v>401</v>
      </c>
      <c r="BS122" s="32"/>
      <c r="BT122" s="32"/>
      <c r="BU122" s="32"/>
      <c r="BV122" s="32"/>
      <c r="BW122" s="32"/>
      <c r="BX122" s="32"/>
      <c r="BY122" s="32"/>
      <c r="BZ122" s="32"/>
      <c r="CA122" s="32" t="s">
        <v>103</v>
      </c>
      <c r="CB122" s="32"/>
      <c r="CC122" s="32"/>
      <c r="CD122" s="32"/>
      <c r="CE122" s="32"/>
      <c r="CF122" s="32"/>
      <c r="CG122" s="32"/>
      <c r="CH122" s="32"/>
      <c r="CI122" s="32"/>
      <c r="CJ122" s="32" t="s">
        <v>64</v>
      </c>
      <c r="CK122" s="32"/>
      <c r="CL122" s="32"/>
      <c r="CM122" s="32"/>
      <c r="CN122" s="32"/>
      <c r="CO122" s="32"/>
      <c r="CP122" s="32"/>
      <c r="CQ122" s="32"/>
      <c r="CR122" s="32"/>
      <c r="CS122" s="32"/>
      <c r="CT122" s="32"/>
      <c r="CU122" s="32"/>
      <c r="CV122" s="32"/>
      <c r="CW122" s="32"/>
      <c r="CX122" s="32"/>
      <c r="CY122" s="32"/>
      <c r="CZ122" s="32"/>
      <c r="DA122" s="32"/>
      <c r="DB122" s="32"/>
      <c r="DC122" s="32"/>
      <c r="DD122" s="32"/>
      <c r="DE122" s="32"/>
      <c r="DF122" s="32"/>
      <c r="DG122" s="32"/>
      <c r="DH122" s="32"/>
      <c r="DI122" s="32"/>
      <c r="DJ122" s="32"/>
      <c r="DK122" s="32"/>
      <c r="DL122" s="32"/>
      <c r="DM122" s="32"/>
      <c r="DN122" s="32"/>
      <c r="DO122" s="32"/>
      <c r="DP122" s="32"/>
      <c r="DQ122" s="32"/>
      <c r="DR122" s="32"/>
      <c r="DS122" s="32"/>
      <c r="DT122" s="32"/>
      <c r="DU122" s="32"/>
      <c r="DV122" s="32"/>
      <c r="DW122" s="32"/>
      <c r="DX122" s="32"/>
      <c r="DY122" s="32"/>
      <c r="DZ122" s="32"/>
      <c r="EA122" s="32"/>
      <c r="EB122" s="32"/>
      <c r="EC122" s="32"/>
      <c r="ED122" s="32"/>
      <c r="EE122" s="32"/>
      <c r="EF122" s="32"/>
      <c r="EG122" s="32"/>
      <c r="EH122" s="32"/>
      <c r="EI122" s="32"/>
      <c r="EJ122" s="32"/>
      <c r="EK122" s="32"/>
      <c r="EL122" s="32"/>
      <c r="EM122" s="32"/>
      <c r="EN122" s="32"/>
      <c r="EO122" s="32"/>
      <c r="EP122" s="32"/>
      <c r="EQ122" s="32"/>
      <c r="ER122" s="32"/>
      <c r="ES122" s="32"/>
      <c r="ET122" s="32"/>
      <c r="EU122" s="32"/>
      <c r="EV122" s="32"/>
      <c r="EW122" s="32"/>
      <c r="EX122" s="32"/>
      <c r="EY122" s="32"/>
      <c r="EZ122" s="32"/>
      <c r="FA122" s="32"/>
      <c r="FB122" s="32"/>
      <c r="FC122" s="32"/>
      <c r="FD122" s="32"/>
      <c r="FE122" s="32"/>
      <c r="FF122" s="32"/>
      <c r="FG122" s="32"/>
      <c r="FH122" s="32"/>
      <c r="FI122" s="32"/>
      <c r="FJ122" s="32"/>
      <c r="FK122" s="32"/>
      <c r="FL122" s="32"/>
      <c r="FM122" s="32"/>
      <c r="FN122" s="32"/>
      <c r="FO122" s="32"/>
      <c r="FP122" s="32"/>
      <c r="FQ122" s="32"/>
      <c r="FR122" s="32"/>
      <c r="FS122" s="32"/>
      <c r="FT122" s="32"/>
      <c r="FU122" s="32"/>
      <c r="FV122" s="32"/>
      <c r="FW122" s="32"/>
      <c r="FX122" s="32"/>
      <c r="FY122" s="32"/>
      <c r="FZ122" s="32"/>
      <c r="GA122" s="32"/>
      <c r="GB122" s="32"/>
      <c r="GC122" s="32"/>
      <c r="GD122" s="32"/>
      <c r="GE122" s="32"/>
      <c r="GF122" s="32"/>
      <c r="GG122" s="32"/>
      <c r="GH122" s="32"/>
      <c r="GI122" s="32"/>
      <c r="GJ122" s="32"/>
      <c r="GK122" s="32"/>
      <c r="GL122" s="32"/>
      <c r="GM122" s="32"/>
      <c r="GN122" s="32"/>
      <c r="GO122" s="32"/>
      <c r="GP122" s="32"/>
      <c r="GQ122" s="32"/>
      <c r="GR122" s="32"/>
      <c r="GS122" s="32"/>
      <c r="GT122" s="32"/>
      <c r="GU122" s="32"/>
      <c r="GV122" s="32"/>
      <c r="GW122" s="32"/>
      <c r="GX122" s="32"/>
      <c r="GY122" s="32"/>
      <c r="GZ122" s="32"/>
      <c r="HA122" s="32"/>
      <c r="HB122" s="32"/>
      <c r="HC122" s="32"/>
      <c r="HD122" s="32"/>
      <c r="HE122" s="36"/>
      <c r="HF122" s="37"/>
      <c r="HG122" s="37"/>
      <c r="HH122" s="37"/>
      <c r="HI122" s="37"/>
      <c r="HJ122" s="37"/>
      <c r="HK122" s="37"/>
    </row>
    <row r="123" spans="1:219" s="38" customFormat="1" ht="96" customHeight="1" thickBot="1" x14ac:dyDescent="0.25">
      <c r="A123" s="302"/>
      <c r="B123" s="268"/>
      <c r="C123" s="39"/>
      <c r="D123" s="305"/>
      <c r="E123" s="88"/>
      <c r="F123" s="89" t="s">
        <v>78</v>
      </c>
      <c r="G123" s="91" t="s">
        <v>203</v>
      </c>
      <c r="H123" s="93" t="s">
        <v>235</v>
      </c>
      <c r="I123" s="308"/>
      <c r="J123" s="217" t="s">
        <v>356</v>
      </c>
      <c r="K123" s="336"/>
      <c r="L123" s="245" t="s">
        <v>358</v>
      </c>
      <c r="M123" s="311"/>
      <c r="N123" s="311"/>
      <c r="O123" s="315"/>
      <c r="P123" s="318"/>
      <c r="Q123" s="321"/>
      <c r="R123" s="271"/>
      <c r="S123" s="324"/>
      <c r="T123" s="94" t="s">
        <v>360</v>
      </c>
      <c r="U123" s="125" t="s">
        <v>248</v>
      </c>
      <c r="V123" s="274" t="s">
        <v>362</v>
      </c>
      <c r="W123" s="275"/>
      <c r="X123" s="276"/>
      <c r="Y123" s="292"/>
      <c r="Z123" s="293"/>
      <c r="AA123" s="293"/>
      <c r="AB123" s="293"/>
      <c r="AC123" s="294"/>
      <c r="AD123" s="178"/>
      <c r="AE123" s="34" t="str">
        <f>IF(AD123="","",IF(AD123="PROBABILIDAD",SUM(W123+Z123+AC123),0))</f>
        <v/>
      </c>
      <c r="AF123" s="35" t="str">
        <f>IF(AD123="","",IF(AD123="IMPACTO",SUM(W123+Z123+AC123),0))</f>
        <v/>
      </c>
      <c r="AG123" s="285"/>
      <c r="AH123" s="285"/>
      <c r="AI123" s="285"/>
      <c r="AJ123" s="285"/>
      <c r="AK123" s="285"/>
      <c r="AL123" s="285"/>
      <c r="AM123" s="285"/>
      <c r="AN123" s="271"/>
      <c r="AO123" s="271"/>
      <c r="AP123" s="271"/>
      <c r="AQ123" s="278"/>
      <c r="AR123" s="94"/>
      <c r="AS123" s="94"/>
      <c r="AT123" s="94"/>
      <c r="AU123" s="94"/>
      <c r="AV123" s="94"/>
      <c r="AW123" s="94"/>
      <c r="AX123" s="94"/>
      <c r="AY123" s="94"/>
      <c r="AZ123" s="94"/>
      <c r="BA123" s="94"/>
      <c r="BB123" s="94"/>
      <c r="BC123" s="94"/>
      <c r="BD123" s="94"/>
      <c r="BE123" s="94"/>
      <c r="BF123" s="94"/>
      <c r="BG123" s="94"/>
      <c r="BH123" s="94"/>
      <c r="BI123" s="94"/>
      <c r="BJ123" s="94" t="s">
        <v>397</v>
      </c>
      <c r="BK123" s="94"/>
      <c r="BL123" s="94"/>
      <c r="BM123" s="94"/>
      <c r="BN123" s="94"/>
      <c r="BO123" s="94"/>
      <c r="BP123" s="268"/>
      <c r="BQ123" s="268"/>
      <c r="BR123" s="268"/>
      <c r="BS123" s="32"/>
      <c r="BT123" s="32"/>
      <c r="BU123" s="32"/>
      <c r="BV123" s="32"/>
      <c r="BW123" s="32"/>
      <c r="BX123" s="32"/>
      <c r="BY123" s="32"/>
      <c r="BZ123" s="32"/>
      <c r="CA123" s="32" t="s">
        <v>68</v>
      </c>
      <c r="CB123" s="32"/>
      <c r="CC123" s="32"/>
      <c r="CD123" s="32"/>
      <c r="CE123" s="32"/>
      <c r="CF123" s="32"/>
      <c r="CG123" s="32"/>
      <c r="CH123" s="32"/>
      <c r="CI123" s="32"/>
      <c r="CJ123" s="32" t="s">
        <v>65</v>
      </c>
      <c r="CK123" s="32"/>
      <c r="CL123" s="32"/>
      <c r="CM123" s="32"/>
      <c r="CN123" s="32"/>
      <c r="CO123" s="32"/>
      <c r="CP123" s="32"/>
      <c r="CQ123" s="32"/>
      <c r="CR123" s="32"/>
      <c r="CS123" s="32"/>
      <c r="CT123" s="32"/>
      <c r="CU123" s="32"/>
      <c r="CV123" s="32"/>
      <c r="CW123" s="32"/>
      <c r="CX123" s="32"/>
      <c r="CY123" s="32"/>
      <c r="CZ123" s="32"/>
      <c r="DA123" s="32"/>
      <c r="DB123" s="32"/>
      <c r="DC123" s="32"/>
      <c r="DD123" s="32"/>
      <c r="DE123" s="32"/>
      <c r="DF123" s="32"/>
      <c r="DG123" s="32"/>
      <c r="DH123" s="32"/>
      <c r="DI123" s="32"/>
      <c r="DJ123" s="32"/>
      <c r="DK123" s="32"/>
      <c r="DL123" s="32"/>
      <c r="DM123" s="32"/>
      <c r="DN123" s="32"/>
      <c r="DO123" s="32"/>
      <c r="DP123" s="32"/>
      <c r="DQ123" s="32"/>
      <c r="DR123" s="32"/>
      <c r="DS123" s="32"/>
      <c r="DT123" s="32"/>
      <c r="DU123" s="32"/>
      <c r="DV123" s="32"/>
      <c r="DW123" s="32"/>
      <c r="DX123" s="32"/>
      <c r="DY123" s="32"/>
      <c r="DZ123" s="32"/>
      <c r="EA123" s="32"/>
      <c r="EB123" s="32"/>
      <c r="EC123" s="32"/>
      <c r="ED123" s="32"/>
      <c r="EE123" s="32"/>
      <c r="EF123" s="32"/>
      <c r="EG123" s="32"/>
      <c r="EH123" s="32"/>
      <c r="EI123" s="32"/>
      <c r="EJ123" s="32"/>
      <c r="EK123" s="32"/>
      <c r="EL123" s="32"/>
      <c r="EM123" s="32"/>
      <c r="EN123" s="32"/>
      <c r="EO123" s="32"/>
      <c r="EP123" s="32"/>
      <c r="EQ123" s="32"/>
      <c r="ER123" s="32"/>
      <c r="ES123" s="32"/>
      <c r="ET123" s="32"/>
      <c r="EU123" s="32"/>
      <c r="EV123" s="32"/>
      <c r="EW123" s="32"/>
      <c r="EX123" s="32"/>
      <c r="EY123" s="32"/>
      <c r="EZ123" s="32"/>
      <c r="FA123" s="32"/>
      <c r="FB123" s="32"/>
      <c r="FC123" s="32"/>
      <c r="FD123" s="32"/>
      <c r="FE123" s="32"/>
      <c r="FF123" s="32"/>
      <c r="FG123" s="32"/>
      <c r="FH123" s="32"/>
      <c r="FI123" s="32"/>
      <c r="FJ123" s="32"/>
      <c r="FK123" s="32"/>
      <c r="FL123" s="32"/>
      <c r="FM123" s="32"/>
      <c r="FN123" s="32"/>
      <c r="FO123" s="32"/>
      <c r="FP123" s="32"/>
      <c r="FQ123" s="32"/>
      <c r="FR123" s="32"/>
      <c r="FS123" s="32"/>
      <c r="FT123" s="32"/>
      <c r="FU123" s="32"/>
      <c r="FV123" s="32"/>
      <c r="FW123" s="32"/>
      <c r="FX123" s="32"/>
      <c r="FY123" s="32"/>
      <c r="FZ123" s="32"/>
      <c r="GA123" s="32"/>
      <c r="GB123" s="32"/>
      <c r="GC123" s="32"/>
      <c r="GD123" s="32"/>
      <c r="GE123" s="32"/>
      <c r="GF123" s="32"/>
      <c r="GG123" s="32"/>
      <c r="GH123" s="32"/>
      <c r="GI123" s="32"/>
      <c r="GJ123" s="32"/>
      <c r="GK123" s="32"/>
      <c r="GL123" s="32"/>
      <c r="GM123" s="32"/>
      <c r="GN123" s="32"/>
      <c r="GO123" s="32"/>
      <c r="GP123" s="32"/>
      <c r="GQ123" s="32"/>
      <c r="GR123" s="32"/>
      <c r="GS123" s="32"/>
      <c r="GT123" s="32"/>
      <c r="GU123" s="32"/>
      <c r="GV123" s="32"/>
      <c r="GW123" s="32"/>
      <c r="GX123" s="32"/>
      <c r="GY123" s="32"/>
      <c r="GZ123" s="32"/>
      <c r="HA123" s="32"/>
      <c r="HB123" s="32"/>
      <c r="HC123" s="32"/>
      <c r="HD123" s="32"/>
      <c r="HE123" s="36"/>
      <c r="HF123" s="37"/>
      <c r="HG123" s="37"/>
      <c r="HH123" s="37"/>
      <c r="HI123" s="37"/>
      <c r="HJ123" s="37"/>
      <c r="HK123" s="37"/>
    </row>
    <row r="124" spans="1:219" s="38" customFormat="1" ht="36.75" customHeight="1" thickBot="1" x14ac:dyDescent="0.25">
      <c r="A124" s="302"/>
      <c r="B124" s="268"/>
      <c r="C124" s="39"/>
      <c r="D124" s="305"/>
      <c r="E124" s="88"/>
      <c r="F124" s="89" t="s">
        <v>8</v>
      </c>
      <c r="G124" s="91"/>
      <c r="H124" s="93"/>
      <c r="I124" s="308"/>
      <c r="J124" s="235"/>
      <c r="K124" s="336"/>
      <c r="L124" s="244" t="s">
        <v>359</v>
      </c>
      <c r="M124" s="311"/>
      <c r="N124" s="311"/>
      <c r="O124" s="315"/>
      <c r="P124" s="318"/>
      <c r="Q124" s="321"/>
      <c r="R124" s="271"/>
      <c r="S124" s="324"/>
      <c r="T124" s="95"/>
      <c r="U124" s="125"/>
      <c r="V124" s="274"/>
      <c r="W124" s="275"/>
      <c r="X124" s="276"/>
      <c r="Y124" s="292"/>
      <c r="Z124" s="293"/>
      <c r="AA124" s="293"/>
      <c r="AB124" s="293"/>
      <c r="AC124" s="294"/>
      <c r="AD124" s="178"/>
      <c r="AE124" s="281" t="str">
        <f>IF(AD124="","",IF(AD124="PROBABILIDAD",SUM(W124+Z124+AC124),0))</f>
        <v/>
      </c>
      <c r="AF124" s="283" t="str">
        <f>IF(AD124="","",IF(AD124="IMPACTO",SUM(W124+Z124+AC124),0))</f>
        <v/>
      </c>
      <c r="AG124" s="285"/>
      <c r="AH124" s="285"/>
      <c r="AI124" s="285"/>
      <c r="AJ124" s="285"/>
      <c r="AK124" s="285"/>
      <c r="AL124" s="285"/>
      <c r="AM124" s="285"/>
      <c r="AN124" s="271"/>
      <c r="AO124" s="271"/>
      <c r="AP124" s="271"/>
      <c r="AQ124" s="278"/>
      <c r="AR124" s="95"/>
      <c r="AS124" s="95"/>
      <c r="AT124" s="95"/>
      <c r="AU124" s="95"/>
      <c r="AV124" s="95"/>
      <c r="AW124" s="95"/>
      <c r="AX124" s="95"/>
      <c r="AY124" s="95"/>
      <c r="AZ124" s="95"/>
      <c r="BA124" s="95"/>
      <c r="BB124" s="95"/>
      <c r="BC124" s="95"/>
      <c r="BD124" s="95"/>
      <c r="BE124" s="95"/>
      <c r="BF124" s="95"/>
      <c r="BG124" s="95"/>
      <c r="BH124" s="95"/>
      <c r="BI124" s="95"/>
      <c r="BJ124" s="95" t="s">
        <v>399</v>
      </c>
      <c r="BK124" s="95"/>
      <c r="BL124" s="95"/>
      <c r="BM124" s="95"/>
      <c r="BN124" s="95"/>
      <c r="BO124" s="95"/>
      <c r="BP124" s="268"/>
      <c r="BQ124" s="268"/>
      <c r="BR124" s="268"/>
      <c r="BS124" s="32"/>
      <c r="BT124" s="32"/>
      <c r="BU124" s="32"/>
      <c r="BV124" s="32"/>
      <c r="BW124" s="32"/>
      <c r="BX124" s="32"/>
      <c r="BY124" s="32"/>
      <c r="BZ124" s="32"/>
      <c r="CA124" s="32" t="s">
        <v>5</v>
      </c>
      <c r="CB124" s="32"/>
      <c r="CC124" s="32"/>
      <c r="CD124" s="32"/>
      <c r="CE124" s="32"/>
      <c r="CF124" s="32"/>
      <c r="CG124" s="32"/>
      <c r="CH124" s="32"/>
      <c r="CI124" s="32"/>
      <c r="CJ124" s="32" t="s">
        <v>119</v>
      </c>
      <c r="CK124" s="32"/>
      <c r="CL124" s="32"/>
      <c r="CM124" s="32"/>
      <c r="CN124" s="32"/>
      <c r="CO124" s="32"/>
      <c r="CP124" s="32"/>
      <c r="CQ124" s="32"/>
      <c r="CR124" s="32"/>
      <c r="CS124" s="32"/>
      <c r="CT124" s="32"/>
      <c r="CU124" s="32"/>
      <c r="CV124" s="32"/>
      <c r="CW124" s="32"/>
      <c r="CX124" s="32"/>
      <c r="CY124" s="32"/>
      <c r="CZ124" s="32"/>
      <c r="DA124" s="32"/>
      <c r="DB124" s="32"/>
      <c r="DC124" s="32"/>
      <c r="DD124" s="32"/>
      <c r="DE124" s="32"/>
      <c r="DF124" s="32"/>
      <c r="DG124" s="32"/>
      <c r="DH124" s="32"/>
      <c r="DI124" s="32"/>
      <c r="DJ124" s="32"/>
      <c r="DK124" s="32"/>
      <c r="DL124" s="32"/>
      <c r="DM124" s="32"/>
      <c r="DN124" s="32"/>
      <c r="DO124" s="32"/>
      <c r="DP124" s="32"/>
      <c r="DQ124" s="32"/>
      <c r="DR124" s="32"/>
      <c r="DS124" s="32"/>
      <c r="DT124" s="32"/>
      <c r="DU124" s="32"/>
      <c r="DV124" s="32"/>
      <c r="DW124" s="32"/>
      <c r="DX124" s="32"/>
      <c r="DY124" s="32"/>
      <c r="DZ124" s="32"/>
      <c r="EA124" s="32"/>
      <c r="EB124" s="32"/>
      <c r="EC124" s="32"/>
      <c r="ED124" s="32"/>
      <c r="EE124" s="32"/>
      <c r="EF124" s="32"/>
      <c r="EG124" s="32"/>
      <c r="EH124" s="32"/>
      <c r="EI124" s="32"/>
      <c r="EJ124" s="32"/>
      <c r="EK124" s="32"/>
      <c r="EL124" s="32"/>
      <c r="EM124" s="32"/>
      <c r="EN124" s="32"/>
      <c r="EO124" s="32"/>
      <c r="EP124" s="32"/>
      <c r="EQ124" s="32"/>
      <c r="ER124" s="32"/>
      <c r="ES124" s="32"/>
      <c r="ET124" s="32"/>
      <c r="EU124" s="32"/>
      <c r="EV124" s="32"/>
      <c r="EW124" s="32"/>
      <c r="EX124" s="32"/>
      <c r="EY124" s="32"/>
      <c r="EZ124" s="32"/>
      <c r="FA124" s="32"/>
      <c r="FB124" s="32"/>
      <c r="FC124" s="32"/>
      <c r="FD124" s="32"/>
      <c r="FE124" s="32"/>
      <c r="FF124" s="32"/>
      <c r="FG124" s="32"/>
      <c r="FH124" s="32"/>
      <c r="FI124" s="32"/>
      <c r="FJ124" s="32"/>
      <c r="FK124" s="32"/>
      <c r="FL124" s="32"/>
      <c r="FM124" s="32"/>
      <c r="FN124" s="32"/>
      <c r="FO124" s="32"/>
      <c r="FP124" s="32"/>
      <c r="FQ124" s="32"/>
      <c r="FR124" s="32"/>
      <c r="FS124" s="32"/>
      <c r="FT124" s="32"/>
      <c r="FU124" s="32"/>
      <c r="FV124" s="32"/>
      <c r="FW124" s="32"/>
      <c r="FX124" s="32"/>
      <c r="FY124" s="32"/>
      <c r="FZ124" s="32"/>
      <c r="GA124" s="32"/>
      <c r="GB124" s="32"/>
      <c r="GC124" s="32"/>
      <c r="GD124" s="32"/>
      <c r="GE124" s="32"/>
      <c r="GF124" s="32"/>
      <c r="GG124" s="32"/>
      <c r="GH124" s="32"/>
      <c r="GI124" s="32"/>
      <c r="GJ124" s="32"/>
      <c r="GK124" s="32"/>
      <c r="GL124" s="32"/>
      <c r="GM124" s="32"/>
      <c r="GN124" s="32"/>
      <c r="GO124" s="32"/>
      <c r="GP124" s="32"/>
      <c r="GQ124" s="32"/>
      <c r="GR124" s="32"/>
      <c r="GS124" s="32"/>
      <c r="GT124" s="32"/>
      <c r="GU124" s="32"/>
      <c r="GV124" s="32"/>
      <c r="GW124" s="32"/>
      <c r="GX124" s="32"/>
      <c r="GY124" s="32"/>
      <c r="GZ124" s="32"/>
      <c r="HA124" s="32"/>
      <c r="HB124" s="32"/>
      <c r="HC124" s="32"/>
      <c r="HD124" s="32"/>
      <c r="HE124" s="36"/>
      <c r="HF124" s="37"/>
      <c r="HG124" s="37"/>
      <c r="HH124" s="37"/>
      <c r="HI124" s="37"/>
      <c r="HJ124" s="37"/>
      <c r="HK124" s="37"/>
    </row>
    <row r="125" spans="1:219" s="38" customFormat="1" ht="41.25" customHeight="1" thickBot="1" x14ac:dyDescent="0.25">
      <c r="A125" s="302"/>
      <c r="B125" s="268"/>
      <c r="C125" s="39"/>
      <c r="D125" s="305"/>
      <c r="E125" s="88"/>
      <c r="F125" s="89" t="s">
        <v>217</v>
      </c>
      <c r="G125" s="91"/>
      <c r="H125" s="93"/>
      <c r="I125" s="308"/>
      <c r="J125" s="235"/>
      <c r="K125" s="336"/>
      <c r="L125" s="244"/>
      <c r="M125" s="312"/>
      <c r="N125" s="312"/>
      <c r="O125" s="315"/>
      <c r="P125" s="318"/>
      <c r="Q125" s="321"/>
      <c r="R125" s="272"/>
      <c r="S125" s="325"/>
      <c r="T125" s="95"/>
      <c r="U125" s="125"/>
      <c r="V125" s="274"/>
      <c r="W125" s="275"/>
      <c r="X125" s="276"/>
      <c r="Y125" s="292"/>
      <c r="Z125" s="293"/>
      <c r="AA125" s="293"/>
      <c r="AB125" s="293"/>
      <c r="AC125" s="294"/>
      <c r="AD125" s="178"/>
      <c r="AE125" s="282"/>
      <c r="AF125" s="284"/>
      <c r="AG125" s="285"/>
      <c r="AH125" s="285"/>
      <c r="AI125" s="285"/>
      <c r="AJ125" s="285"/>
      <c r="AK125" s="285"/>
      <c r="AL125" s="285"/>
      <c r="AM125" s="285"/>
      <c r="AN125" s="272"/>
      <c r="AO125" s="272"/>
      <c r="AP125" s="272"/>
      <c r="AQ125" s="279"/>
      <c r="AR125" s="95"/>
      <c r="AS125" s="95"/>
      <c r="AT125" s="95"/>
      <c r="AU125" s="95"/>
      <c r="AV125" s="95"/>
      <c r="AW125" s="95"/>
      <c r="AX125" s="95"/>
      <c r="AY125" s="95"/>
      <c r="AZ125" s="95"/>
      <c r="BA125" s="95"/>
      <c r="BB125" s="95"/>
      <c r="BC125" s="95"/>
      <c r="BD125" s="95"/>
      <c r="BE125" s="95"/>
      <c r="BF125" s="95"/>
      <c r="BG125" s="95"/>
      <c r="BH125" s="95"/>
      <c r="BI125" s="95"/>
      <c r="BJ125" s="95" t="s">
        <v>400</v>
      </c>
      <c r="BK125" s="95"/>
      <c r="BL125" s="95"/>
      <c r="BM125" s="95"/>
      <c r="BN125" s="95"/>
      <c r="BO125" s="95"/>
      <c r="BP125" s="268"/>
      <c r="BQ125" s="268"/>
      <c r="BR125" s="268"/>
      <c r="BS125" s="32"/>
      <c r="BT125" s="32"/>
      <c r="BU125" s="32"/>
      <c r="BV125" s="32"/>
      <c r="BW125" s="32"/>
      <c r="BX125" s="32"/>
      <c r="BY125" s="32"/>
      <c r="BZ125" s="32"/>
      <c r="CA125" s="32" t="s">
        <v>6</v>
      </c>
      <c r="CB125" s="32"/>
      <c r="CC125" s="32"/>
      <c r="CD125" s="32"/>
      <c r="CE125" s="32"/>
      <c r="CF125" s="32"/>
      <c r="CG125" s="32"/>
      <c r="CH125" s="32"/>
      <c r="CI125" s="32"/>
      <c r="CJ125" s="32" t="s">
        <v>66</v>
      </c>
      <c r="CK125" s="32"/>
      <c r="CL125" s="32"/>
      <c r="CM125" s="32"/>
      <c r="CN125" s="32"/>
      <c r="CO125" s="32"/>
      <c r="CP125" s="32"/>
      <c r="CQ125" s="32"/>
      <c r="CR125" s="32"/>
      <c r="CS125" s="32"/>
      <c r="CT125" s="32"/>
      <c r="CU125" s="32"/>
      <c r="CV125" s="32"/>
      <c r="CW125" s="32"/>
      <c r="CX125" s="32"/>
      <c r="CY125" s="32"/>
      <c r="CZ125" s="32"/>
      <c r="DA125" s="32"/>
      <c r="DB125" s="32"/>
      <c r="DC125" s="32"/>
      <c r="DD125" s="32"/>
      <c r="DE125" s="32"/>
      <c r="DF125" s="32"/>
      <c r="DG125" s="32"/>
      <c r="DH125" s="32"/>
      <c r="DI125" s="32"/>
      <c r="DJ125" s="32"/>
      <c r="DK125" s="32"/>
      <c r="DL125" s="32"/>
      <c r="DM125" s="32"/>
      <c r="DN125" s="32"/>
      <c r="DO125" s="32"/>
      <c r="DP125" s="32"/>
      <c r="DQ125" s="32"/>
      <c r="DR125" s="32"/>
      <c r="DS125" s="32"/>
      <c r="DT125" s="32"/>
      <c r="DU125" s="32"/>
      <c r="DV125" s="32"/>
      <c r="DW125" s="32"/>
      <c r="DX125" s="32"/>
      <c r="DY125" s="32"/>
      <c r="DZ125" s="32"/>
      <c r="EA125" s="32"/>
      <c r="EB125" s="32"/>
      <c r="EC125" s="32"/>
      <c r="ED125" s="32"/>
      <c r="EE125" s="32"/>
      <c r="EF125" s="32"/>
      <c r="EG125" s="32"/>
      <c r="EH125" s="32"/>
      <c r="EI125" s="32"/>
      <c r="EJ125" s="32"/>
      <c r="EK125" s="32"/>
      <c r="EL125" s="32"/>
      <c r="EM125" s="32"/>
      <c r="EN125" s="32"/>
      <c r="EO125" s="32"/>
      <c r="EP125" s="32"/>
      <c r="EQ125" s="32"/>
      <c r="ER125" s="32"/>
      <c r="ES125" s="32"/>
      <c r="ET125" s="32"/>
      <c r="EU125" s="32"/>
      <c r="EV125" s="32"/>
      <c r="EW125" s="32"/>
      <c r="EX125" s="32"/>
      <c r="EY125" s="32"/>
      <c r="EZ125" s="32"/>
      <c r="FA125" s="32"/>
      <c r="FB125" s="32"/>
      <c r="FC125" s="32"/>
      <c r="FD125" s="32"/>
      <c r="FE125" s="32"/>
      <c r="FF125" s="32"/>
      <c r="FG125" s="32"/>
      <c r="FH125" s="32"/>
      <c r="FI125" s="32"/>
      <c r="FJ125" s="32"/>
      <c r="FK125" s="32"/>
      <c r="FL125" s="32"/>
      <c r="FM125" s="32"/>
      <c r="FN125" s="32"/>
      <c r="FO125" s="32"/>
      <c r="FP125" s="32"/>
      <c r="FQ125" s="32"/>
      <c r="FR125" s="32"/>
      <c r="FS125" s="32"/>
      <c r="FT125" s="32"/>
      <c r="FU125" s="32"/>
      <c r="FV125" s="32"/>
      <c r="FW125" s="32"/>
      <c r="FX125" s="32"/>
      <c r="FY125" s="32"/>
      <c r="FZ125" s="32"/>
      <c r="GA125" s="32"/>
      <c r="GB125" s="32"/>
      <c r="GC125" s="32"/>
      <c r="GD125" s="32"/>
      <c r="GE125" s="32"/>
      <c r="GF125" s="32"/>
      <c r="GG125" s="32"/>
      <c r="GH125" s="32"/>
      <c r="GI125" s="32"/>
      <c r="GJ125" s="32"/>
      <c r="GK125" s="32"/>
      <c r="GL125" s="32"/>
      <c r="GM125" s="32"/>
      <c r="GN125" s="32"/>
      <c r="GO125" s="32"/>
      <c r="GP125" s="32"/>
      <c r="GQ125" s="32"/>
      <c r="GR125" s="32"/>
      <c r="GS125" s="32"/>
      <c r="GT125" s="32"/>
      <c r="GU125" s="32"/>
      <c r="GV125" s="32"/>
      <c r="GW125" s="32"/>
      <c r="GX125" s="32"/>
      <c r="GY125" s="32"/>
      <c r="GZ125" s="32"/>
      <c r="HA125" s="32"/>
      <c r="HB125" s="32"/>
      <c r="HC125" s="32"/>
      <c r="HD125" s="32"/>
      <c r="HE125" s="36"/>
      <c r="HF125" s="37"/>
      <c r="HG125" s="37"/>
      <c r="HH125" s="37"/>
      <c r="HI125" s="37"/>
      <c r="HJ125" s="37"/>
      <c r="HK125" s="37"/>
    </row>
    <row r="126" spans="1:219" s="38" customFormat="1" ht="41.25" customHeight="1" thickBot="1" x14ac:dyDescent="0.25">
      <c r="A126" s="303"/>
      <c r="B126" s="268"/>
      <c r="C126" s="40"/>
      <c r="D126" s="306"/>
      <c r="E126" s="88"/>
      <c r="F126" s="89"/>
      <c r="G126" s="92"/>
      <c r="H126" s="93"/>
      <c r="I126" s="309"/>
      <c r="J126" s="235"/>
      <c r="K126" s="336"/>
      <c r="L126" s="245"/>
      <c r="M126" s="313"/>
      <c r="N126" s="313"/>
      <c r="O126" s="316"/>
      <c r="P126" s="319"/>
      <c r="Q126" s="322"/>
      <c r="R126" s="273"/>
      <c r="S126" s="326"/>
      <c r="T126" s="96"/>
      <c r="U126" s="125"/>
      <c r="V126" s="286"/>
      <c r="W126" s="287"/>
      <c r="X126" s="288"/>
      <c r="Y126" s="295"/>
      <c r="Z126" s="296"/>
      <c r="AA126" s="296"/>
      <c r="AB126" s="296"/>
      <c r="AC126" s="297"/>
      <c r="AD126" s="179"/>
      <c r="AE126" s="34" t="str">
        <f>IF(AD126="","",IF(AD126="PROBABILIDAD",SUM(W126+Z126+AC126),0))</f>
        <v/>
      </c>
      <c r="AF126" s="49" t="str">
        <f>IF(AD126="","",IF(AD126="IMPACTO",SUM(W126+Z126+AC126),0))</f>
        <v/>
      </c>
      <c r="AG126" s="282"/>
      <c r="AH126" s="282"/>
      <c r="AI126" s="282"/>
      <c r="AJ126" s="282"/>
      <c r="AK126" s="282"/>
      <c r="AL126" s="282"/>
      <c r="AM126" s="282"/>
      <c r="AN126" s="273"/>
      <c r="AO126" s="273"/>
      <c r="AP126" s="273"/>
      <c r="AQ126" s="280"/>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269"/>
      <c r="BQ126" s="269"/>
      <c r="BR126" s="269"/>
      <c r="BS126" s="32"/>
      <c r="BT126" s="32"/>
      <c r="BU126" s="32"/>
      <c r="BV126" s="32"/>
      <c r="BW126" s="32"/>
      <c r="BX126" s="32"/>
      <c r="BY126" s="32"/>
      <c r="BZ126" s="32"/>
      <c r="CA126" s="32" t="s">
        <v>7</v>
      </c>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c r="FO126" s="32"/>
      <c r="FP126" s="32"/>
      <c r="FQ126" s="32"/>
      <c r="FR126" s="32"/>
      <c r="FS126" s="32"/>
      <c r="FT126" s="32"/>
      <c r="FU126" s="32"/>
      <c r="FV126" s="32"/>
      <c r="FW126" s="32"/>
      <c r="FX126" s="32"/>
      <c r="FY126" s="32"/>
      <c r="FZ126" s="32"/>
      <c r="GA126" s="32"/>
      <c r="GB126" s="32"/>
      <c r="GC126" s="32"/>
      <c r="GD126" s="32"/>
      <c r="GE126" s="32"/>
      <c r="GF126" s="32"/>
      <c r="GG126" s="32"/>
      <c r="GH126" s="32"/>
      <c r="GI126" s="32"/>
      <c r="GJ126" s="32"/>
      <c r="GK126" s="32"/>
      <c r="GL126" s="32"/>
      <c r="GM126" s="32"/>
      <c r="GN126" s="32"/>
      <c r="GO126" s="32"/>
      <c r="GP126" s="32"/>
      <c r="GQ126" s="32"/>
      <c r="GR126" s="32"/>
      <c r="GS126" s="32"/>
      <c r="GT126" s="32"/>
      <c r="GU126" s="32"/>
      <c r="GV126" s="32"/>
      <c r="GW126" s="32"/>
      <c r="GX126" s="32"/>
      <c r="GY126" s="32"/>
      <c r="GZ126" s="32"/>
      <c r="HA126" s="32"/>
      <c r="HB126" s="32"/>
      <c r="HC126" s="32"/>
      <c r="HD126" s="32"/>
      <c r="HE126" s="36"/>
      <c r="HF126" s="37"/>
      <c r="HG126" s="37"/>
      <c r="HH126" s="37"/>
      <c r="HI126" s="37"/>
      <c r="HJ126" s="37"/>
      <c r="HK126" s="37"/>
    </row>
    <row r="127" spans="1:219" s="38" customFormat="1" ht="65.25" customHeight="1" thickBot="1" x14ac:dyDescent="0.25">
      <c r="A127" s="301"/>
      <c r="B127" s="268"/>
      <c r="C127" s="33"/>
      <c r="D127" s="304">
        <v>4</v>
      </c>
      <c r="E127" s="88" t="s">
        <v>213</v>
      </c>
      <c r="F127" s="89" t="s">
        <v>184</v>
      </c>
      <c r="G127" s="90" t="s">
        <v>199</v>
      </c>
      <c r="H127" s="93" t="s">
        <v>235</v>
      </c>
      <c r="I127" s="307"/>
      <c r="J127" s="125" t="s">
        <v>370</v>
      </c>
      <c r="K127" s="336" t="s">
        <v>344</v>
      </c>
      <c r="L127" s="244" t="s">
        <v>357</v>
      </c>
      <c r="M127" s="310" t="s">
        <v>33</v>
      </c>
      <c r="N127" s="310" t="s">
        <v>37</v>
      </c>
      <c r="O127" s="314">
        <f>VLOOKUP(M127,'MATRIZ CALIFICACIÓN'!$B$10:$C$24,2,FALSE)</f>
        <v>4</v>
      </c>
      <c r="P127" s="317">
        <f>HLOOKUP(N127,'MATRIZ CALIFICACIÓN'!$D$8:$H$9,2,FALSE)</f>
        <v>5</v>
      </c>
      <c r="Q127" s="320">
        <f>VALUE(CONCATENATE(O127,P127))</f>
        <v>45</v>
      </c>
      <c r="R127" s="270" t="str">
        <f>VLOOKUP(Q127,'MATRIZ CALIFICACIÓN'!$D$58:$E$82,2,FALSE)</f>
        <v>EXTREMA</v>
      </c>
      <c r="S127" s="323" t="s">
        <v>65</v>
      </c>
      <c r="T127" s="93" t="s">
        <v>378</v>
      </c>
      <c r="U127" s="125" t="s">
        <v>248</v>
      </c>
      <c r="V127" s="298" t="s">
        <v>333</v>
      </c>
      <c r="W127" s="299"/>
      <c r="X127" s="300"/>
      <c r="Y127" s="289" t="s">
        <v>252</v>
      </c>
      <c r="Z127" s="290"/>
      <c r="AA127" s="290"/>
      <c r="AB127" s="290"/>
      <c r="AC127" s="291"/>
      <c r="AD127" s="177"/>
      <c r="AE127" s="34" t="str">
        <f>IF(AD127="","",IF(AD127="PROBABILIDAD",SUM(W127+Z127+AC127),0))</f>
        <v/>
      </c>
      <c r="AF127" s="35" t="str">
        <f>IF(AD127="","",IF(AD127="IMPACTO",SUM(W127+Z127+AC127),0))</f>
        <v/>
      </c>
      <c r="AG127" s="281">
        <f>IF(SUM(AE127:AE131),AVERAGEIF(AE127:AE131,"&gt;0",AE127:AE131),1)</f>
        <v>1</v>
      </c>
      <c r="AH127" s="281">
        <f>IF(SUM(AF127:AF131),AVERAGEIF(AF127:AF131,"&gt;0",AF127:AF131),1)</f>
        <v>1</v>
      </c>
      <c r="AI127" s="281">
        <f>IF(AND(AG127&gt;=0,AG127&lt;=50),0,IF(AND(AG127&gt;50,AG127&lt;76),1,2))</f>
        <v>0</v>
      </c>
      <c r="AJ127" s="281">
        <f>IF(AND(AH127&gt;=0,AH127&lt;=50),0,IF(AND(AH127&gt;50,AH127&lt;76),1,2))</f>
        <v>0</v>
      </c>
      <c r="AK127" s="281">
        <f>IF(AI127&lt;O127,O127-AI127,O127)</f>
        <v>4</v>
      </c>
      <c r="AL127" s="281">
        <f>IF(AJ127&lt;P127,P127-AJ127,P127)</f>
        <v>5</v>
      </c>
      <c r="AM127" s="281">
        <f>VALUE(CONCATENATE(AK73:AK127,AL127))</f>
        <v>45</v>
      </c>
      <c r="AN127" s="270" t="s">
        <v>237</v>
      </c>
      <c r="AO127" s="270" t="s">
        <v>58</v>
      </c>
      <c r="AP127" s="270" t="s">
        <v>262</v>
      </c>
      <c r="AQ127" s="277" t="s">
        <v>65</v>
      </c>
      <c r="AR127" s="93" t="s">
        <v>381</v>
      </c>
      <c r="AS127" s="249">
        <v>43344</v>
      </c>
      <c r="AT127" s="249">
        <v>43435</v>
      </c>
      <c r="AU127" s="209" t="s">
        <v>367</v>
      </c>
      <c r="AV127" s="205" t="s">
        <v>382</v>
      </c>
      <c r="AW127" s="93" t="s">
        <v>383</v>
      </c>
      <c r="AX127" s="93"/>
      <c r="AY127" s="93"/>
      <c r="AZ127" s="93"/>
      <c r="BA127" s="93"/>
      <c r="BB127" s="93"/>
      <c r="BC127" s="93"/>
      <c r="BD127" s="93"/>
      <c r="BE127" s="93"/>
      <c r="BF127" s="93"/>
      <c r="BG127" s="93"/>
      <c r="BH127" s="93"/>
      <c r="BI127" s="93"/>
      <c r="BJ127" s="93" t="s">
        <v>402</v>
      </c>
      <c r="BK127" s="93" t="s">
        <v>404</v>
      </c>
      <c r="BL127" s="93" t="s">
        <v>89</v>
      </c>
      <c r="BM127" s="93" t="s">
        <v>85</v>
      </c>
      <c r="BN127" s="93"/>
      <c r="BO127" s="93"/>
      <c r="BP127" s="267"/>
      <c r="BQ127" s="267"/>
      <c r="BR127" s="267" t="s">
        <v>405</v>
      </c>
      <c r="BS127" s="32"/>
      <c r="BT127" s="32"/>
      <c r="BU127" s="32"/>
      <c r="BV127" s="32"/>
      <c r="BW127" s="32"/>
      <c r="BX127" s="32"/>
      <c r="BY127" s="32"/>
      <c r="BZ127" s="32"/>
      <c r="CA127" s="32" t="s">
        <v>103</v>
      </c>
      <c r="CB127" s="32"/>
      <c r="CC127" s="32"/>
      <c r="CD127" s="32"/>
      <c r="CE127" s="32"/>
      <c r="CF127" s="32"/>
      <c r="CG127" s="32"/>
      <c r="CH127" s="32"/>
      <c r="CI127" s="32"/>
      <c r="CJ127" s="32" t="s">
        <v>64</v>
      </c>
      <c r="CK127" s="32"/>
      <c r="CL127" s="32"/>
      <c r="CM127" s="32"/>
      <c r="CN127" s="32"/>
      <c r="CO127" s="32"/>
      <c r="CP127" s="32"/>
      <c r="CQ127" s="32"/>
      <c r="CR127" s="32"/>
      <c r="CS127" s="32"/>
      <c r="CT127" s="32"/>
      <c r="CU127" s="32"/>
      <c r="CV127" s="32"/>
      <c r="CW127" s="32"/>
      <c r="CX127" s="32"/>
      <c r="CY127" s="32"/>
      <c r="CZ127" s="32"/>
      <c r="DA127" s="32"/>
      <c r="DB127" s="32"/>
      <c r="DC127" s="32"/>
      <c r="DD127" s="32"/>
      <c r="DE127" s="32"/>
      <c r="DF127" s="32"/>
      <c r="DG127" s="32"/>
      <c r="DH127" s="32"/>
      <c r="DI127" s="32"/>
      <c r="DJ127" s="32"/>
      <c r="DK127" s="32"/>
      <c r="DL127" s="32"/>
      <c r="DM127" s="32"/>
      <c r="DN127" s="32"/>
      <c r="DO127" s="32"/>
      <c r="DP127" s="32"/>
      <c r="DQ127" s="32"/>
      <c r="DR127" s="32"/>
      <c r="DS127" s="32"/>
      <c r="DT127" s="32"/>
      <c r="DU127" s="32"/>
      <c r="DV127" s="32"/>
      <c r="DW127" s="32"/>
      <c r="DX127" s="32"/>
      <c r="DY127" s="32"/>
      <c r="DZ127" s="32"/>
      <c r="EA127" s="32"/>
      <c r="EB127" s="32"/>
      <c r="EC127" s="32"/>
      <c r="ED127" s="32"/>
      <c r="EE127" s="32"/>
      <c r="EF127" s="32"/>
      <c r="EG127" s="32"/>
      <c r="EH127" s="32"/>
      <c r="EI127" s="32"/>
      <c r="EJ127" s="32"/>
      <c r="EK127" s="32"/>
      <c r="EL127" s="32"/>
      <c r="EM127" s="32"/>
      <c r="EN127" s="32"/>
      <c r="EO127" s="32"/>
      <c r="EP127" s="32"/>
      <c r="EQ127" s="32"/>
      <c r="ER127" s="32"/>
      <c r="ES127" s="32"/>
      <c r="ET127" s="32"/>
      <c r="EU127" s="32"/>
      <c r="EV127" s="32"/>
      <c r="EW127" s="32"/>
      <c r="EX127" s="32"/>
      <c r="EY127" s="32"/>
      <c r="EZ127" s="32"/>
      <c r="FA127" s="32"/>
      <c r="FB127" s="32"/>
      <c r="FC127" s="32"/>
      <c r="FD127" s="32"/>
      <c r="FE127" s="32"/>
      <c r="FF127" s="32"/>
      <c r="FG127" s="32"/>
      <c r="FH127" s="32"/>
      <c r="FI127" s="32"/>
      <c r="FJ127" s="32"/>
      <c r="FK127" s="32"/>
      <c r="FL127" s="32"/>
      <c r="FM127" s="32"/>
      <c r="FN127" s="32"/>
      <c r="FO127" s="32"/>
      <c r="FP127" s="32"/>
      <c r="FQ127" s="32"/>
      <c r="FR127" s="32"/>
      <c r="FS127" s="32"/>
      <c r="FT127" s="32"/>
      <c r="FU127" s="32"/>
      <c r="FV127" s="32"/>
      <c r="FW127" s="32"/>
      <c r="FX127" s="32"/>
      <c r="FY127" s="32"/>
      <c r="FZ127" s="32"/>
      <c r="GA127" s="32"/>
      <c r="GB127" s="32"/>
      <c r="GC127" s="32"/>
      <c r="GD127" s="32"/>
      <c r="GE127" s="32"/>
      <c r="GF127" s="32"/>
      <c r="GG127" s="32"/>
      <c r="GH127" s="32"/>
      <c r="GI127" s="32"/>
      <c r="GJ127" s="32"/>
      <c r="GK127" s="32"/>
      <c r="GL127" s="32"/>
      <c r="GM127" s="32"/>
      <c r="GN127" s="32"/>
      <c r="GO127" s="32"/>
      <c r="GP127" s="32"/>
      <c r="GQ127" s="32"/>
      <c r="GR127" s="32"/>
      <c r="GS127" s="32"/>
      <c r="GT127" s="32"/>
      <c r="GU127" s="32"/>
      <c r="GV127" s="32"/>
      <c r="GW127" s="32"/>
      <c r="GX127" s="32"/>
      <c r="GY127" s="32"/>
      <c r="GZ127" s="32"/>
      <c r="HA127" s="32"/>
      <c r="HB127" s="32"/>
      <c r="HC127" s="32"/>
      <c r="HD127" s="32"/>
      <c r="HE127" s="36"/>
      <c r="HF127" s="37"/>
      <c r="HG127" s="37"/>
      <c r="HH127" s="37"/>
      <c r="HI127" s="37"/>
      <c r="HJ127" s="37"/>
      <c r="HK127" s="37"/>
    </row>
    <row r="128" spans="1:219" s="38" customFormat="1" ht="70.5" customHeight="1" thickBot="1" x14ac:dyDescent="0.25">
      <c r="A128" s="302"/>
      <c r="B128" s="268"/>
      <c r="C128" s="39"/>
      <c r="D128" s="305"/>
      <c r="E128" s="88" t="s">
        <v>215</v>
      </c>
      <c r="F128" s="89" t="s">
        <v>8</v>
      </c>
      <c r="G128" s="91" t="s">
        <v>203</v>
      </c>
      <c r="H128" s="93" t="s">
        <v>68</v>
      </c>
      <c r="I128" s="308"/>
      <c r="J128" s="237" t="s">
        <v>371</v>
      </c>
      <c r="K128" s="336"/>
      <c r="L128" s="245" t="s">
        <v>372</v>
      </c>
      <c r="M128" s="311"/>
      <c r="N128" s="311"/>
      <c r="O128" s="315"/>
      <c r="P128" s="318"/>
      <c r="Q128" s="321"/>
      <c r="R128" s="271"/>
      <c r="S128" s="324"/>
      <c r="T128" s="94" t="s">
        <v>373</v>
      </c>
      <c r="U128" s="125"/>
      <c r="V128" s="298" t="s">
        <v>376</v>
      </c>
      <c r="W128" s="299"/>
      <c r="X128" s="300"/>
      <c r="Y128" s="292"/>
      <c r="Z128" s="293"/>
      <c r="AA128" s="293"/>
      <c r="AB128" s="293"/>
      <c r="AC128" s="294"/>
      <c r="AD128" s="178"/>
      <c r="AE128" s="34" t="str">
        <f>IF(AD128="","",IF(AD128="PROBABILIDAD",SUM(W128+Z128+AC128),0))</f>
        <v/>
      </c>
      <c r="AF128" s="35" t="str">
        <f>IF(AD128="","",IF(AD128="IMPACTO",SUM(W128+Z128+AC128),0))</f>
        <v/>
      </c>
      <c r="AG128" s="285"/>
      <c r="AH128" s="285"/>
      <c r="AI128" s="285"/>
      <c r="AJ128" s="285"/>
      <c r="AK128" s="285"/>
      <c r="AL128" s="285"/>
      <c r="AM128" s="285"/>
      <c r="AN128" s="271"/>
      <c r="AO128" s="271"/>
      <c r="AP128" s="271"/>
      <c r="AQ128" s="278"/>
      <c r="AR128" s="94"/>
      <c r="AS128" s="94"/>
      <c r="AT128" s="94"/>
      <c r="AU128" s="94"/>
      <c r="AV128" s="94"/>
      <c r="AW128" s="94"/>
      <c r="AX128" s="94"/>
      <c r="AY128" s="94"/>
      <c r="AZ128" s="94"/>
      <c r="BA128" s="94"/>
      <c r="BB128" s="94"/>
      <c r="BC128" s="94"/>
      <c r="BD128" s="94"/>
      <c r="BE128" s="94"/>
      <c r="BF128" s="94"/>
      <c r="BG128" s="94"/>
      <c r="BH128" s="94"/>
      <c r="BI128" s="94"/>
      <c r="BJ128" s="94" t="s">
        <v>403</v>
      </c>
      <c r="BK128" s="94"/>
      <c r="BL128" s="94"/>
      <c r="BM128" s="94"/>
      <c r="BN128" s="94"/>
      <c r="BO128" s="94"/>
      <c r="BP128" s="268"/>
      <c r="BQ128" s="268"/>
      <c r="BR128" s="268"/>
      <c r="BS128" s="32"/>
      <c r="BT128" s="32"/>
      <c r="BU128" s="32"/>
      <c r="BV128" s="32"/>
      <c r="BW128" s="32"/>
      <c r="BX128" s="32"/>
      <c r="BY128" s="32"/>
      <c r="BZ128" s="32"/>
      <c r="CA128" s="32" t="s">
        <v>68</v>
      </c>
      <c r="CB128" s="32"/>
      <c r="CC128" s="32"/>
      <c r="CD128" s="32"/>
      <c r="CE128" s="32"/>
      <c r="CF128" s="32"/>
      <c r="CG128" s="32"/>
      <c r="CH128" s="32"/>
      <c r="CI128" s="32"/>
      <c r="CJ128" s="32" t="s">
        <v>65</v>
      </c>
      <c r="CK128" s="32"/>
      <c r="CL128" s="32"/>
      <c r="CM128" s="32"/>
      <c r="CN128" s="32"/>
      <c r="CO128" s="32"/>
      <c r="CP128" s="32"/>
      <c r="CQ128" s="32"/>
      <c r="CR128" s="32"/>
      <c r="CS128" s="32"/>
      <c r="CT128" s="32"/>
      <c r="CU128" s="32"/>
      <c r="CV128" s="32"/>
      <c r="CW128" s="32"/>
      <c r="CX128" s="32"/>
      <c r="CY128" s="32"/>
      <c r="CZ128" s="32"/>
      <c r="DA128" s="32"/>
      <c r="DB128" s="32"/>
      <c r="DC128" s="32"/>
      <c r="DD128" s="32"/>
      <c r="DE128" s="32"/>
      <c r="DF128" s="32"/>
      <c r="DG128" s="32"/>
      <c r="DH128" s="32"/>
      <c r="DI128" s="32"/>
      <c r="DJ128" s="32"/>
      <c r="DK128" s="32"/>
      <c r="DL128" s="32"/>
      <c r="DM128" s="32"/>
      <c r="DN128" s="32"/>
      <c r="DO128" s="32"/>
      <c r="DP128" s="32"/>
      <c r="DQ128" s="32"/>
      <c r="DR128" s="32"/>
      <c r="DS128" s="32"/>
      <c r="DT128" s="32"/>
      <c r="DU128" s="32"/>
      <c r="DV128" s="32"/>
      <c r="DW128" s="32"/>
      <c r="DX128" s="32"/>
      <c r="DY128" s="32"/>
      <c r="DZ128" s="32"/>
      <c r="EA128" s="32"/>
      <c r="EB128" s="32"/>
      <c r="EC128" s="32"/>
      <c r="ED128" s="32"/>
      <c r="EE128" s="32"/>
      <c r="EF128" s="32"/>
      <c r="EG128" s="32"/>
      <c r="EH128" s="32"/>
      <c r="EI128" s="32"/>
      <c r="EJ128" s="32"/>
      <c r="EK128" s="32"/>
      <c r="EL128" s="32"/>
      <c r="EM128" s="32"/>
      <c r="EN128" s="32"/>
      <c r="EO128" s="32"/>
      <c r="EP128" s="32"/>
      <c r="EQ128" s="32"/>
      <c r="ER128" s="32"/>
      <c r="ES128" s="32"/>
      <c r="ET128" s="32"/>
      <c r="EU128" s="32"/>
      <c r="EV128" s="32"/>
      <c r="EW128" s="32"/>
      <c r="EX128" s="32"/>
      <c r="EY128" s="32"/>
      <c r="EZ128" s="32"/>
      <c r="FA128" s="32"/>
      <c r="FB128" s="32"/>
      <c r="FC128" s="32"/>
      <c r="FD128" s="32"/>
      <c r="FE128" s="32"/>
      <c r="FF128" s="32"/>
      <c r="FG128" s="32"/>
      <c r="FH128" s="32"/>
      <c r="FI128" s="32"/>
      <c r="FJ128" s="32"/>
      <c r="FK128" s="32"/>
      <c r="FL128" s="32"/>
      <c r="FM128" s="32"/>
      <c r="FN128" s="32"/>
      <c r="FO128" s="32"/>
      <c r="FP128" s="32"/>
      <c r="FQ128" s="32"/>
      <c r="FR128" s="32"/>
      <c r="FS128" s="32"/>
      <c r="FT128" s="32"/>
      <c r="FU128" s="32"/>
      <c r="FV128" s="32"/>
      <c r="FW128" s="32"/>
      <c r="FX128" s="32"/>
      <c r="FY128" s="32"/>
      <c r="FZ128" s="32"/>
      <c r="GA128" s="32"/>
      <c r="GB128" s="32"/>
      <c r="GC128" s="32"/>
      <c r="GD128" s="32"/>
      <c r="GE128" s="32"/>
      <c r="GF128" s="32"/>
      <c r="GG128" s="32"/>
      <c r="GH128" s="32"/>
      <c r="GI128" s="32"/>
      <c r="GJ128" s="32"/>
      <c r="GK128" s="32"/>
      <c r="GL128" s="32"/>
      <c r="GM128" s="32"/>
      <c r="GN128" s="32"/>
      <c r="GO128" s="32"/>
      <c r="GP128" s="32"/>
      <c r="GQ128" s="32"/>
      <c r="GR128" s="32"/>
      <c r="GS128" s="32"/>
      <c r="GT128" s="32"/>
      <c r="GU128" s="32"/>
      <c r="GV128" s="32"/>
      <c r="GW128" s="32"/>
      <c r="GX128" s="32"/>
      <c r="GY128" s="32"/>
      <c r="GZ128" s="32"/>
      <c r="HA128" s="32"/>
      <c r="HB128" s="32"/>
      <c r="HC128" s="32"/>
      <c r="HD128" s="32"/>
      <c r="HE128" s="36"/>
      <c r="HF128" s="37"/>
      <c r="HG128" s="37"/>
      <c r="HH128" s="37"/>
      <c r="HI128" s="37"/>
      <c r="HJ128" s="37"/>
      <c r="HK128" s="37"/>
    </row>
    <row r="129" spans="1:219" s="38" customFormat="1" ht="41.25" customHeight="1" thickBot="1" x14ac:dyDescent="0.25">
      <c r="A129" s="302"/>
      <c r="B129" s="268"/>
      <c r="C129" s="39"/>
      <c r="D129" s="305"/>
      <c r="E129" s="88"/>
      <c r="F129" s="89" t="s">
        <v>103</v>
      </c>
      <c r="G129" s="91"/>
      <c r="H129" s="93"/>
      <c r="I129" s="308"/>
      <c r="J129" s="238"/>
      <c r="K129" s="336"/>
      <c r="L129" s="242"/>
      <c r="M129" s="311"/>
      <c r="N129" s="311"/>
      <c r="O129" s="315"/>
      <c r="P129" s="318"/>
      <c r="Q129" s="321"/>
      <c r="R129" s="271"/>
      <c r="S129" s="324"/>
      <c r="T129" s="95" t="s">
        <v>374</v>
      </c>
      <c r="U129" s="125" t="s">
        <v>248</v>
      </c>
      <c r="V129" s="298" t="s">
        <v>376</v>
      </c>
      <c r="W129" s="299"/>
      <c r="X129" s="300"/>
      <c r="Y129" s="292"/>
      <c r="Z129" s="293"/>
      <c r="AA129" s="293"/>
      <c r="AB129" s="293"/>
      <c r="AC129" s="294"/>
      <c r="AD129" s="178"/>
      <c r="AE129" s="281" t="str">
        <f>IF(AD129="","",IF(AD129="PROBABILIDAD",SUM(W129+Z129+AC129),0))</f>
        <v/>
      </c>
      <c r="AF129" s="283" t="str">
        <f>IF(AD129="","",IF(AD129="IMPACTO",SUM(W129+Z129+AC129),0))</f>
        <v/>
      </c>
      <c r="AG129" s="285"/>
      <c r="AH129" s="285"/>
      <c r="AI129" s="285"/>
      <c r="AJ129" s="285"/>
      <c r="AK129" s="285"/>
      <c r="AL129" s="285"/>
      <c r="AM129" s="285"/>
      <c r="AN129" s="271"/>
      <c r="AO129" s="271"/>
      <c r="AP129" s="271"/>
      <c r="AQ129" s="278"/>
      <c r="AR129" s="95"/>
      <c r="AS129" s="95"/>
      <c r="AT129" s="95"/>
      <c r="AU129" s="95"/>
      <c r="AV129" s="95"/>
      <c r="AW129" s="95"/>
      <c r="AX129" s="95"/>
      <c r="AY129" s="95"/>
      <c r="AZ129" s="95"/>
      <c r="BA129" s="95"/>
      <c r="BB129" s="95"/>
      <c r="BC129" s="95"/>
      <c r="BD129" s="95"/>
      <c r="BE129" s="95"/>
      <c r="BF129" s="95"/>
      <c r="BG129" s="95"/>
      <c r="BH129" s="95"/>
      <c r="BI129" s="95"/>
      <c r="BJ129" s="95"/>
      <c r="BK129" s="95"/>
      <c r="BL129" s="95"/>
      <c r="BM129" s="95"/>
      <c r="BN129" s="95"/>
      <c r="BO129" s="95"/>
      <c r="BP129" s="268"/>
      <c r="BQ129" s="268"/>
      <c r="BR129" s="268"/>
      <c r="BS129" s="32"/>
      <c r="BT129" s="32"/>
      <c r="BU129" s="32"/>
      <c r="BV129" s="32"/>
      <c r="BW129" s="32"/>
      <c r="BX129" s="32"/>
      <c r="BY129" s="32"/>
      <c r="BZ129" s="32"/>
      <c r="CA129" s="32" t="s">
        <v>5</v>
      </c>
      <c r="CB129" s="32"/>
      <c r="CC129" s="32"/>
      <c r="CD129" s="32"/>
      <c r="CE129" s="32"/>
      <c r="CF129" s="32"/>
      <c r="CG129" s="32"/>
      <c r="CH129" s="32"/>
      <c r="CI129" s="32"/>
      <c r="CJ129" s="32" t="s">
        <v>119</v>
      </c>
      <c r="CK129" s="32"/>
      <c r="CL129" s="32"/>
      <c r="CM129" s="32"/>
      <c r="CN129" s="32"/>
      <c r="CO129" s="32"/>
      <c r="CP129" s="32"/>
      <c r="CQ129" s="32"/>
      <c r="CR129" s="32"/>
      <c r="CS129" s="32"/>
      <c r="CT129" s="32"/>
      <c r="CU129" s="32"/>
      <c r="CV129" s="32"/>
      <c r="CW129" s="32"/>
      <c r="CX129" s="32"/>
      <c r="CY129" s="32"/>
      <c r="CZ129" s="32"/>
      <c r="DA129" s="32"/>
      <c r="DB129" s="32"/>
      <c r="DC129" s="32"/>
      <c r="DD129" s="32"/>
      <c r="DE129" s="32"/>
      <c r="DF129" s="32"/>
      <c r="DG129" s="32"/>
      <c r="DH129" s="32"/>
      <c r="DI129" s="32"/>
      <c r="DJ129" s="32"/>
      <c r="DK129" s="32"/>
      <c r="DL129" s="32"/>
      <c r="DM129" s="32"/>
      <c r="DN129" s="32"/>
      <c r="DO129" s="32"/>
      <c r="DP129" s="32"/>
      <c r="DQ129" s="32"/>
      <c r="DR129" s="32"/>
      <c r="DS129" s="32"/>
      <c r="DT129" s="32"/>
      <c r="DU129" s="32"/>
      <c r="DV129" s="32"/>
      <c r="DW129" s="32"/>
      <c r="DX129" s="32"/>
      <c r="DY129" s="32"/>
      <c r="DZ129" s="32"/>
      <c r="EA129" s="32"/>
      <c r="EB129" s="32"/>
      <c r="EC129" s="32"/>
      <c r="ED129" s="32"/>
      <c r="EE129" s="32"/>
      <c r="EF129" s="32"/>
      <c r="EG129" s="32"/>
      <c r="EH129" s="32"/>
      <c r="EI129" s="32"/>
      <c r="EJ129" s="32"/>
      <c r="EK129" s="32"/>
      <c r="EL129" s="32"/>
      <c r="EM129" s="32"/>
      <c r="EN129" s="32"/>
      <c r="EO129" s="32"/>
      <c r="EP129" s="32"/>
      <c r="EQ129" s="32"/>
      <c r="ER129" s="32"/>
      <c r="ES129" s="32"/>
      <c r="ET129" s="32"/>
      <c r="EU129" s="32"/>
      <c r="EV129" s="32"/>
      <c r="EW129" s="32"/>
      <c r="EX129" s="32"/>
      <c r="EY129" s="32"/>
      <c r="EZ129" s="32"/>
      <c r="FA129" s="32"/>
      <c r="FB129" s="32"/>
      <c r="FC129" s="32"/>
      <c r="FD129" s="32"/>
      <c r="FE129" s="32"/>
      <c r="FF129" s="32"/>
      <c r="FG129" s="32"/>
      <c r="FH129" s="32"/>
      <c r="FI129" s="32"/>
      <c r="FJ129" s="32"/>
      <c r="FK129" s="32"/>
      <c r="FL129" s="32"/>
      <c r="FM129" s="32"/>
      <c r="FN129" s="32"/>
      <c r="FO129" s="32"/>
      <c r="FP129" s="32"/>
      <c r="FQ129" s="32"/>
      <c r="FR129" s="32"/>
      <c r="FS129" s="32"/>
      <c r="FT129" s="32"/>
      <c r="FU129" s="32"/>
      <c r="FV129" s="32"/>
      <c r="FW129" s="32"/>
      <c r="FX129" s="32"/>
      <c r="FY129" s="32"/>
      <c r="FZ129" s="32"/>
      <c r="GA129" s="32"/>
      <c r="GB129" s="32"/>
      <c r="GC129" s="32"/>
      <c r="GD129" s="32"/>
      <c r="GE129" s="32"/>
      <c r="GF129" s="32"/>
      <c r="GG129" s="32"/>
      <c r="GH129" s="32"/>
      <c r="GI129" s="32"/>
      <c r="GJ129" s="32"/>
      <c r="GK129" s="32"/>
      <c r="GL129" s="32"/>
      <c r="GM129" s="32"/>
      <c r="GN129" s="32"/>
      <c r="GO129" s="32"/>
      <c r="GP129" s="32"/>
      <c r="GQ129" s="32"/>
      <c r="GR129" s="32"/>
      <c r="GS129" s="32"/>
      <c r="GT129" s="32"/>
      <c r="GU129" s="32"/>
      <c r="GV129" s="32"/>
      <c r="GW129" s="32"/>
      <c r="GX129" s="32"/>
      <c r="GY129" s="32"/>
      <c r="GZ129" s="32"/>
      <c r="HA129" s="32"/>
      <c r="HB129" s="32"/>
      <c r="HC129" s="32"/>
      <c r="HD129" s="32"/>
      <c r="HE129" s="36"/>
      <c r="HF129" s="37"/>
      <c r="HG129" s="37"/>
      <c r="HH129" s="37"/>
      <c r="HI129" s="37"/>
      <c r="HJ129" s="37"/>
      <c r="HK129" s="37"/>
    </row>
    <row r="130" spans="1:219" s="38" customFormat="1" ht="41.25" customHeight="1" thickBot="1" x14ac:dyDescent="0.25">
      <c r="A130" s="302"/>
      <c r="B130" s="268"/>
      <c r="C130" s="39"/>
      <c r="D130" s="305"/>
      <c r="E130" s="88"/>
      <c r="F130" s="89" t="s">
        <v>217</v>
      </c>
      <c r="G130" s="91"/>
      <c r="H130" s="93"/>
      <c r="I130" s="308"/>
      <c r="J130" s="239"/>
      <c r="K130" s="336"/>
      <c r="L130" s="207"/>
      <c r="M130" s="312"/>
      <c r="N130" s="312"/>
      <c r="O130" s="315"/>
      <c r="P130" s="318"/>
      <c r="Q130" s="321"/>
      <c r="R130" s="272"/>
      <c r="S130" s="325"/>
      <c r="T130" s="95" t="s">
        <v>375</v>
      </c>
      <c r="U130" s="125" t="s">
        <v>248</v>
      </c>
      <c r="V130" s="298" t="s">
        <v>377</v>
      </c>
      <c r="W130" s="299"/>
      <c r="X130" s="300"/>
      <c r="Y130" s="292"/>
      <c r="Z130" s="293"/>
      <c r="AA130" s="293"/>
      <c r="AB130" s="293"/>
      <c r="AC130" s="294"/>
      <c r="AD130" s="178"/>
      <c r="AE130" s="282"/>
      <c r="AF130" s="284"/>
      <c r="AG130" s="285"/>
      <c r="AH130" s="285"/>
      <c r="AI130" s="285"/>
      <c r="AJ130" s="285"/>
      <c r="AK130" s="285"/>
      <c r="AL130" s="285"/>
      <c r="AM130" s="285"/>
      <c r="AN130" s="272"/>
      <c r="AO130" s="272"/>
      <c r="AP130" s="272"/>
      <c r="AQ130" s="279"/>
      <c r="AR130" s="95"/>
      <c r="AS130" s="95"/>
      <c r="AT130" s="95"/>
      <c r="AU130" s="95"/>
      <c r="AV130" s="95"/>
      <c r="AW130" s="95"/>
      <c r="AX130" s="95"/>
      <c r="AY130" s="95"/>
      <c r="AZ130" s="95"/>
      <c r="BA130" s="95"/>
      <c r="BB130" s="95"/>
      <c r="BC130" s="95"/>
      <c r="BD130" s="95"/>
      <c r="BE130" s="95"/>
      <c r="BF130" s="95"/>
      <c r="BG130" s="95"/>
      <c r="BH130" s="95"/>
      <c r="BI130" s="95"/>
      <c r="BJ130" s="95"/>
      <c r="BK130" s="95"/>
      <c r="BL130" s="95"/>
      <c r="BM130" s="95"/>
      <c r="BN130" s="95"/>
      <c r="BO130" s="95"/>
      <c r="BP130" s="268"/>
      <c r="BQ130" s="268"/>
      <c r="BR130" s="268"/>
      <c r="BS130" s="32"/>
      <c r="BT130" s="32"/>
      <c r="BU130" s="32"/>
      <c r="BV130" s="32"/>
      <c r="BW130" s="32"/>
      <c r="BX130" s="32"/>
      <c r="BY130" s="32"/>
      <c r="BZ130" s="32"/>
      <c r="CA130" s="32" t="s">
        <v>6</v>
      </c>
      <c r="CB130" s="32"/>
      <c r="CC130" s="32"/>
      <c r="CD130" s="32"/>
      <c r="CE130" s="32"/>
      <c r="CF130" s="32"/>
      <c r="CG130" s="32"/>
      <c r="CH130" s="32"/>
      <c r="CI130" s="32"/>
      <c r="CJ130" s="32" t="s">
        <v>66</v>
      </c>
      <c r="CK130" s="32"/>
      <c r="CL130" s="32"/>
      <c r="CM130" s="32"/>
      <c r="CN130" s="32"/>
      <c r="CO130" s="32"/>
      <c r="CP130" s="32"/>
      <c r="CQ130" s="32"/>
      <c r="CR130" s="32"/>
      <c r="CS130" s="32"/>
      <c r="CT130" s="32"/>
      <c r="CU130" s="32"/>
      <c r="CV130" s="32"/>
      <c r="CW130" s="32"/>
      <c r="CX130" s="32"/>
      <c r="CY130" s="32"/>
      <c r="CZ130" s="32"/>
      <c r="DA130" s="32"/>
      <c r="DB130" s="32"/>
      <c r="DC130" s="32"/>
      <c r="DD130" s="32"/>
      <c r="DE130" s="32"/>
      <c r="DF130" s="32"/>
      <c r="DG130" s="32"/>
      <c r="DH130" s="32"/>
      <c r="DI130" s="32"/>
      <c r="DJ130" s="32"/>
      <c r="DK130" s="32"/>
      <c r="DL130" s="32"/>
      <c r="DM130" s="32"/>
      <c r="DN130" s="32"/>
      <c r="DO130" s="32"/>
      <c r="DP130" s="32"/>
      <c r="DQ130" s="32"/>
      <c r="DR130" s="32"/>
      <c r="DS130" s="32"/>
      <c r="DT130" s="32"/>
      <c r="DU130" s="32"/>
      <c r="DV130" s="32"/>
      <c r="DW130" s="32"/>
      <c r="DX130" s="32"/>
      <c r="DY130" s="32"/>
      <c r="DZ130" s="32"/>
      <c r="EA130" s="32"/>
      <c r="EB130" s="32"/>
      <c r="EC130" s="32"/>
      <c r="ED130" s="32"/>
      <c r="EE130" s="32"/>
      <c r="EF130" s="32"/>
      <c r="EG130" s="32"/>
      <c r="EH130" s="32"/>
      <c r="EI130" s="32"/>
      <c r="EJ130" s="32"/>
      <c r="EK130" s="32"/>
      <c r="EL130" s="32"/>
      <c r="EM130" s="32"/>
      <c r="EN130" s="32"/>
      <c r="EO130" s="32"/>
      <c r="EP130" s="32"/>
      <c r="EQ130" s="32"/>
      <c r="ER130" s="32"/>
      <c r="ES130" s="32"/>
      <c r="ET130" s="32"/>
      <c r="EU130" s="32"/>
      <c r="EV130" s="32"/>
      <c r="EW130" s="32"/>
      <c r="EX130" s="32"/>
      <c r="EY130" s="32"/>
      <c r="EZ130" s="32"/>
      <c r="FA130" s="32"/>
      <c r="FB130" s="32"/>
      <c r="FC130" s="32"/>
      <c r="FD130" s="32"/>
      <c r="FE130" s="32"/>
      <c r="FF130" s="32"/>
      <c r="FG130" s="32"/>
      <c r="FH130" s="32"/>
      <c r="FI130" s="32"/>
      <c r="FJ130" s="32"/>
      <c r="FK130" s="32"/>
      <c r="FL130" s="32"/>
      <c r="FM130" s="32"/>
      <c r="FN130" s="32"/>
      <c r="FO130" s="32"/>
      <c r="FP130" s="32"/>
      <c r="FQ130" s="32"/>
      <c r="FR130" s="32"/>
      <c r="FS130" s="32"/>
      <c r="FT130" s="32"/>
      <c r="FU130" s="32"/>
      <c r="FV130" s="32"/>
      <c r="FW130" s="32"/>
      <c r="FX130" s="32"/>
      <c r="FY130" s="32"/>
      <c r="FZ130" s="32"/>
      <c r="GA130" s="32"/>
      <c r="GB130" s="32"/>
      <c r="GC130" s="32"/>
      <c r="GD130" s="32"/>
      <c r="GE130" s="32"/>
      <c r="GF130" s="32"/>
      <c r="GG130" s="32"/>
      <c r="GH130" s="32"/>
      <c r="GI130" s="32"/>
      <c r="GJ130" s="32"/>
      <c r="GK130" s="32"/>
      <c r="GL130" s="32"/>
      <c r="GM130" s="32"/>
      <c r="GN130" s="32"/>
      <c r="GO130" s="32"/>
      <c r="GP130" s="32"/>
      <c r="GQ130" s="32"/>
      <c r="GR130" s="32"/>
      <c r="GS130" s="32"/>
      <c r="GT130" s="32"/>
      <c r="GU130" s="32"/>
      <c r="GV130" s="32"/>
      <c r="GW130" s="32"/>
      <c r="GX130" s="32"/>
      <c r="GY130" s="32"/>
      <c r="GZ130" s="32"/>
      <c r="HA130" s="32"/>
      <c r="HB130" s="32"/>
      <c r="HC130" s="32"/>
      <c r="HD130" s="32"/>
      <c r="HE130" s="36"/>
      <c r="HF130" s="37"/>
      <c r="HG130" s="37"/>
      <c r="HH130" s="37"/>
      <c r="HI130" s="37"/>
      <c r="HJ130" s="37"/>
      <c r="HK130" s="37"/>
    </row>
    <row r="131" spans="1:219" s="38" customFormat="1" ht="41.25" customHeight="1" thickBot="1" x14ac:dyDescent="0.25">
      <c r="A131" s="303"/>
      <c r="B131" s="268"/>
      <c r="C131" s="40"/>
      <c r="D131" s="306"/>
      <c r="E131" s="88"/>
      <c r="F131" s="89"/>
      <c r="G131" s="92"/>
      <c r="H131" s="93"/>
      <c r="I131" s="309"/>
      <c r="J131" s="239"/>
      <c r="K131" s="336"/>
      <c r="L131" s="208"/>
      <c r="M131" s="313"/>
      <c r="N131" s="313"/>
      <c r="O131" s="316"/>
      <c r="P131" s="319"/>
      <c r="Q131" s="322"/>
      <c r="R131" s="273"/>
      <c r="S131" s="326"/>
      <c r="T131" s="96"/>
      <c r="U131" s="125"/>
      <c r="V131" s="286"/>
      <c r="W131" s="287"/>
      <c r="X131" s="288"/>
      <c r="Y131" s="295"/>
      <c r="Z131" s="296"/>
      <c r="AA131" s="296"/>
      <c r="AB131" s="296"/>
      <c r="AC131" s="297"/>
      <c r="AD131" s="179"/>
      <c r="AE131" s="34" t="str">
        <f>IF(AD131="","",IF(AD131="PROBABILIDAD",SUM(W131+Z131+AC131),0))</f>
        <v/>
      </c>
      <c r="AF131" s="49" t="str">
        <f>IF(AD131="","",IF(AD131="IMPACTO",SUM(W131+Z131+AC131),0))</f>
        <v/>
      </c>
      <c r="AG131" s="282"/>
      <c r="AH131" s="282"/>
      <c r="AI131" s="282"/>
      <c r="AJ131" s="282"/>
      <c r="AK131" s="282"/>
      <c r="AL131" s="282"/>
      <c r="AM131" s="282"/>
      <c r="AN131" s="273"/>
      <c r="AO131" s="273"/>
      <c r="AP131" s="273"/>
      <c r="AQ131" s="280"/>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269"/>
      <c r="BQ131" s="269"/>
      <c r="BR131" s="269"/>
      <c r="BS131" s="32"/>
      <c r="BT131" s="32"/>
      <c r="BU131" s="32"/>
      <c r="BV131" s="32"/>
      <c r="BW131" s="32"/>
      <c r="BX131" s="32"/>
      <c r="BY131" s="32"/>
      <c r="BZ131" s="32"/>
      <c r="CA131" s="32" t="s">
        <v>7</v>
      </c>
      <c r="CB131" s="32"/>
      <c r="CC131" s="32"/>
      <c r="CD131" s="32"/>
      <c r="CE131" s="32"/>
      <c r="CF131" s="32"/>
      <c r="CG131" s="32"/>
      <c r="CH131" s="32"/>
      <c r="CI131" s="32"/>
      <c r="CJ131" s="32"/>
      <c r="CK131" s="32"/>
      <c r="CL131" s="32"/>
      <c r="CM131" s="32"/>
      <c r="CN131" s="32"/>
      <c r="CO131" s="32"/>
      <c r="CP131" s="32"/>
      <c r="CQ131" s="32"/>
      <c r="CR131" s="32"/>
      <c r="CS131" s="32"/>
      <c r="CT131" s="32"/>
      <c r="CU131" s="32"/>
      <c r="CV131" s="32"/>
      <c r="CW131" s="32"/>
      <c r="CX131" s="32"/>
      <c r="CY131" s="32"/>
      <c r="CZ131" s="32"/>
      <c r="DA131" s="32"/>
      <c r="DB131" s="32"/>
      <c r="DC131" s="32"/>
      <c r="DD131" s="32"/>
      <c r="DE131" s="32"/>
      <c r="DF131" s="32"/>
      <c r="DG131" s="32"/>
      <c r="DH131" s="32"/>
      <c r="DI131" s="32"/>
      <c r="DJ131" s="32"/>
      <c r="DK131" s="32"/>
      <c r="DL131" s="32"/>
      <c r="DM131" s="32"/>
      <c r="DN131" s="32"/>
      <c r="DO131" s="32"/>
      <c r="DP131" s="32"/>
      <c r="DQ131" s="32"/>
      <c r="DR131" s="32"/>
      <c r="DS131" s="32"/>
      <c r="DT131" s="32"/>
      <c r="DU131" s="32"/>
      <c r="DV131" s="32"/>
      <c r="DW131" s="32"/>
      <c r="DX131" s="32"/>
      <c r="DY131" s="32"/>
      <c r="DZ131" s="32"/>
      <c r="EA131" s="32"/>
      <c r="EB131" s="32"/>
      <c r="EC131" s="32"/>
      <c r="ED131" s="32"/>
      <c r="EE131" s="32"/>
      <c r="EF131" s="32"/>
      <c r="EG131" s="32"/>
      <c r="EH131" s="32"/>
      <c r="EI131" s="32"/>
      <c r="EJ131" s="32"/>
      <c r="EK131" s="32"/>
      <c r="EL131" s="32"/>
      <c r="EM131" s="32"/>
      <c r="EN131" s="32"/>
      <c r="EO131" s="32"/>
      <c r="EP131" s="32"/>
      <c r="EQ131" s="32"/>
      <c r="ER131" s="32"/>
      <c r="ES131" s="32"/>
      <c r="ET131" s="32"/>
      <c r="EU131" s="32"/>
      <c r="EV131" s="32"/>
      <c r="EW131" s="32"/>
      <c r="EX131" s="32"/>
      <c r="EY131" s="32"/>
      <c r="EZ131" s="32"/>
      <c r="FA131" s="32"/>
      <c r="FB131" s="32"/>
      <c r="FC131" s="32"/>
      <c r="FD131" s="32"/>
      <c r="FE131" s="32"/>
      <c r="FF131" s="32"/>
      <c r="FG131" s="32"/>
      <c r="FH131" s="32"/>
      <c r="FI131" s="32"/>
      <c r="FJ131" s="32"/>
      <c r="FK131" s="32"/>
      <c r="FL131" s="32"/>
      <c r="FM131" s="32"/>
      <c r="FN131" s="32"/>
      <c r="FO131" s="32"/>
      <c r="FP131" s="32"/>
      <c r="FQ131" s="32"/>
      <c r="FR131" s="32"/>
      <c r="FS131" s="32"/>
      <c r="FT131" s="32"/>
      <c r="FU131" s="32"/>
      <c r="FV131" s="32"/>
      <c r="FW131" s="32"/>
      <c r="FX131" s="32"/>
      <c r="FY131" s="32"/>
      <c r="FZ131" s="32"/>
      <c r="GA131" s="32"/>
      <c r="GB131" s="32"/>
      <c r="GC131" s="32"/>
      <c r="GD131" s="32"/>
      <c r="GE131" s="32"/>
      <c r="GF131" s="32"/>
      <c r="GG131" s="32"/>
      <c r="GH131" s="32"/>
      <c r="GI131" s="32"/>
      <c r="GJ131" s="32"/>
      <c r="GK131" s="32"/>
      <c r="GL131" s="32"/>
      <c r="GM131" s="32"/>
      <c r="GN131" s="32"/>
      <c r="GO131" s="32"/>
      <c r="GP131" s="32"/>
      <c r="GQ131" s="32"/>
      <c r="GR131" s="32"/>
      <c r="GS131" s="32"/>
      <c r="GT131" s="32"/>
      <c r="GU131" s="32"/>
      <c r="GV131" s="32"/>
      <c r="GW131" s="32"/>
      <c r="GX131" s="32"/>
      <c r="GY131" s="32"/>
      <c r="GZ131" s="32"/>
      <c r="HA131" s="32"/>
      <c r="HB131" s="32"/>
      <c r="HC131" s="32"/>
      <c r="HD131" s="32"/>
      <c r="HE131" s="36"/>
      <c r="HF131" s="37"/>
      <c r="HG131" s="37"/>
      <c r="HH131" s="37"/>
      <c r="HI131" s="37"/>
      <c r="HJ131" s="37"/>
      <c r="HK131" s="37"/>
    </row>
    <row r="132" spans="1:219" s="38" customFormat="1" ht="52.5" customHeight="1" thickBot="1" x14ac:dyDescent="0.25">
      <c r="A132" s="301"/>
      <c r="B132" s="268"/>
      <c r="C132" s="33"/>
      <c r="D132" s="304">
        <v>5</v>
      </c>
      <c r="E132" s="88"/>
      <c r="F132" s="89"/>
      <c r="G132" s="90"/>
      <c r="H132" s="93"/>
      <c r="I132" s="307"/>
      <c r="J132" s="229"/>
      <c r="K132" s="336"/>
      <c r="L132" s="246"/>
      <c r="M132" s="310"/>
      <c r="N132" s="310"/>
      <c r="O132" s="314" t="e">
        <f>VLOOKUP(M132,'MATRIZ CALIFICACIÓN'!$B$10:$C$24,2,FALSE)</f>
        <v>#N/A</v>
      </c>
      <c r="P132" s="317" t="e">
        <f>HLOOKUP(N132,'MATRIZ CALIFICACIÓN'!$D$8:$H$9,2,FALSE)</f>
        <v>#N/A</v>
      </c>
      <c r="Q132" s="320" t="e">
        <f>VALUE(CONCATENATE(O132,P132))</f>
        <v>#N/A</v>
      </c>
      <c r="R132" s="270" t="e">
        <f>VLOOKUP(Q132,'MATRIZ CALIFICACIÓN'!$D$58:$E$82,2,FALSE)</f>
        <v>#N/A</v>
      </c>
      <c r="S132" s="323"/>
      <c r="T132" s="40"/>
      <c r="U132" s="125"/>
      <c r="V132" s="298"/>
      <c r="W132" s="299"/>
      <c r="X132" s="300"/>
      <c r="Y132" s="327" t="s">
        <v>252</v>
      </c>
      <c r="Z132" s="328"/>
      <c r="AA132" s="328"/>
      <c r="AB132" s="328"/>
      <c r="AC132" s="328"/>
      <c r="AD132" s="329"/>
      <c r="AE132" s="34" t="str">
        <f>IF(AD132="","",IF(AD132="PROBABILIDAD",SUM(W132+Z132+AC132),0))</f>
        <v/>
      </c>
      <c r="AF132" s="35" t="str">
        <f>IF(AD132="","",IF(AD132="IMPACTO",SUM(W132+Z132+AC132),0))</f>
        <v/>
      </c>
      <c r="AG132" s="281">
        <f>IF(SUM(AE132:AE136),AVERAGEIF(AE132:AE136,"&gt;0",AE132:AE136),1)</f>
        <v>1</v>
      </c>
      <c r="AH132" s="281">
        <f>IF(SUM(AF132:AF136),AVERAGEIF(AF132:AF136,"&gt;0",AF132:AF136),1)</f>
        <v>1</v>
      </c>
      <c r="AI132" s="281">
        <f>IF(AND(AG132&gt;=0,AG132&lt;=50),0,IF(AND(AG132&gt;50,AG132&lt;76),1,2))</f>
        <v>0</v>
      </c>
      <c r="AJ132" s="281">
        <f>IF(AND(AH132&gt;=0,AH132&lt;=50),0,IF(AND(AH132&gt;50,AH132&lt;76),1,2))</f>
        <v>0</v>
      </c>
      <c r="AK132" s="281" t="e">
        <f>IF(AI132&lt;O132,O132-AI132,O132)</f>
        <v>#N/A</v>
      </c>
      <c r="AL132" s="281" t="e">
        <f>IF(AJ132&lt;P132,P132-AJ132,P132)</f>
        <v>#N/A</v>
      </c>
      <c r="AM132" s="281" t="e">
        <f>VALUE(CONCATENATE(AK78:AK132,AL132))</f>
        <v>#N/A</v>
      </c>
      <c r="AN132" s="270"/>
      <c r="AO132" s="270"/>
      <c r="AP132" s="270"/>
      <c r="AQ132" s="277"/>
      <c r="AR132" s="93"/>
      <c r="AS132" s="93"/>
      <c r="AT132" s="93"/>
      <c r="AU132" s="93"/>
      <c r="AV132" s="93"/>
      <c r="AW132" s="93"/>
      <c r="AX132" s="93"/>
      <c r="AY132" s="93"/>
      <c r="AZ132" s="93"/>
      <c r="BA132" s="93"/>
      <c r="BB132" s="93"/>
      <c r="BC132" s="93"/>
      <c r="BD132" s="93"/>
      <c r="BE132" s="93"/>
      <c r="BF132" s="93"/>
      <c r="BG132" s="93"/>
      <c r="BH132" s="93"/>
      <c r="BI132" s="93"/>
      <c r="BJ132" s="93"/>
      <c r="BK132" s="93"/>
      <c r="BL132" s="93"/>
      <c r="BM132" s="93"/>
      <c r="BN132" s="93"/>
      <c r="BO132" s="93"/>
      <c r="BP132" s="267"/>
      <c r="BQ132" s="267"/>
      <c r="BR132" s="267"/>
      <c r="BS132" s="32"/>
      <c r="BT132" s="32"/>
      <c r="BU132" s="32"/>
      <c r="BV132" s="32"/>
      <c r="BW132" s="32"/>
      <c r="BX132" s="32"/>
      <c r="BY132" s="32"/>
      <c r="BZ132" s="32"/>
      <c r="CA132" s="32" t="s">
        <v>103</v>
      </c>
      <c r="CB132" s="32"/>
      <c r="CC132" s="32"/>
      <c r="CD132" s="32"/>
      <c r="CE132" s="32"/>
      <c r="CF132" s="32"/>
      <c r="CG132" s="32"/>
      <c r="CH132" s="32"/>
      <c r="CI132" s="32"/>
      <c r="CJ132" s="32" t="s">
        <v>64</v>
      </c>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c r="DZ132" s="32"/>
      <c r="EA132" s="32"/>
      <c r="EB132" s="32"/>
      <c r="EC132" s="32"/>
      <c r="ED132" s="32"/>
      <c r="EE132" s="32"/>
      <c r="EF132" s="32"/>
      <c r="EG132" s="32"/>
      <c r="EH132" s="32"/>
      <c r="EI132" s="32"/>
      <c r="EJ132" s="32"/>
      <c r="EK132" s="32"/>
      <c r="EL132" s="32"/>
      <c r="EM132" s="32"/>
      <c r="EN132" s="32"/>
      <c r="EO132" s="32"/>
      <c r="EP132" s="32"/>
      <c r="EQ132" s="32"/>
      <c r="ER132" s="32"/>
      <c r="ES132" s="32"/>
      <c r="ET132" s="32"/>
      <c r="EU132" s="32"/>
      <c r="EV132" s="32"/>
      <c r="EW132" s="32"/>
      <c r="EX132" s="32"/>
      <c r="EY132" s="32"/>
      <c r="EZ132" s="32"/>
      <c r="FA132" s="32"/>
      <c r="FB132" s="32"/>
      <c r="FC132" s="32"/>
      <c r="FD132" s="32"/>
      <c r="FE132" s="32"/>
      <c r="FF132" s="32"/>
      <c r="FG132" s="32"/>
      <c r="FH132" s="32"/>
      <c r="FI132" s="32"/>
      <c r="FJ132" s="32"/>
      <c r="FK132" s="32"/>
      <c r="FL132" s="32"/>
      <c r="FM132" s="32"/>
      <c r="FN132" s="32"/>
      <c r="FO132" s="32"/>
      <c r="FP132" s="32"/>
      <c r="FQ132" s="32"/>
      <c r="FR132" s="32"/>
      <c r="FS132" s="32"/>
      <c r="FT132" s="32"/>
      <c r="FU132" s="32"/>
      <c r="FV132" s="32"/>
      <c r="FW132" s="32"/>
      <c r="FX132" s="32"/>
      <c r="FY132" s="32"/>
      <c r="FZ132" s="32"/>
      <c r="GA132" s="32"/>
      <c r="GB132" s="32"/>
      <c r="GC132" s="32"/>
      <c r="GD132" s="32"/>
      <c r="GE132" s="32"/>
      <c r="GF132" s="32"/>
      <c r="GG132" s="32"/>
      <c r="GH132" s="32"/>
      <c r="GI132" s="32"/>
      <c r="GJ132" s="32"/>
      <c r="GK132" s="32"/>
      <c r="GL132" s="32"/>
      <c r="GM132" s="32"/>
      <c r="GN132" s="32"/>
      <c r="GO132" s="32"/>
      <c r="GP132" s="32"/>
      <c r="GQ132" s="32"/>
      <c r="GR132" s="32"/>
      <c r="GS132" s="32"/>
      <c r="GT132" s="32"/>
      <c r="GU132" s="32"/>
      <c r="GV132" s="32"/>
      <c r="GW132" s="32"/>
      <c r="GX132" s="32"/>
      <c r="GY132" s="32"/>
      <c r="GZ132" s="32"/>
      <c r="HA132" s="32"/>
      <c r="HB132" s="32"/>
      <c r="HC132" s="32"/>
      <c r="HD132" s="32"/>
      <c r="HE132" s="36"/>
      <c r="HF132" s="37"/>
      <c r="HG132" s="37"/>
      <c r="HH132" s="37"/>
      <c r="HI132" s="37"/>
      <c r="HJ132" s="37"/>
      <c r="HK132" s="37"/>
    </row>
    <row r="133" spans="1:219" s="38" customFormat="1" ht="48.75" customHeight="1" thickBot="1" x14ac:dyDescent="0.25">
      <c r="A133" s="302"/>
      <c r="B133" s="268"/>
      <c r="C133" s="39"/>
      <c r="D133" s="305"/>
      <c r="E133" s="88"/>
      <c r="F133" s="89"/>
      <c r="G133" s="91"/>
      <c r="H133" s="93"/>
      <c r="I133" s="308"/>
      <c r="J133" s="230"/>
      <c r="K133" s="336"/>
      <c r="L133" s="206"/>
      <c r="M133" s="311"/>
      <c r="N133" s="311"/>
      <c r="O133" s="315"/>
      <c r="P133" s="318"/>
      <c r="Q133" s="321"/>
      <c r="R133" s="271"/>
      <c r="S133" s="324"/>
      <c r="T133" s="192"/>
      <c r="U133" s="125"/>
      <c r="V133" s="274"/>
      <c r="W133" s="275"/>
      <c r="X133" s="276"/>
      <c r="Y133" s="330"/>
      <c r="Z133" s="331"/>
      <c r="AA133" s="331"/>
      <c r="AB133" s="331"/>
      <c r="AC133" s="331"/>
      <c r="AD133" s="332"/>
      <c r="AE133" s="34" t="str">
        <f>IF(AD133="","",IF(AD133="PROBABILIDAD",SUM(W133+Z133+AC133),0))</f>
        <v/>
      </c>
      <c r="AF133" s="35" t="str">
        <f>IF(AD133="","",IF(AD133="IMPACTO",SUM(W133+Z133+AC133),0))</f>
        <v/>
      </c>
      <c r="AG133" s="285"/>
      <c r="AH133" s="285"/>
      <c r="AI133" s="285"/>
      <c r="AJ133" s="285"/>
      <c r="AK133" s="285"/>
      <c r="AL133" s="285"/>
      <c r="AM133" s="285"/>
      <c r="AN133" s="271"/>
      <c r="AO133" s="271"/>
      <c r="AP133" s="271"/>
      <c r="AQ133" s="278"/>
      <c r="AR133" s="94"/>
      <c r="AS133" s="94"/>
      <c r="AT133" s="94"/>
      <c r="AU133" s="94"/>
      <c r="AV133" s="94"/>
      <c r="AW133" s="94"/>
      <c r="AX133" s="94"/>
      <c r="AY133" s="94"/>
      <c r="AZ133" s="94"/>
      <c r="BA133" s="94"/>
      <c r="BB133" s="94"/>
      <c r="BC133" s="94"/>
      <c r="BD133" s="94"/>
      <c r="BE133" s="94"/>
      <c r="BF133" s="94"/>
      <c r="BG133" s="94"/>
      <c r="BH133" s="94"/>
      <c r="BI133" s="94"/>
      <c r="BJ133" s="94"/>
      <c r="BK133" s="94"/>
      <c r="BL133" s="94"/>
      <c r="BM133" s="94"/>
      <c r="BN133" s="94"/>
      <c r="BO133" s="94"/>
      <c r="BP133" s="268"/>
      <c r="BQ133" s="268"/>
      <c r="BR133" s="268"/>
      <c r="BS133" s="32"/>
      <c r="BT133" s="32"/>
      <c r="BU133" s="32"/>
      <c r="BV133" s="32"/>
      <c r="BW133" s="32"/>
      <c r="BX133" s="32"/>
      <c r="BY133" s="32"/>
      <c r="BZ133" s="32"/>
      <c r="CA133" s="32" t="s">
        <v>68</v>
      </c>
      <c r="CB133" s="32"/>
      <c r="CC133" s="32"/>
      <c r="CD133" s="32"/>
      <c r="CE133" s="32"/>
      <c r="CF133" s="32"/>
      <c r="CG133" s="32"/>
      <c r="CH133" s="32"/>
      <c r="CI133" s="32"/>
      <c r="CJ133" s="32" t="s">
        <v>65</v>
      </c>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c r="DZ133" s="32"/>
      <c r="EA133" s="32"/>
      <c r="EB133" s="32"/>
      <c r="EC133" s="32"/>
      <c r="ED133" s="32"/>
      <c r="EE133" s="32"/>
      <c r="EF133" s="32"/>
      <c r="EG133" s="32"/>
      <c r="EH133" s="32"/>
      <c r="EI133" s="32"/>
      <c r="EJ133" s="32"/>
      <c r="EK133" s="32"/>
      <c r="EL133" s="32"/>
      <c r="EM133" s="32"/>
      <c r="EN133" s="32"/>
      <c r="EO133" s="32"/>
      <c r="EP133" s="32"/>
      <c r="EQ133" s="32"/>
      <c r="ER133" s="32"/>
      <c r="ES133" s="32"/>
      <c r="ET133" s="32"/>
      <c r="EU133" s="32"/>
      <c r="EV133" s="32"/>
      <c r="EW133" s="32"/>
      <c r="EX133" s="32"/>
      <c r="EY133" s="32"/>
      <c r="EZ133" s="32"/>
      <c r="FA133" s="32"/>
      <c r="FB133" s="32"/>
      <c r="FC133" s="32"/>
      <c r="FD133" s="32"/>
      <c r="FE133" s="32"/>
      <c r="FF133" s="32"/>
      <c r="FG133" s="32"/>
      <c r="FH133" s="32"/>
      <c r="FI133" s="32"/>
      <c r="FJ133" s="32"/>
      <c r="FK133" s="32"/>
      <c r="FL133" s="32"/>
      <c r="FM133" s="32"/>
      <c r="FN133" s="32"/>
      <c r="FO133" s="32"/>
      <c r="FP133" s="32"/>
      <c r="FQ133" s="32"/>
      <c r="FR133" s="32"/>
      <c r="FS133" s="32"/>
      <c r="FT133" s="32"/>
      <c r="FU133" s="32"/>
      <c r="FV133" s="32"/>
      <c r="FW133" s="32"/>
      <c r="FX133" s="32"/>
      <c r="FY133" s="32"/>
      <c r="FZ133" s="32"/>
      <c r="GA133" s="32"/>
      <c r="GB133" s="32"/>
      <c r="GC133" s="32"/>
      <c r="GD133" s="32"/>
      <c r="GE133" s="32"/>
      <c r="GF133" s="32"/>
      <c r="GG133" s="32"/>
      <c r="GH133" s="32"/>
      <c r="GI133" s="32"/>
      <c r="GJ133" s="32"/>
      <c r="GK133" s="32"/>
      <c r="GL133" s="32"/>
      <c r="GM133" s="32"/>
      <c r="GN133" s="32"/>
      <c r="GO133" s="32"/>
      <c r="GP133" s="32"/>
      <c r="GQ133" s="32"/>
      <c r="GR133" s="32"/>
      <c r="GS133" s="32"/>
      <c r="GT133" s="32"/>
      <c r="GU133" s="32"/>
      <c r="GV133" s="32"/>
      <c r="GW133" s="32"/>
      <c r="GX133" s="32"/>
      <c r="GY133" s="32"/>
      <c r="GZ133" s="32"/>
      <c r="HA133" s="32"/>
      <c r="HB133" s="32"/>
      <c r="HC133" s="32"/>
      <c r="HD133" s="32"/>
      <c r="HE133" s="36"/>
      <c r="HF133" s="37"/>
      <c r="HG133" s="37"/>
      <c r="HH133" s="37"/>
      <c r="HI133" s="37"/>
      <c r="HJ133" s="37"/>
      <c r="HK133" s="37"/>
    </row>
    <row r="134" spans="1:219" s="38" customFormat="1" ht="41.25" customHeight="1" thickBot="1" x14ac:dyDescent="0.25">
      <c r="A134" s="302"/>
      <c r="B134" s="268"/>
      <c r="C134" s="39"/>
      <c r="D134" s="305"/>
      <c r="E134" s="88"/>
      <c r="F134" s="89"/>
      <c r="G134" s="91"/>
      <c r="H134" s="93"/>
      <c r="I134" s="308"/>
      <c r="J134" s="240"/>
      <c r="K134" s="336"/>
      <c r="L134" s="247"/>
      <c r="M134" s="311"/>
      <c r="N134" s="311"/>
      <c r="O134" s="315"/>
      <c r="P134" s="318"/>
      <c r="Q134" s="321"/>
      <c r="R134" s="271"/>
      <c r="S134" s="324"/>
      <c r="T134" s="95"/>
      <c r="U134" s="125"/>
      <c r="V134" s="274"/>
      <c r="W134" s="275"/>
      <c r="X134" s="276"/>
      <c r="Y134" s="330"/>
      <c r="Z134" s="331"/>
      <c r="AA134" s="331"/>
      <c r="AB134" s="331"/>
      <c r="AC134" s="331"/>
      <c r="AD134" s="332"/>
      <c r="AE134" s="281" t="str">
        <f>IF(AD134="","",IF(AD134="PROBABILIDAD",SUM(W134+Z134+AC134),0))</f>
        <v/>
      </c>
      <c r="AF134" s="283" t="str">
        <f>IF(AD134="","",IF(AD134="IMPACTO",SUM(W134+Z134+AC134),0))</f>
        <v/>
      </c>
      <c r="AG134" s="285"/>
      <c r="AH134" s="285"/>
      <c r="AI134" s="285"/>
      <c r="AJ134" s="285"/>
      <c r="AK134" s="285"/>
      <c r="AL134" s="285"/>
      <c r="AM134" s="285"/>
      <c r="AN134" s="271"/>
      <c r="AO134" s="271"/>
      <c r="AP134" s="271"/>
      <c r="AQ134" s="278"/>
      <c r="AR134" s="95"/>
      <c r="AS134" s="95"/>
      <c r="AT134" s="95"/>
      <c r="AU134" s="95"/>
      <c r="AV134" s="95"/>
      <c r="AW134" s="95"/>
      <c r="AX134" s="95"/>
      <c r="AY134" s="95"/>
      <c r="AZ134" s="95"/>
      <c r="BA134" s="95"/>
      <c r="BB134" s="95"/>
      <c r="BC134" s="95"/>
      <c r="BD134" s="95"/>
      <c r="BE134" s="95"/>
      <c r="BF134" s="95"/>
      <c r="BG134" s="95"/>
      <c r="BH134" s="95"/>
      <c r="BI134" s="95"/>
      <c r="BJ134" s="95"/>
      <c r="BK134" s="95"/>
      <c r="BL134" s="95"/>
      <c r="BM134" s="95"/>
      <c r="BN134" s="95"/>
      <c r="BO134" s="95"/>
      <c r="BP134" s="268"/>
      <c r="BQ134" s="268"/>
      <c r="BR134" s="268"/>
      <c r="BS134" s="32"/>
      <c r="BT134" s="32"/>
      <c r="BU134" s="32"/>
      <c r="BV134" s="32"/>
      <c r="BW134" s="32"/>
      <c r="BX134" s="32"/>
      <c r="BY134" s="32"/>
      <c r="BZ134" s="32"/>
      <c r="CA134" s="32" t="s">
        <v>5</v>
      </c>
      <c r="CB134" s="32"/>
      <c r="CC134" s="32"/>
      <c r="CD134" s="32"/>
      <c r="CE134" s="32"/>
      <c r="CF134" s="32"/>
      <c r="CG134" s="32"/>
      <c r="CH134" s="32"/>
      <c r="CI134" s="32"/>
      <c r="CJ134" s="32" t="s">
        <v>119</v>
      </c>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c r="DZ134" s="32"/>
      <c r="EA134" s="32"/>
      <c r="EB134" s="32"/>
      <c r="EC134" s="32"/>
      <c r="ED134" s="32"/>
      <c r="EE134" s="32"/>
      <c r="EF134" s="32"/>
      <c r="EG134" s="32"/>
      <c r="EH134" s="32"/>
      <c r="EI134" s="32"/>
      <c r="EJ134" s="32"/>
      <c r="EK134" s="32"/>
      <c r="EL134" s="32"/>
      <c r="EM134" s="32"/>
      <c r="EN134" s="32"/>
      <c r="EO134" s="32"/>
      <c r="EP134" s="32"/>
      <c r="EQ134" s="32"/>
      <c r="ER134" s="32"/>
      <c r="ES134" s="32"/>
      <c r="ET134" s="32"/>
      <c r="EU134" s="32"/>
      <c r="EV134" s="32"/>
      <c r="EW134" s="32"/>
      <c r="EX134" s="32"/>
      <c r="EY134" s="32"/>
      <c r="EZ134" s="32"/>
      <c r="FA134" s="32"/>
      <c r="FB134" s="32"/>
      <c r="FC134" s="32"/>
      <c r="FD134" s="32"/>
      <c r="FE134" s="32"/>
      <c r="FF134" s="32"/>
      <c r="FG134" s="32"/>
      <c r="FH134" s="32"/>
      <c r="FI134" s="32"/>
      <c r="FJ134" s="32"/>
      <c r="FK134" s="32"/>
      <c r="FL134" s="32"/>
      <c r="FM134" s="32"/>
      <c r="FN134" s="32"/>
      <c r="FO134" s="32"/>
      <c r="FP134" s="32"/>
      <c r="FQ134" s="32"/>
      <c r="FR134" s="32"/>
      <c r="FS134" s="32"/>
      <c r="FT134" s="32"/>
      <c r="FU134" s="32"/>
      <c r="FV134" s="32"/>
      <c r="FW134" s="32"/>
      <c r="FX134" s="32"/>
      <c r="FY134" s="32"/>
      <c r="FZ134" s="32"/>
      <c r="GA134" s="32"/>
      <c r="GB134" s="32"/>
      <c r="GC134" s="32"/>
      <c r="GD134" s="32"/>
      <c r="GE134" s="32"/>
      <c r="GF134" s="32"/>
      <c r="GG134" s="32"/>
      <c r="GH134" s="32"/>
      <c r="GI134" s="32"/>
      <c r="GJ134" s="32"/>
      <c r="GK134" s="32"/>
      <c r="GL134" s="32"/>
      <c r="GM134" s="32"/>
      <c r="GN134" s="32"/>
      <c r="GO134" s="32"/>
      <c r="GP134" s="32"/>
      <c r="GQ134" s="32"/>
      <c r="GR134" s="32"/>
      <c r="GS134" s="32"/>
      <c r="GT134" s="32"/>
      <c r="GU134" s="32"/>
      <c r="GV134" s="32"/>
      <c r="GW134" s="32"/>
      <c r="GX134" s="32"/>
      <c r="GY134" s="32"/>
      <c r="GZ134" s="32"/>
      <c r="HA134" s="32"/>
      <c r="HB134" s="32"/>
      <c r="HC134" s="32"/>
      <c r="HD134" s="32"/>
      <c r="HE134" s="36"/>
      <c r="HF134" s="37"/>
      <c r="HG134" s="37"/>
      <c r="HH134" s="37"/>
      <c r="HI134" s="37"/>
      <c r="HJ134" s="37"/>
      <c r="HK134" s="37"/>
    </row>
    <row r="135" spans="1:219" s="38" customFormat="1" ht="41.25" customHeight="1" thickBot="1" x14ac:dyDescent="0.25">
      <c r="A135" s="302"/>
      <c r="B135" s="268"/>
      <c r="C135" s="39"/>
      <c r="D135" s="305"/>
      <c r="E135" s="88"/>
      <c r="F135" s="89"/>
      <c r="G135" s="91"/>
      <c r="H135" s="93"/>
      <c r="I135" s="308"/>
      <c r="J135" s="240"/>
      <c r="K135" s="336"/>
      <c r="L135" s="207"/>
      <c r="M135" s="312"/>
      <c r="N135" s="312"/>
      <c r="O135" s="315"/>
      <c r="P135" s="318"/>
      <c r="Q135" s="321"/>
      <c r="R135" s="272"/>
      <c r="S135" s="325"/>
      <c r="T135" s="95"/>
      <c r="U135" s="125"/>
      <c r="V135" s="274"/>
      <c r="W135" s="275"/>
      <c r="X135" s="276"/>
      <c r="Y135" s="330"/>
      <c r="Z135" s="331"/>
      <c r="AA135" s="331"/>
      <c r="AB135" s="331"/>
      <c r="AC135" s="331"/>
      <c r="AD135" s="332"/>
      <c r="AE135" s="282"/>
      <c r="AF135" s="284"/>
      <c r="AG135" s="285"/>
      <c r="AH135" s="285"/>
      <c r="AI135" s="285"/>
      <c r="AJ135" s="285"/>
      <c r="AK135" s="285"/>
      <c r="AL135" s="285"/>
      <c r="AM135" s="285"/>
      <c r="AN135" s="272"/>
      <c r="AO135" s="272"/>
      <c r="AP135" s="272"/>
      <c r="AQ135" s="279"/>
      <c r="AR135" s="95"/>
      <c r="AS135" s="95"/>
      <c r="AT135" s="95"/>
      <c r="AU135" s="95"/>
      <c r="AV135" s="95"/>
      <c r="AW135" s="95"/>
      <c r="AX135" s="95"/>
      <c r="AY135" s="95"/>
      <c r="AZ135" s="95"/>
      <c r="BA135" s="95"/>
      <c r="BB135" s="95"/>
      <c r="BC135" s="95"/>
      <c r="BD135" s="95"/>
      <c r="BE135" s="95"/>
      <c r="BF135" s="95"/>
      <c r="BG135" s="95"/>
      <c r="BH135" s="95"/>
      <c r="BI135" s="95"/>
      <c r="BJ135" s="95"/>
      <c r="BK135" s="95"/>
      <c r="BL135" s="95"/>
      <c r="BM135" s="95"/>
      <c r="BN135" s="95"/>
      <c r="BO135" s="95"/>
      <c r="BP135" s="268"/>
      <c r="BQ135" s="268"/>
      <c r="BR135" s="268"/>
      <c r="BS135" s="32"/>
      <c r="BT135" s="32"/>
      <c r="BU135" s="32"/>
      <c r="BV135" s="32"/>
      <c r="BW135" s="32"/>
      <c r="BX135" s="32"/>
      <c r="BY135" s="32"/>
      <c r="BZ135" s="32"/>
      <c r="CA135" s="32" t="s">
        <v>6</v>
      </c>
      <c r="CB135" s="32"/>
      <c r="CC135" s="32"/>
      <c r="CD135" s="32"/>
      <c r="CE135" s="32"/>
      <c r="CF135" s="32"/>
      <c r="CG135" s="32"/>
      <c r="CH135" s="32"/>
      <c r="CI135" s="32"/>
      <c r="CJ135" s="32" t="s">
        <v>66</v>
      </c>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c r="DZ135" s="32"/>
      <c r="EA135" s="32"/>
      <c r="EB135" s="32"/>
      <c r="EC135" s="32"/>
      <c r="ED135" s="32"/>
      <c r="EE135" s="32"/>
      <c r="EF135" s="32"/>
      <c r="EG135" s="32"/>
      <c r="EH135" s="32"/>
      <c r="EI135" s="32"/>
      <c r="EJ135" s="32"/>
      <c r="EK135" s="32"/>
      <c r="EL135" s="32"/>
      <c r="EM135" s="32"/>
      <c r="EN135" s="32"/>
      <c r="EO135" s="32"/>
      <c r="EP135" s="32"/>
      <c r="EQ135" s="32"/>
      <c r="ER135" s="32"/>
      <c r="ES135" s="32"/>
      <c r="ET135" s="32"/>
      <c r="EU135" s="32"/>
      <c r="EV135" s="32"/>
      <c r="EW135" s="32"/>
      <c r="EX135" s="32"/>
      <c r="EY135" s="32"/>
      <c r="EZ135" s="32"/>
      <c r="FA135" s="32"/>
      <c r="FB135" s="32"/>
      <c r="FC135" s="32"/>
      <c r="FD135" s="32"/>
      <c r="FE135" s="32"/>
      <c r="FF135" s="32"/>
      <c r="FG135" s="32"/>
      <c r="FH135" s="32"/>
      <c r="FI135" s="32"/>
      <c r="FJ135" s="32"/>
      <c r="FK135" s="32"/>
      <c r="FL135" s="32"/>
      <c r="FM135" s="32"/>
      <c r="FN135" s="32"/>
      <c r="FO135" s="32"/>
      <c r="FP135" s="32"/>
      <c r="FQ135" s="32"/>
      <c r="FR135" s="32"/>
      <c r="FS135" s="32"/>
      <c r="FT135" s="32"/>
      <c r="FU135" s="32"/>
      <c r="FV135" s="32"/>
      <c r="FW135" s="32"/>
      <c r="FX135" s="32"/>
      <c r="FY135" s="32"/>
      <c r="FZ135" s="32"/>
      <c r="GA135" s="32"/>
      <c r="GB135" s="32"/>
      <c r="GC135" s="32"/>
      <c r="GD135" s="32"/>
      <c r="GE135" s="32"/>
      <c r="GF135" s="32"/>
      <c r="GG135" s="32"/>
      <c r="GH135" s="32"/>
      <c r="GI135" s="32"/>
      <c r="GJ135" s="32"/>
      <c r="GK135" s="32"/>
      <c r="GL135" s="32"/>
      <c r="GM135" s="32"/>
      <c r="GN135" s="32"/>
      <c r="GO135" s="32"/>
      <c r="GP135" s="32"/>
      <c r="GQ135" s="32"/>
      <c r="GR135" s="32"/>
      <c r="GS135" s="32"/>
      <c r="GT135" s="32"/>
      <c r="GU135" s="32"/>
      <c r="GV135" s="32"/>
      <c r="GW135" s="32"/>
      <c r="GX135" s="32"/>
      <c r="GY135" s="32"/>
      <c r="GZ135" s="32"/>
      <c r="HA135" s="32"/>
      <c r="HB135" s="32"/>
      <c r="HC135" s="32"/>
      <c r="HD135" s="32"/>
      <c r="HE135" s="36"/>
      <c r="HF135" s="37"/>
      <c r="HG135" s="37"/>
      <c r="HH135" s="37"/>
      <c r="HI135" s="37"/>
      <c r="HJ135" s="37"/>
      <c r="HK135" s="37"/>
    </row>
    <row r="136" spans="1:219" s="38" customFormat="1" ht="41.25" customHeight="1" thickBot="1" x14ac:dyDescent="0.25">
      <c r="A136" s="303"/>
      <c r="B136" s="268"/>
      <c r="C136" s="40"/>
      <c r="D136" s="306"/>
      <c r="E136" s="88"/>
      <c r="F136" s="89"/>
      <c r="G136" s="92"/>
      <c r="H136" s="93"/>
      <c r="I136" s="309"/>
      <c r="J136" s="241"/>
      <c r="K136" s="336"/>
      <c r="L136" s="208"/>
      <c r="M136" s="313"/>
      <c r="N136" s="313"/>
      <c r="O136" s="316"/>
      <c r="P136" s="319"/>
      <c r="Q136" s="322"/>
      <c r="R136" s="273"/>
      <c r="S136" s="326"/>
      <c r="T136" s="96"/>
      <c r="U136" s="125"/>
      <c r="V136" s="286"/>
      <c r="W136" s="287"/>
      <c r="X136" s="288"/>
      <c r="Y136" s="333"/>
      <c r="Z136" s="334"/>
      <c r="AA136" s="334"/>
      <c r="AB136" s="334"/>
      <c r="AC136" s="334"/>
      <c r="AD136" s="335"/>
      <c r="AE136" s="34" t="str">
        <f>IF(AD136="","",IF(AD136="PROBABILIDAD",SUM(W136+Z136+AC136),0))</f>
        <v/>
      </c>
      <c r="AF136" s="49" t="str">
        <f>IF(AD136="","",IF(AD136="IMPACTO",SUM(W136+Z136+AC136),0))</f>
        <v/>
      </c>
      <c r="AG136" s="282"/>
      <c r="AH136" s="282"/>
      <c r="AI136" s="282"/>
      <c r="AJ136" s="282"/>
      <c r="AK136" s="282"/>
      <c r="AL136" s="282"/>
      <c r="AM136" s="282"/>
      <c r="AN136" s="273"/>
      <c r="AO136" s="273"/>
      <c r="AP136" s="273"/>
      <c r="AQ136" s="280"/>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269"/>
      <c r="BQ136" s="269"/>
      <c r="BR136" s="269"/>
      <c r="BS136" s="32"/>
      <c r="BT136" s="32"/>
      <c r="BU136" s="32"/>
      <c r="BV136" s="32"/>
      <c r="BW136" s="32"/>
      <c r="BX136" s="32"/>
      <c r="BY136" s="32"/>
      <c r="BZ136" s="32"/>
      <c r="CA136" s="32" t="s">
        <v>7</v>
      </c>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c r="DZ136" s="32"/>
      <c r="EA136" s="32"/>
      <c r="EB136" s="32"/>
      <c r="EC136" s="32"/>
      <c r="ED136" s="32"/>
      <c r="EE136" s="32"/>
      <c r="EF136" s="32"/>
      <c r="EG136" s="32"/>
      <c r="EH136" s="32"/>
      <c r="EI136" s="32"/>
      <c r="EJ136" s="32"/>
      <c r="EK136" s="32"/>
      <c r="EL136" s="32"/>
      <c r="EM136" s="32"/>
      <c r="EN136" s="32"/>
      <c r="EO136" s="32"/>
      <c r="EP136" s="32"/>
      <c r="EQ136" s="32"/>
      <c r="ER136" s="32"/>
      <c r="ES136" s="32"/>
      <c r="ET136" s="32"/>
      <c r="EU136" s="32"/>
      <c r="EV136" s="32"/>
      <c r="EW136" s="32"/>
      <c r="EX136" s="32"/>
      <c r="EY136" s="32"/>
      <c r="EZ136" s="32"/>
      <c r="FA136" s="32"/>
      <c r="FB136" s="32"/>
      <c r="FC136" s="32"/>
      <c r="FD136" s="32"/>
      <c r="FE136" s="32"/>
      <c r="FF136" s="32"/>
      <c r="FG136" s="32"/>
      <c r="FH136" s="32"/>
      <c r="FI136" s="32"/>
      <c r="FJ136" s="32"/>
      <c r="FK136" s="32"/>
      <c r="FL136" s="32"/>
      <c r="FM136" s="32"/>
      <c r="FN136" s="32"/>
      <c r="FO136" s="32"/>
      <c r="FP136" s="32"/>
      <c r="FQ136" s="32"/>
      <c r="FR136" s="32"/>
      <c r="FS136" s="32"/>
      <c r="FT136" s="32"/>
      <c r="FU136" s="32"/>
      <c r="FV136" s="32"/>
      <c r="FW136" s="32"/>
      <c r="FX136" s="32"/>
      <c r="FY136" s="32"/>
      <c r="FZ136" s="32"/>
      <c r="GA136" s="32"/>
      <c r="GB136" s="32"/>
      <c r="GC136" s="32"/>
      <c r="GD136" s="32"/>
      <c r="GE136" s="32"/>
      <c r="GF136" s="32"/>
      <c r="GG136" s="32"/>
      <c r="GH136" s="32"/>
      <c r="GI136" s="32"/>
      <c r="GJ136" s="32"/>
      <c r="GK136" s="32"/>
      <c r="GL136" s="32"/>
      <c r="GM136" s="32"/>
      <c r="GN136" s="32"/>
      <c r="GO136" s="32"/>
      <c r="GP136" s="32"/>
      <c r="GQ136" s="32"/>
      <c r="GR136" s="32"/>
      <c r="GS136" s="32"/>
      <c r="GT136" s="32"/>
      <c r="GU136" s="32"/>
      <c r="GV136" s="32"/>
      <c r="GW136" s="32"/>
      <c r="GX136" s="32"/>
      <c r="GY136" s="32"/>
      <c r="GZ136" s="32"/>
      <c r="HA136" s="32"/>
      <c r="HB136" s="32"/>
      <c r="HC136" s="32"/>
      <c r="HD136" s="32"/>
      <c r="HE136" s="36"/>
      <c r="HF136" s="37"/>
      <c r="HG136" s="37"/>
      <c r="HH136" s="37"/>
      <c r="HI136" s="37"/>
      <c r="HJ136" s="37"/>
      <c r="HK136" s="37"/>
    </row>
    <row r="137" spans="1:219" s="38" customFormat="1" ht="41.25" customHeight="1" thickBot="1" x14ac:dyDescent="0.25">
      <c r="A137" s="301"/>
      <c r="B137" s="268"/>
      <c r="C137" s="33"/>
      <c r="D137" s="304"/>
      <c r="E137" s="88"/>
      <c r="F137" s="89"/>
      <c r="G137" s="90"/>
      <c r="H137" s="93"/>
      <c r="I137" s="307"/>
      <c r="J137" s="93"/>
      <c r="K137" s="308"/>
      <c r="L137" s="93"/>
      <c r="M137" s="310"/>
      <c r="N137" s="310"/>
      <c r="O137" s="314" t="e">
        <f>VLOOKUP(M137,'MATRIZ CALIFICACIÓN'!$B$10:$C$24,2,FALSE)</f>
        <v>#N/A</v>
      </c>
      <c r="P137" s="317" t="e">
        <f>HLOOKUP(N137,'MATRIZ CALIFICACIÓN'!$D$8:$H$9,2,FALSE)</f>
        <v>#N/A</v>
      </c>
      <c r="Q137" s="320" t="e">
        <f>VALUE(CONCATENATE(O137,P137))</f>
        <v>#N/A</v>
      </c>
      <c r="R137" s="270" t="e">
        <f>VLOOKUP(Q137,'MATRIZ CALIFICACIÓN'!$D$58:$E$82,2,FALSE)</f>
        <v>#N/A</v>
      </c>
      <c r="S137" s="323"/>
      <c r="T137" s="93"/>
      <c r="U137" s="125"/>
      <c r="V137" s="298"/>
      <c r="W137" s="299"/>
      <c r="X137" s="300"/>
      <c r="Y137" s="327" t="s">
        <v>252</v>
      </c>
      <c r="Z137" s="328"/>
      <c r="AA137" s="328"/>
      <c r="AB137" s="328"/>
      <c r="AC137" s="328"/>
      <c r="AD137" s="329"/>
      <c r="AE137" s="34" t="str">
        <f>IF(AD137="","",IF(AD137="PROBABILIDAD",SUM(W137+Z137+AC137),0))</f>
        <v/>
      </c>
      <c r="AF137" s="35" t="str">
        <f>IF(AD137="","",IF(AD137="IMPACTO",SUM(W137+Z137+AC137),0))</f>
        <v/>
      </c>
      <c r="AG137" s="281">
        <f>IF(SUM(AE137:AE141),AVERAGEIF(AE137:AE141,"&gt;0",AE137:AE141),1)</f>
        <v>1</v>
      </c>
      <c r="AH137" s="281">
        <f>IF(SUM(AF137:AF141),AVERAGEIF(AF137:AF141,"&gt;0",AF137:AF141),1)</f>
        <v>1</v>
      </c>
      <c r="AI137" s="281">
        <f>IF(AND(AG137&gt;=0,AG137&lt;=50),0,IF(AND(AG137&gt;50,AG137&lt;76),1,2))</f>
        <v>0</v>
      </c>
      <c r="AJ137" s="281">
        <f>IF(AND(AH137&gt;=0,AH137&lt;=50),0,IF(AND(AH137&gt;50,AH137&lt;76),1,2))</f>
        <v>0</v>
      </c>
      <c r="AK137" s="281" t="e">
        <f>IF(AI137&lt;O137,O137-AI137,O137)</f>
        <v>#N/A</v>
      </c>
      <c r="AL137" s="281" t="e">
        <f>IF(AJ137&lt;P137,P137-AJ137,P137)</f>
        <v>#N/A</v>
      </c>
      <c r="AM137" s="281" t="e">
        <f>VALUE(CONCATENATE(AK83:AK137,AL137))</f>
        <v>#N/A</v>
      </c>
      <c r="AN137" s="270"/>
      <c r="AO137" s="270"/>
      <c r="AP137" s="270"/>
      <c r="AQ137" s="277"/>
      <c r="AR137" s="93"/>
      <c r="AS137" s="93"/>
      <c r="AT137" s="93"/>
      <c r="AU137" s="93"/>
      <c r="AV137" s="93"/>
      <c r="AW137" s="93"/>
      <c r="AX137" s="93"/>
      <c r="AY137" s="93"/>
      <c r="AZ137" s="93"/>
      <c r="BA137" s="93"/>
      <c r="BB137" s="93"/>
      <c r="BC137" s="93"/>
      <c r="BD137" s="93"/>
      <c r="BE137" s="93"/>
      <c r="BF137" s="93"/>
      <c r="BG137" s="93"/>
      <c r="BH137" s="93"/>
      <c r="BI137" s="93"/>
      <c r="BJ137" s="93"/>
      <c r="BK137" s="93"/>
      <c r="BL137" s="93"/>
      <c r="BM137" s="93"/>
      <c r="BN137" s="93"/>
      <c r="BO137" s="93"/>
      <c r="BP137" s="267"/>
      <c r="BQ137" s="267"/>
      <c r="BR137" s="267"/>
      <c r="BS137" s="32"/>
      <c r="BT137" s="32"/>
      <c r="BU137" s="32"/>
      <c r="BV137" s="32"/>
      <c r="BW137" s="32"/>
      <c r="BX137" s="32"/>
      <c r="BY137" s="32"/>
      <c r="BZ137" s="32"/>
      <c r="CA137" s="32" t="s">
        <v>103</v>
      </c>
      <c r="CB137" s="32"/>
      <c r="CC137" s="32"/>
      <c r="CD137" s="32"/>
      <c r="CE137" s="32"/>
      <c r="CF137" s="32"/>
      <c r="CG137" s="32"/>
      <c r="CH137" s="32"/>
      <c r="CI137" s="32"/>
      <c r="CJ137" s="32" t="s">
        <v>64</v>
      </c>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c r="DZ137" s="32"/>
      <c r="EA137" s="32"/>
      <c r="EB137" s="32"/>
      <c r="EC137" s="32"/>
      <c r="ED137" s="32"/>
      <c r="EE137" s="32"/>
      <c r="EF137" s="32"/>
      <c r="EG137" s="32"/>
      <c r="EH137" s="32"/>
      <c r="EI137" s="32"/>
      <c r="EJ137" s="32"/>
      <c r="EK137" s="32"/>
      <c r="EL137" s="32"/>
      <c r="EM137" s="32"/>
      <c r="EN137" s="32"/>
      <c r="EO137" s="32"/>
      <c r="EP137" s="32"/>
      <c r="EQ137" s="32"/>
      <c r="ER137" s="32"/>
      <c r="ES137" s="32"/>
      <c r="ET137" s="32"/>
      <c r="EU137" s="32"/>
      <c r="EV137" s="32"/>
      <c r="EW137" s="32"/>
      <c r="EX137" s="32"/>
      <c r="EY137" s="32"/>
      <c r="EZ137" s="32"/>
      <c r="FA137" s="32"/>
      <c r="FB137" s="32"/>
      <c r="FC137" s="32"/>
      <c r="FD137" s="32"/>
      <c r="FE137" s="32"/>
      <c r="FF137" s="32"/>
      <c r="FG137" s="32"/>
      <c r="FH137" s="32"/>
      <c r="FI137" s="32"/>
      <c r="FJ137" s="32"/>
      <c r="FK137" s="32"/>
      <c r="FL137" s="32"/>
      <c r="FM137" s="32"/>
      <c r="FN137" s="32"/>
      <c r="FO137" s="32"/>
      <c r="FP137" s="32"/>
      <c r="FQ137" s="32"/>
      <c r="FR137" s="32"/>
      <c r="FS137" s="32"/>
      <c r="FT137" s="32"/>
      <c r="FU137" s="32"/>
      <c r="FV137" s="32"/>
      <c r="FW137" s="32"/>
      <c r="FX137" s="32"/>
      <c r="FY137" s="32"/>
      <c r="FZ137" s="32"/>
      <c r="GA137" s="32"/>
      <c r="GB137" s="32"/>
      <c r="GC137" s="32"/>
      <c r="GD137" s="32"/>
      <c r="GE137" s="32"/>
      <c r="GF137" s="32"/>
      <c r="GG137" s="32"/>
      <c r="GH137" s="32"/>
      <c r="GI137" s="32"/>
      <c r="GJ137" s="32"/>
      <c r="GK137" s="32"/>
      <c r="GL137" s="32"/>
      <c r="GM137" s="32"/>
      <c r="GN137" s="32"/>
      <c r="GO137" s="32"/>
      <c r="GP137" s="32"/>
      <c r="GQ137" s="32"/>
      <c r="GR137" s="32"/>
      <c r="GS137" s="32"/>
      <c r="GT137" s="32"/>
      <c r="GU137" s="32"/>
      <c r="GV137" s="32"/>
      <c r="GW137" s="32"/>
      <c r="GX137" s="32"/>
      <c r="GY137" s="32"/>
      <c r="GZ137" s="32"/>
      <c r="HA137" s="32"/>
      <c r="HB137" s="32"/>
      <c r="HC137" s="32"/>
      <c r="HD137" s="32"/>
      <c r="HE137" s="36"/>
      <c r="HF137" s="37"/>
      <c r="HG137" s="37"/>
      <c r="HH137" s="37"/>
      <c r="HI137" s="37"/>
      <c r="HJ137" s="37"/>
      <c r="HK137" s="37"/>
    </row>
    <row r="138" spans="1:219" s="38" customFormat="1" ht="41.25" customHeight="1" thickBot="1" x14ac:dyDescent="0.25">
      <c r="A138" s="302"/>
      <c r="B138" s="268"/>
      <c r="C138" s="39"/>
      <c r="D138" s="305"/>
      <c r="E138" s="88"/>
      <c r="F138" s="89"/>
      <c r="G138" s="91"/>
      <c r="H138" s="93"/>
      <c r="I138" s="308"/>
      <c r="J138" s="94"/>
      <c r="K138" s="308"/>
      <c r="L138" s="94"/>
      <c r="M138" s="311"/>
      <c r="N138" s="311"/>
      <c r="O138" s="315"/>
      <c r="P138" s="318"/>
      <c r="Q138" s="321"/>
      <c r="R138" s="271"/>
      <c r="S138" s="324"/>
      <c r="T138" s="94"/>
      <c r="U138" s="125"/>
      <c r="V138" s="274"/>
      <c r="W138" s="275"/>
      <c r="X138" s="276"/>
      <c r="Y138" s="330"/>
      <c r="Z138" s="331"/>
      <c r="AA138" s="331"/>
      <c r="AB138" s="331"/>
      <c r="AC138" s="331"/>
      <c r="AD138" s="332"/>
      <c r="AE138" s="34" t="str">
        <f>IF(AD138="","",IF(AD138="PROBABILIDAD",SUM(W138+Z138+AC138),0))</f>
        <v/>
      </c>
      <c r="AF138" s="35" t="str">
        <f>IF(AD138="","",IF(AD138="IMPACTO",SUM(W138+Z138+AC138),0))</f>
        <v/>
      </c>
      <c r="AG138" s="285"/>
      <c r="AH138" s="285"/>
      <c r="AI138" s="285"/>
      <c r="AJ138" s="285"/>
      <c r="AK138" s="285"/>
      <c r="AL138" s="285"/>
      <c r="AM138" s="285"/>
      <c r="AN138" s="271"/>
      <c r="AO138" s="271"/>
      <c r="AP138" s="271"/>
      <c r="AQ138" s="278"/>
      <c r="AR138" s="94"/>
      <c r="AS138" s="94"/>
      <c r="AT138" s="94"/>
      <c r="AU138" s="94"/>
      <c r="AV138" s="94"/>
      <c r="AW138" s="94"/>
      <c r="AX138" s="94"/>
      <c r="AY138" s="94"/>
      <c r="AZ138" s="94"/>
      <c r="BA138" s="94"/>
      <c r="BB138" s="94"/>
      <c r="BC138" s="94"/>
      <c r="BD138" s="94"/>
      <c r="BE138" s="94"/>
      <c r="BF138" s="94"/>
      <c r="BG138" s="94"/>
      <c r="BH138" s="94"/>
      <c r="BI138" s="94"/>
      <c r="BJ138" s="94"/>
      <c r="BK138" s="94"/>
      <c r="BL138" s="94"/>
      <c r="BM138" s="94"/>
      <c r="BN138" s="94"/>
      <c r="BO138" s="94"/>
      <c r="BP138" s="268"/>
      <c r="BQ138" s="268"/>
      <c r="BR138" s="268"/>
      <c r="BS138" s="32"/>
      <c r="BT138" s="32"/>
      <c r="BU138" s="32"/>
      <c r="BV138" s="32"/>
      <c r="BW138" s="32"/>
      <c r="BX138" s="32"/>
      <c r="BY138" s="32"/>
      <c r="BZ138" s="32"/>
      <c r="CA138" s="32" t="s">
        <v>68</v>
      </c>
      <c r="CB138" s="32"/>
      <c r="CC138" s="32"/>
      <c r="CD138" s="32"/>
      <c r="CE138" s="32"/>
      <c r="CF138" s="32"/>
      <c r="CG138" s="32"/>
      <c r="CH138" s="32"/>
      <c r="CI138" s="32"/>
      <c r="CJ138" s="32" t="s">
        <v>65</v>
      </c>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32"/>
      <c r="EF138" s="32"/>
      <c r="EG138" s="32"/>
      <c r="EH138" s="32"/>
      <c r="EI138" s="32"/>
      <c r="EJ138" s="32"/>
      <c r="EK138" s="32"/>
      <c r="EL138" s="32"/>
      <c r="EM138" s="32"/>
      <c r="EN138" s="32"/>
      <c r="EO138" s="32"/>
      <c r="EP138" s="32"/>
      <c r="EQ138" s="32"/>
      <c r="ER138" s="32"/>
      <c r="ES138" s="32"/>
      <c r="ET138" s="32"/>
      <c r="EU138" s="32"/>
      <c r="EV138" s="32"/>
      <c r="EW138" s="32"/>
      <c r="EX138" s="32"/>
      <c r="EY138" s="32"/>
      <c r="EZ138" s="32"/>
      <c r="FA138" s="32"/>
      <c r="FB138" s="32"/>
      <c r="FC138" s="32"/>
      <c r="FD138" s="32"/>
      <c r="FE138" s="32"/>
      <c r="FF138" s="32"/>
      <c r="FG138" s="32"/>
      <c r="FH138" s="32"/>
      <c r="FI138" s="32"/>
      <c r="FJ138" s="32"/>
      <c r="FK138" s="32"/>
      <c r="FL138" s="32"/>
      <c r="FM138" s="32"/>
      <c r="FN138" s="32"/>
      <c r="FO138" s="32"/>
      <c r="FP138" s="32"/>
      <c r="FQ138" s="32"/>
      <c r="FR138" s="32"/>
      <c r="FS138" s="32"/>
      <c r="FT138" s="32"/>
      <c r="FU138" s="32"/>
      <c r="FV138" s="32"/>
      <c r="FW138" s="32"/>
      <c r="FX138" s="32"/>
      <c r="FY138" s="32"/>
      <c r="FZ138" s="32"/>
      <c r="GA138" s="32"/>
      <c r="GB138" s="32"/>
      <c r="GC138" s="32"/>
      <c r="GD138" s="32"/>
      <c r="GE138" s="32"/>
      <c r="GF138" s="32"/>
      <c r="GG138" s="32"/>
      <c r="GH138" s="32"/>
      <c r="GI138" s="32"/>
      <c r="GJ138" s="32"/>
      <c r="GK138" s="32"/>
      <c r="GL138" s="32"/>
      <c r="GM138" s="32"/>
      <c r="GN138" s="32"/>
      <c r="GO138" s="32"/>
      <c r="GP138" s="32"/>
      <c r="GQ138" s="32"/>
      <c r="GR138" s="32"/>
      <c r="GS138" s="32"/>
      <c r="GT138" s="32"/>
      <c r="GU138" s="32"/>
      <c r="GV138" s="32"/>
      <c r="GW138" s="32"/>
      <c r="GX138" s="32"/>
      <c r="GY138" s="32"/>
      <c r="GZ138" s="32"/>
      <c r="HA138" s="32"/>
      <c r="HB138" s="32"/>
      <c r="HC138" s="32"/>
      <c r="HD138" s="32"/>
      <c r="HE138" s="36"/>
      <c r="HF138" s="37"/>
      <c r="HG138" s="37"/>
      <c r="HH138" s="37"/>
      <c r="HI138" s="37"/>
      <c r="HJ138" s="37"/>
      <c r="HK138" s="37"/>
    </row>
    <row r="139" spans="1:219" s="38" customFormat="1" ht="41.25" customHeight="1" thickBot="1" x14ac:dyDescent="0.25">
      <c r="A139" s="302"/>
      <c r="B139" s="268"/>
      <c r="C139" s="39"/>
      <c r="D139" s="305"/>
      <c r="E139" s="88"/>
      <c r="F139" s="89"/>
      <c r="G139" s="91"/>
      <c r="H139" s="93"/>
      <c r="I139" s="308"/>
      <c r="J139" s="95"/>
      <c r="K139" s="308"/>
      <c r="L139" s="95"/>
      <c r="M139" s="311"/>
      <c r="N139" s="311"/>
      <c r="O139" s="315"/>
      <c r="P139" s="318"/>
      <c r="Q139" s="321"/>
      <c r="R139" s="271"/>
      <c r="S139" s="324"/>
      <c r="T139" s="95"/>
      <c r="U139" s="125"/>
      <c r="V139" s="274"/>
      <c r="W139" s="275"/>
      <c r="X139" s="276"/>
      <c r="Y139" s="330"/>
      <c r="Z139" s="331"/>
      <c r="AA139" s="331"/>
      <c r="AB139" s="331"/>
      <c r="AC139" s="331"/>
      <c r="AD139" s="332"/>
      <c r="AE139" s="281" t="str">
        <f>IF(AD139="","",IF(AD139="PROBABILIDAD",SUM(W139+Z139+AC139),0))</f>
        <v/>
      </c>
      <c r="AF139" s="283" t="str">
        <f>IF(AD139="","",IF(AD139="IMPACTO",SUM(W139+Z139+AC139),0))</f>
        <v/>
      </c>
      <c r="AG139" s="285"/>
      <c r="AH139" s="285"/>
      <c r="AI139" s="285"/>
      <c r="AJ139" s="285"/>
      <c r="AK139" s="285"/>
      <c r="AL139" s="285"/>
      <c r="AM139" s="285"/>
      <c r="AN139" s="271"/>
      <c r="AO139" s="271"/>
      <c r="AP139" s="271"/>
      <c r="AQ139" s="278"/>
      <c r="AR139" s="95"/>
      <c r="AS139" s="95"/>
      <c r="AT139" s="95"/>
      <c r="AU139" s="95"/>
      <c r="AV139" s="95"/>
      <c r="AW139" s="95"/>
      <c r="AX139" s="95"/>
      <c r="AY139" s="95"/>
      <c r="AZ139" s="95"/>
      <c r="BA139" s="95"/>
      <c r="BB139" s="95"/>
      <c r="BC139" s="95"/>
      <c r="BD139" s="95"/>
      <c r="BE139" s="95"/>
      <c r="BF139" s="95"/>
      <c r="BG139" s="95"/>
      <c r="BH139" s="95"/>
      <c r="BI139" s="95"/>
      <c r="BJ139" s="95"/>
      <c r="BK139" s="95"/>
      <c r="BL139" s="95"/>
      <c r="BM139" s="95"/>
      <c r="BN139" s="95"/>
      <c r="BO139" s="95"/>
      <c r="BP139" s="268"/>
      <c r="BQ139" s="268"/>
      <c r="BR139" s="268"/>
      <c r="BS139" s="32"/>
      <c r="BT139" s="32"/>
      <c r="BU139" s="32"/>
      <c r="BV139" s="32"/>
      <c r="BW139" s="32"/>
      <c r="BX139" s="32"/>
      <c r="BY139" s="32"/>
      <c r="BZ139" s="32"/>
      <c r="CA139" s="32" t="s">
        <v>5</v>
      </c>
      <c r="CB139" s="32"/>
      <c r="CC139" s="32"/>
      <c r="CD139" s="32"/>
      <c r="CE139" s="32"/>
      <c r="CF139" s="32"/>
      <c r="CG139" s="32"/>
      <c r="CH139" s="32"/>
      <c r="CI139" s="32"/>
      <c r="CJ139" s="32" t="s">
        <v>119</v>
      </c>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32"/>
      <c r="EF139" s="32"/>
      <c r="EG139" s="32"/>
      <c r="EH139" s="32"/>
      <c r="EI139" s="32"/>
      <c r="EJ139" s="32"/>
      <c r="EK139" s="32"/>
      <c r="EL139" s="32"/>
      <c r="EM139" s="32"/>
      <c r="EN139" s="32"/>
      <c r="EO139" s="32"/>
      <c r="EP139" s="32"/>
      <c r="EQ139" s="32"/>
      <c r="ER139" s="32"/>
      <c r="ES139" s="32"/>
      <c r="ET139" s="32"/>
      <c r="EU139" s="32"/>
      <c r="EV139" s="32"/>
      <c r="EW139" s="32"/>
      <c r="EX139" s="32"/>
      <c r="EY139" s="32"/>
      <c r="EZ139" s="32"/>
      <c r="FA139" s="32"/>
      <c r="FB139" s="32"/>
      <c r="FC139" s="32"/>
      <c r="FD139" s="32"/>
      <c r="FE139" s="32"/>
      <c r="FF139" s="32"/>
      <c r="FG139" s="32"/>
      <c r="FH139" s="32"/>
      <c r="FI139" s="32"/>
      <c r="FJ139" s="32"/>
      <c r="FK139" s="32"/>
      <c r="FL139" s="32"/>
      <c r="FM139" s="32"/>
      <c r="FN139" s="32"/>
      <c r="FO139" s="32"/>
      <c r="FP139" s="32"/>
      <c r="FQ139" s="32"/>
      <c r="FR139" s="32"/>
      <c r="FS139" s="32"/>
      <c r="FT139" s="32"/>
      <c r="FU139" s="32"/>
      <c r="FV139" s="32"/>
      <c r="FW139" s="32"/>
      <c r="FX139" s="32"/>
      <c r="FY139" s="32"/>
      <c r="FZ139" s="32"/>
      <c r="GA139" s="32"/>
      <c r="GB139" s="32"/>
      <c r="GC139" s="32"/>
      <c r="GD139" s="32"/>
      <c r="GE139" s="32"/>
      <c r="GF139" s="32"/>
      <c r="GG139" s="32"/>
      <c r="GH139" s="32"/>
      <c r="GI139" s="32"/>
      <c r="GJ139" s="32"/>
      <c r="GK139" s="32"/>
      <c r="GL139" s="32"/>
      <c r="GM139" s="32"/>
      <c r="GN139" s="32"/>
      <c r="GO139" s="32"/>
      <c r="GP139" s="32"/>
      <c r="GQ139" s="32"/>
      <c r="GR139" s="32"/>
      <c r="GS139" s="32"/>
      <c r="GT139" s="32"/>
      <c r="GU139" s="32"/>
      <c r="GV139" s="32"/>
      <c r="GW139" s="32"/>
      <c r="GX139" s="32"/>
      <c r="GY139" s="32"/>
      <c r="GZ139" s="32"/>
      <c r="HA139" s="32"/>
      <c r="HB139" s="32"/>
      <c r="HC139" s="32"/>
      <c r="HD139" s="32"/>
      <c r="HE139" s="36"/>
      <c r="HF139" s="37"/>
      <c r="HG139" s="37"/>
      <c r="HH139" s="37"/>
      <c r="HI139" s="37"/>
      <c r="HJ139" s="37"/>
      <c r="HK139" s="37"/>
    </row>
    <row r="140" spans="1:219" s="38" customFormat="1" ht="41.25" customHeight="1" thickBot="1" x14ac:dyDescent="0.25">
      <c r="A140" s="302"/>
      <c r="B140" s="268"/>
      <c r="C140" s="39"/>
      <c r="D140" s="305"/>
      <c r="E140" s="88"/>
      <c r="F140" s="89"/>
      <c r="G140" s="91"/>
      <c r="H140" s="93"/>
      <c r="I140" s="308"/>
      <c r="J140" s="95"/>
      <c r="K140" s="308"/>
      <c r="L140" s="95"/>
      <c r="M140" s="312"/>
      <c r="N140" s="312"/>
      <c r="O140" s="315"/>
      <c r="P140" s="318"/>
      <c r="Q140" s="321"/>
      <c r="R140" s="272"/>
      <c r="S140" s="325"/>
      <c r="T140" s="95"/>
      <c r="U140" s="125"/>
      <c r="V140" s="274"/>
      <c r="W140" s="275"/>
      <c r="X140" s="276"/>
      <c r="Y140" s="330"/>
      <c r="Z140" s="331"/>
      <c r="AA140" s="331"/>
      <c r="AB140" s="331"/>
      <c r="AC140" s="331"/>
      <c r="AD140" s="332"/>
      <c r="AE140" s="282"/>
      <c r="AF140" s="284"/>
      <c r="AG140" s="285"/>
      <c r="AH140" s="285"/>
      <c r="AI140" s="285"/>
      <c r="AJ140" s="285"/>
      <c r="AK140" s="285"/>
      <c r="AL140" s="285"/>
      <c r="AM140" s="285"/>
      <c r="AN140" s="272"/>
      <c r="AO140" s="272"/>
      <c r="AP140" s="272"/>
      <c r="AQ140" s="279"/>
      <c r="AR140" s="95"/>
      <c r="AS140" s="95"/>
      <c r="AT140" s="95"/>
      <c r="AU140" s="95"/>
      <c r="AV140" s="95"/>
      <c r="AW140" s="95"/>
      <c r="AX140" s="95"/>
      <c r="AY140" s="95"/>
      <c r="AZ140" s="95"/>
      <c r="BA140" s="95"/>
      <c r="BB140" s="95"/>
      <c r="BC140" s="95"/>
      <c r="BD140" s="95"/>
      <c r="BE140" s="95"/>
      <c r="BF140" s="95"/>
      <c r="BG140" s="95"/>
      <c r="BH140" s="95"/>
      <c r="BI140" s="95"/>
      <c r="BJ140" s="95"/>
      <c r="BK140" s="95"/>
      <c r="BL140" s="95"/>
      <c r="BM140" s="95"/>
      <c r="BN140" s="95"/>
      <c r="BO140" s="95"/>
      <c r="BP140" s="268"/>
      <c r="BQ140" s="268"/>
      <c r="BR140" s="268"/>
      <c r="BS140" s="32"/>
      <c r="BT140" s="32"/>
      <c r="BU140" s="32"/>
      <c r="BV140" s="32"/>
      <c r="BW140" s="32"/>
      <c r="BX140" s="32"/>
      <c r="BY140" s="32"/>
      <c r="BZ140" s="32"/>
      <c r="CA140" s="32" t="s">
        <v>6</v>
      </c>
      <c r="CB140" s="32"/>
      <c r="CC140" s="32"/>
      <c r="CD140" s="32"/>
      <c r="CE140" s="32"/>
      <c r="CF140" s="32"/>
      <c r="CG140" s="32"/>
      <c r="CH140" s="32"/>
      <c r="CI140" s="32"/>
      <c r="CJ140" s="32" t="s">
        <v>66</v>
      </c>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c r="DZ140" s="32"/>
      <c r="EA140" s="32"/>
      <c r="EB140" s="32"/>
      <c r="EC140" s="32"/>
      <c r="ED140" s="32"/>
      <c r="EE140" s="32"/>
      <c r="EF140" s="32"/>
      <c r="EG140" s="32"/>
      <c r="EH140" s="32"/>
      <c r="EI140" s="32"/>
      <c r="EJ140" s="32"/>
      <c r="EK140" s="32"/>
      <c r="EL140" s="32"/>
      <c r="EM140" s="32"/>
      <c r="EN140" s="32"/>
      <c r="EO140" s="32"/>
      <c r="EP140" s="32"/>
      <c r="EQ140" s="32"/>
      <c r="ER140" s="32"/>
      <c r="ES140" s="32"/>
      <c r="ET140" s="32"/>
      <c r="EU140" s="32"/>
      <c r="EV140" s="32"/>
      <c r="EW140" s="32"/>
      <c r="EX140" s="32"/>
      <c r="EY140" s="32"/>
      <c r="EZ140" s="32"/>
      <c r="FA140" s="32"/>
      <c r="FB140" s="32"/>
      <c r="FC140" s="32"/>
      <c r="FD140" s="32"/>
      <c r="FE140" s="32"/>
      <c r="FF140" s="32"/>
      <c r="FG140" s="32"/>
      <c r="FH140" s="32"/>
      <c r="FI140" s="32"/>
      <c r="FJ140" s="32"/>
      <c r="FK140" s="32"/>
      <c r="FL140" s="32"/>
      <c r="FM140" s="32"/>
      <c r="FN140" s="32"/>
      <c r="FO140" s="32"/>
      <c r="FP140" s="32"/>
      <c r="FQ140" s="32"/>
      <c r="FR140" s="32"/>
      <c r="FS140" s="32"/>
      <c r="FT140" s="32"/>
      <c r="FU140" s="32"/>
      <c r="FV140" s="32"/>
      <c r="FW140" s="32"/>
      <c r="FX140" s="32"/>
      <c r="FY140" s="32"/>
      <c r="FZ140" s="32"/>
      <c r="GA140" s="32"/>
      <c r="GB140" s="32"/>
      <c r="GC140" s="32"/>
      <c r="GD140" s="32"/>
      <c r="GE140" s="32"/>
      <c r="GF140" s="32"/>
      <c r="GG140" s="32"/>
      <c r="GH140" s="32"/>
      <c r="GI140" s="32"/>
      <c r="GJ140" s="32"/>
      <c r="GK140" s="32"/>
      <c r="GL140" s="32"/>
      <c r="GM140" s="32"/>
      <c r="GN140" s="32"/>
      <c r="GO140" s="32"/>
      <c r="GP140" s="32"/>
      <c r="GQ140" s="32"/>
      <c r="GR140" s="32"/>
      <c r="GS140" s="32"/>
      <c r="GT140" s="32"/>
      <c r="GU140" s="32"/>
      <c r="GV140" s="32"/>
      <c r="GW140" s="32"/>
      <c r="GX140" s="32"/>
      <c r="GY140" s="32"/>
      <c r="GZ140" s="32"/>
      <c r="HA140" s="32"/>
      <c r="HB140" s="32"/>
      <c r="HC140" s="32"/>
      <c r="HD140" s="32"/>
      <c r="HE140" s="36"/>
      <c r="HF140" s="37"/>
      <c r="HG140" s="37"/>
      <c r="HH140" s="37"/>
      <c r="HI140" s="37"/>
      <c r="HJ140" s="37"/>
      <c r="HK140" s="37"/>
    </row>
    <row r="141" spans="1:219" s="38" customFormat="1" ht="41.25" customHeight="1" thickBot="1" x14ac:dyDescent="0.25">
      <c r="A141" s="303"/>
      <c r="B141" s="268"/>
      <c r="C141" s="40"/>
      <c r="D141" s="306"/>
      <c r="E141" s="88"/>
      <c r="F141" s="89"/>
      <c r="G141" s="92"/>
      <c r="H141" s="93"/>
      <c r="I141" s="309"/>
      <c r="J141" s="96"/>
      <c r="K141" s="309"/>
      <c r="L141" s="96"/>
      <c r="M141" s="313"/>
      <c r="N141" s="313"/>
      <c r="O141" s="316"/>
      <c r="P141" s="319"/>
      <c r="Q141" s="322"/>
      <c r="R141" s="273"/>
      <c r="S141" s="326"/>
      <c r="T141" s="96"/>
      <c r="U141" s="125"/>
      <c r="V141" s="286"/>
      <c r="W141" s="287"/>
      <c r="X141" s="288"/>
      <c r="Y141" s="333"/>
      <c r="Z141" s="334"/>
      <c r="AA141" s="334"/>
      <c r="AB141" s="334"/>
      <c r="AC141" s="334"/>
      <c r="AD141" s="335"/>
      <c r="AE141" s="34" t="str">
        <f>IF(AD141="","",IF(AD141="PROBABILIDAD",SUM(W141+Z141+AC141),0))</f>
        <v/>
      </c>
      <c r="AF141" s="49" t="str">
        <f>IF(AD141="","",IF(AD141="IMPACTO",SUM(W141+Z141+AC141),0))</f>
        <v/>
      </c>
      <c r="AG141" s="282"/>
      <c r="AH141" s="282"/>
      <c r="AI141" s="282"/>
      <c r="AJ141" s="282"/>
      <c r="AK141" s="282"/>
      <c r="AL141" s="282"/>
      <c r="AM141" s="282"/>
      <c r="AN141" s="273"/>
      <c r="AO141" s="273"/>
      <c r="AP141" s="273"/>
      <c r="AQ141" s="280"/>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269"/>
      <c r="BQ141" s="269"/>
      <c r="BR141" s="269"/>
      <c r="BS141" s="32"/>
      <c r="BT141" s="32"/>
      <c r="BU141" s="32"/>
      <c r="BV141" s="32"/>
      <c r="BW141" s="32"/>
      <c r="BX141" s="32"/>
      <c r="BY141" s="32"/>
      <c r="BZ141" s="32"/>
      <c r="CA141" s="32" t="s">
        <v>7</v>
      </c>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c r="DZ141" s="32"/>
      <c r="EA141" s="32"/>
      <c r="EB141" s="32"/>
      <c r="EC141" s="32"/>
      <c r="ED141" s="32"/>
      <c r="EE141" s="32"/>
      <c r="EF141" s="32"/>
      <c r="EG141" s="32"/>
      <c r="EH141" s="32"/>
      <c r="EI141" s="32"/>
      <c r="EJ141" s="32"/>
      <c r="EK141" s="32"/>
      <c r="EL141" s="32"/>
      <c r="EM141" s="32"/>
      <c r="EN141" s="32"/>
      <c r="EO141" s="32"/>
      <c r="EP141" s="32"/>
      <c r="EQ141" s="32"/>
      <c r="ER141" s="32"/>
      <c r="ES141" s="32"/>
      <c r="ET141" s="32"/>
      <c r="EU141" s="32"/>
      <c r="EV141" s="32"/>
      <c r="EW141" s="32"/>
      <c r="EX141" s="32"/>
      <c r="EY141" s="32"/>
      <c r="EZ141" s="32"/>
      <c r="FA141" s="32"/>
      <c r="FB141" s="32"/>
      <c r="FC141" s="32"/>
      <c r="FD141" s="32"/>
      <c r="FE141" s="32"/>
      <c r="FF141" s="32"/>
      <c r="FG141" s="32"/>
      <c r="FH141" s="32"/>
      <c r="FI141" s="32"/>
      <c r="FJ141" s="32"/>
      <c r="FK141" s="32"/>
      <c r="FL141" s="32"/>
      <c r="FM141" s="32"/>
      <c r="FN141" s="32"/>
      <c r="FO141" s="32"/>
      <c r="FP141" s="32"/>
      <c r="FQ141" s="32"/>
      <c r="FR141" s="32"/>
      <c r="FS141" s="32"/>
      <c r="FT141" s="32"/>
      <c r="FU141" s="32"/>
      <c r="FV141" s="32"/>
      <c r="FW141" s="32"/>
      <c r="FX141" s="32"/>
      <c r="FY141" s="32"/>
      <c r="FZ141" s="32"/>
      <c r="GA141" s="32"/>
      <c r="GB141" s="32"/>
      <c r="GC141" s="32"/>
      <c r="GD141" s="32"/>
      <c r="GE141" s="32"/>
      <c r="GF141" s="32"/>
      <c r="GG141" s="32"/>
      <c r="GH141" s="32"/>
      <c r="GI141" s="32"/>
      <c r="GJ141" s="32"/>
      <c r="GK141" s="32"/>
      <c r="GL141" s="32"/>
      <c r="GM141" s="32"/>
      <c r="GN141" s="32"/>
      <c r="GO141" s="32"/>
      <c r="GP141" s="32"/>
      <c r="GQ141" s="32"/>
      <c r="GR141" s="32"/>
      <c r="GS141" s="32"/>
      <c r="GT141" s="32"/>
      <c r="GU141" s="32"/>
      <c r="GV141" s="32"/>
      <c r="GW141" s="32"/>
      <c r="GX141" s="32"/>
      <c r="GY141" s="32"/>
      <c r="GZ141" s="32"/>
      <c r="HA141" s="32"/>
      <c r="HB141" s="32"/>
      <c r="HC141" s="32"/>
      <c r="HD141" s="32"/>
      <c r="HE141" s="36"/>
      <c r="HF141" s="37"/>
      <c r="HG141" s="37"/>
      <c r="HH141" s="37"/>
      <c r="HI141" s="37"/>
      <c r="HJ141" s="37"/>
      <c r="HK141" s="37"/>
    </row>
    <row r="142" spans="1:219" s="38" customFormat="1" ht="41.25" customHeight="1" thickBot="1" x14ac:dyDescent="0.25">
      <c r="A142" s="301"/>
      <c r="B142" s="268"/>
      <c r="C142" s="33"/>
      <c r="D142" s="304"/>
      <c r="E142" s="88"/>
      <c r="F142" s="89"/>
      <c r="G142" s="90"/>
      <c r="H142" s="93"/>
      <c r="I142" s="307"/>
      <c r="J142" s="93"/>
      <c r="K142" s="307"/>
      <c r="L142" s="93"/>
      <c r="M142" s="310"/>
      <c r="N142" s="310"/>
      <c r="O142" s="314" t="e">
        <f>VLOOKUP(M142,'MATRIZ CALIFICACIÓN'!$B$10:$C$24,2,FALSE)</f>
        <v>#N/A</v>
      </c>
      <c r="P142" s="317" t="e">
        <f>HLOOKUP(N142,'MATRIZ CALIFICACIÓN'!$D$8:$H$9,2,FALSE)</f>
        <v>#N/A</v>
      </c>
      <c r="Q142" s="320" t="e">
        <f>VALUE(CONCATENATE(O142,P142))</f>
        <v>#N/A</v>
      </c>
      <c r="R142" s="270" t="e">
        <f>VLOOKUP(Q142,'MATRIZ CALIFICACIÓN'!$D$58:$E$82,2,FALSE)</f>
        <v>#N/A</v>
      </c>
      <c r="S142" s="323"/>
      <c r="T142" s="93"/>
      <c r="U142" s="125"/>
      <c r="V142" s="298"/>
      <c r="W142" s="299"/>
      <c r="X142" s="300"/>
      <c r="Y142" s="444" t="s">
        <v>252</v>
      </c>
      <c r="Z142" s="445"/>
      <c r="AA142" s="445"/>
      <c r="AB142" s="445"/>
      <c r="AC142" s="445"/>
      <c r="AD142" s="446"/>
      <c r="AE142" s="34" t="str">
        <f>IF(AD142="","",IF(AD142="PROBABILIDAD",SUM(W142+Z142+AC142),0))</f>
        <v/>
      </c>
      <c r="AF142" s="35" t="str">
        <f>IF(AD142="","",IF(AD142="IMPACTO",SUM(W142+Z142+AC142),0))</f>
        <v/>
      </c>
      <c r="AG142" s="281">
        <f>IF(SUM(AE142:AE146),AVERAGEIF(AE142:AE146,"&gt;0",AE142:AE146),1)</f>
        <v>1</v>
      </c>
      <c r="AH142" s="281">
        <f>IF(SUM(AF142:AF146),AVERAGEIF(AF142:AF146,"&gt;0",AF142:AF146),1)</f>
        <v>1</v>
      </c>
      <c r="AI142" s="281">
        <f>IF(AND(AG142&gt;=0,AG142&lt;=50),0,IF(AND(AG142&gt;50,AG142&lt;76),1,2))</f>
        <v>0</v>
      </c>
      <c r="AJ142" s="281">
        <f>IF(AND(AH142&gt;=0,AH142&lt;=50),0,IF(AND(AH142&gt;50,AH142&lt;76),1,2))</f>
        <v>0</v>
      </c>
      <c r="AK142" s="281" t="e">
        <f>IF(AI142&lt;O142,O142-AI142,O142)</f>
        <v>#N/A</v>
      </c>
      <c r="AL142" s="281" t="e">
        <f>IF(AJ142&lt;P142,P142-AJ142,P142)</f>
        <v>#N/A</v>
      </c>
      <c r="AM142" s="281" t="e">
        <f>VALUE(CONCATENATE(AK88:AK142,AL142))</f>
        <v>#N/A</v>
      </c>
      <c r="AN142" s="270"/>
      <c r="AO142" s="270"/>
      <c r="AP142" s="270"/>
      <c r="AQ142" s="277"/>
      <c r="AR142" s="93"/>
      <c r="AS142" s="93"/>
      <c r="AT142" s="93"/>
      <c r="AU142" s="93"/>
      <c r="AV142" s="93"/>
      <c r="AW142" s="93"/>
      <c r="AX142" s="93"/>
      <c r="AY142" s="93"/>
      <c r="AZ142" s="93"/>
      <c r="BA142" s="93"/>
      <c r="BB142" s="93"/>
      <c r="BC142" s="93"/>
      <c r="BD142" s="93"/>
      <c r="BE142" s="93"/>
      <c r="BF142" s="93"/>
      <c r="BG142" s="93"/>
      <c r="BH142" s="93"/>
      <c r="BI142" s="93"/>
      <c r="BJ142" s="93"/>
      <c r="BK142" s="93"/>
      <c r="BL142" s="93"/>
      <c r="BM142" s="93"/>
      <c r="BN142" s="93"/>
      <c r="BO142" s="93"/>
      <c r="BP142" s="267"/>
      <c r="BQ142" s="267"/>
      <c r="BR142" s="267"/>
      <c r="BS142" s="32"/>
      <c r="BT142" s="32"/>
      <c r="BU142" s="32"/>
      <c r="BV142" s="32"/>
      <c r="BW142" s="32"/>
      <c r="BX142" s="32"/>
      <c r="BY142" s="32"/>
      <c r="BZ142" s="32"/>
      <c r="CA142" s="32" t="s">
        <v>103</v>
      </c>
      <c r="CB142" s="32"/>
      <c r="CC142" s="32"/>
      <c r="CD142" s="32"/>
      <c r="CE142" s="32"/>
      <c r="CF142" s="32"/>
      <c r="CG142" s="32"/>
      <c r="CH142" s="32"/>
      <c r="CI142" s="32"/>
      <c r="CJ142" s="32" t="s">
        <v>64</v>
      </c>
      <c r="CK142" s="32"/>
      <c r="CL142" s="32"/>
      <c r="CM142" s="32"/>
      <c r="CN142" s="32"/>
      <c r="CO142" s="32"/>
      <c r="CP142" s="32"/>
      <c r="CQ142" s="32"/>
      <c r="CR142" s="32"/>
      <c r="CS142" s="32"/>
      <c r="CT142" s="32"/>
      <c r="CU142" s="32"/>
      <c r="CV142" s="32"/>
      <c r="CW142" s="32"/>
      <c r="CX142" s="32"/>
      <c r="CY142" s="32"/>
      <c r="CZ142" s="32"/>
      <c r="DA142" s="32"/>
      <c r="DB142" s="32"/>
      <c r="DC142" s="32"/>
      <c r="DD142" s="32"/>
      <c r="DE142" s="32"/>
      <c r="DF142" s="32"/>
      <c r="DG142" s="32"/>
      <c r="DH142" s="32"/>
      <c r="DI142" s="32"/>
      <c r="DJ142" s="32"/>
      <c r="DK142" s="32"/>
      <c r="DL142" s="32"/>
      <c r="DM142" s="32"/>
      <c r="DN142" s="32"/>
      <c r="DO142" s="32"/>
      <c r="DP142" s="32"/>
      <c r="DQ142" s="32"/>
      <c r="DR142" s="32"/>
      <c r="DS142" s="32"/>
      <c r="DT142" s="32"/>
      <c r="DU142" s="32"/>
      <c r="DV142" s="32"/>
      <c r="DW142" s="32"/>
      <c r="DX142" s="32"/>
      <c r="DY142" s="32"/>
      <c r="DZ142" s="32"/>
      <c r="EA142" s="32"/>
      <c r="EB142" s="32"/>
      <c r="EC142" s="32"/>
      <c r="ED142" s="32"/>
      <c r="EE142" s="32"/>
      <c r="EF142" s="32"/>
      <c r="EG142" s="32"/>
      <c r="EH142" s="32"/>
      <c r="EI142" s="32"/>
      <c r="EJ142" s="32"/>
      <c r="EK142" s="32"/>
      <c r="EL142" s="32"/>
      <c r="EM142" s="32"/>
      <c r="EN142" s="32"/>
      <c r="EO142" s="32"/>
      <c r="EP142" s="32"/>
      <c r="EQ142" s="32"/>
      <c r="ER142" s="32"/>
      <c r="ES142" s="32"/>
      <c r="ET142" s="32"/>
      <c r="EU142" s="32"/>
      <c r="EV142" s="32"/>
      <c r="EW142" s="32"/>
      <c r="EX142" s="32"/>
      <c r="EY142" s="32"/>
      <c r="EZ142" s="32"/>
      <c r="FA142" s="32"/>
      <c r="FB142" s="32"/>
      <c r="FC142" s="32"/>
      <c r="FD142" s="32"/>
      <c r="FE142" s="32"/>
      <c r="FF142" s="32"/>
      <c r="FG142" s="32"/>
      <c r="FH142" s="32"/>
      <c r="FI142" s="32"/>
      <c r="FJ142" s="32"/>
      <c r="FK142" s="32"/>
      <c r="FL142" s="32"/>
      <c r="FM142" s="32"/>
      <c r="FN142" s="32"/>
      <c r="FO142" s="32"/>
      <c r="FP142" s="32"/>
      <c r="FQ142" s="32"/>
      <c r="FR142" s="32"/>
      <c r="FS142" s="32"/>
      <c r="FT142" s="32"/>
      <c r="FU142" s="32"/>
      <c r="FV142" s="32"/>
      <c r="FW142" s="32"/>
      <c r="FX142" s="32"/>
      <c r="FY142" s="32"/>
      <c r="FZ142" s="32"/>
      <c r="GA142" s="32"/>
      <c r="GB142" s="32"/>
      <c r="GC142" s="32"/>
      <c r="GD142" s="32"/>
      <c r="GE142" s="32"/>
      <c r="GF142" s="32"/>
      <c r="GG142" s="32"/>
      <c r="GH142" s="32"/>
      <c r="GI142" s="32"/>
      <c r="GJ142" s="32"/>
      <c r="GK142" s="32"/>
      <c r="GL142" s="32"/>
      <c r="GM142" s="32"/>
      <c r="GN142" s="32"/>
      <c r="GO142" s="32"/>
      <c r="GP142" s="32"/>
      <c r="GQ142" s="32"/>
      <c r="GR142" s="32"/>
      <c r="GS142" s="32"/>
      <c r="GT142" s="32"/>
      <c r="GU142" s="32"/>
      <c r="GV142" s="32"/>
      <c r="GW142" s="32"/>
      <c r="GX142" s="32"/>
      <c r="GY142" s="32"/>
      <c r="GZ142" s="32"/>
      <c r="HA142" s="32"/>
      <c r="HB142" s="32"/>
      <c r="HC142" s="32"/>
      <c r="HD142" s="32"/>
      <c r="HE142" s="36"/>
      <c r="HF142" s="37"/>
      <c r="HG142" s="37"/>
      <c r="HH142" s="37"/>
      <c r="HI142" s="37"/>
      <c r="HJ142" s="37"/>
      <c r="HK142" s="37"/>
    </row>
    <row r="143" spans="1:219" s="38" customFormat="1" ht="41.25" customHeight="1" thickBot="1" x14ac:dyDescent="0.25">
      <c r="A143" s="302"/>
      <c r="B143" s="268"/>
      <c r="C143" s="39"/>
      <c r="D143" s="305"/>
      <c r="E143" s="88"/>
      <c r="F143" s="89"/>
      <c r="G143" s="91"/>
      <c r="H143" s="93"/>
      <c r="I143" s="308"/>
      <c r="J143" s="94"/>
      <c r="K143" s="308"/>
      <c r="L143" s="94"/>
      <c r="M143" s="311"/>
      <c r="N143" s="311"/>
      <c r="O143" s="315"/>
      <c r="P143" s="318"/>
      <c r="Q143" s="321"/>
      <c r="R143" s="271"/>
      <c r="S143" s="324"/>
      <c r="T143" s="94"/>
      <c r="U143" s="125"/>
      <c r="V143" s="274"/>
      <c r="W143" s="275"/>
      <c r="X143" s="276"/>
      <c r="Y143" s="447"/>
      <c r="Z143" s="448"/>
      <c r="AA143" s="448"/>
      <c r="AB143" s="448"/>
      <c r="AC143" s="448"/>
      <c r="AD143" s="449"/>
      <c r="AE143" s="34" t="str">
        <f>IF(AD143="","",IF(AD143="PROBABILIDAD",SUM(W143+Z143+AC143),0))</f>
        <v/>
      </c>
      <c r="AF143" s="35" t="str">
        <f>IF(AD143="","",IF(AD143="IMPACTO",SUM(W143+Z143+AC143),0))</f>
        <v/>
      </c>
      <c r="AG143" s="285"/>
      <c r="AH143" s="285"/>
      <c r="AI143" s="285"/>
      <c r="AJ143" s="285"/>
      <c r="AK143" s="285"/>
      <c r="AL143" s="285"/>
      <c r="AM143" s="285"/>
      <c r="AN143" s="271"/>
      <c r="AO143" s="271"/>
      <c r="AP143" s="271"/>
      <c r="AQ143" s="278"/>
      <c r="AR143" s="94"/>
      <c r="AS143" s="94"/>
      <c r="AT143" s="94"/>
      <c r="AU143" s="94"/>
      <c r="AV143" s="94"/>
      <c r="AW143" s="94"/>
      <c r="AX143" s="94"/>
      <c r="AY143" s="94"/>
      <c r="AZ143" s="94"/>
      <c r="BA143" s="94"/>
      <c r="BB143" s="94"/>
      <c r="BC143" s="94"/>
      <c r="BD143" s="94"/>
      <c r="BE143" s="94"/>
      <c r="BF143" s="94"/>
      <c r="BG143" s="94"/>
      <c r="BH143" s="94"/>
      <c r="BI143" s="94"/>
      <c r="BJ143" s="94"/>
      <c r="BK143" s="94"/>
      <c r="BL143" s="94"/>
      <c r="BM143" s="94"/>
      <c r="BN143" s="94"/>
      <c r="BO143" s="94"/>
      <c r="BP143" s="268"/>
      <c r="BQ143" s="268"/>
      <c r="BR143" s="268"/>
      <c r="BS143" s="32"/>
      <c r="BT143" s="32"/>
      <c r="BU143" s="32"/>
      <c r="BV143" s="32"/>
      <c r="BW143" s="32"/>
      <c r="BX143" s="32"/>
      <c r="BY143" s="32"/>
      <c r="BZ143" s="32"/>
      <c r="CA143" s="32" t="s">
        <v>68</v>
      </c>
      <c r="CB143" s="32"/>
      <c r="CC143" s="32"/>
      <c r="CD143" s="32"/>
      <c r="CE143" s="32"/>
      <c r="CF143" s="32"/>
      <c r="CG143" s="32"/>
      <c r="CH143" s="32"/>
      <c r="CI143" s="32"/>
      <c r="CJ143" s="32" t="s">
        <v>65</v>
      </c>
      <c r="CK143" s="32"/>
      <c r="CL143" s="32"/>
      <c r="CM143" s="32"/>
      <c r="CN143" s="32"/>
      <c r="CO143" s="32"/>
      <c r="CP143" s="32"/>
      <c r="CQ143" s="32"/>
      <c r="CR143" s="32"/>
      <c r="CS143" s="32"/>
      <c r="CT143" s="32"/>
      <c r="CU143" s="32"/>
      <c r="CV143" s="32"/>
      <c r="CW143" s="32"/>
      <c r="CX143" s="32"/>
      <c r="CY143" s="32"/>
      <c r="CZ143" s="32"/>
      <c r="DA143" s="32"/>
      <c r="DB143" s="32"/>
      <c r="DC143" s="32"/>
      <c r="DD143" s="32"/>
      <c r="DE143" s="32"/>
      <c r="DF143" s="32"/>
      <c r="DG143" s="32"/>
      <c r="DH143" s="32"/>
      <c r="DI143" s="32"/>
      <c r="DJ143" s="32"/>
      <c r="DK143" s="32"/>
      <c r="DL143" s="32"/>
      <c r="DM143" s="32"/>
      <c r="DN143" s="32"/>
      <c r="DO143" s="32"/>
      <c r="DP143" s="32"/>
      <c r="DQ143" s="32"/>
      <c r="DR143" s="32"/>
      <c r="DS143" s="32"/>
      <c r="DT143" s="32"/>
      <c r="DU143" s="32"/>
      <c r="DV143" s="32"/>
      <c r="DW143" s="32"/>
      <c r="DX143" s="32"/>
      <c r="DY143" s="32"/>
      <c r="DZ143" s="32"/>
      <c r="EA143" s="32"/>
      <c r="EB143" s="32"/>
      <c r="EC143" s="32"/>
      <c r="ED143" s="32"/>
      <c r="EE143" s="32"/>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2"/>
      <c r="GN143" s="32"/>
      <c r="GO143" s="32"/>
      <c r="GP143" s="32"/>
      <c r="GQ143" s="32"/>
      <c r="GR143" s="32"/>
      <c r="GS143" s="32"/>
      <c r="GT143" s="32"/>
      <c r="GU143" s="32"/>
      <c r="GV143" s="32"/>
      <c r="GW143" s="32"/>
      <c r="GX143" s="32"/>
      <c r="GY143" s="32"/>
      <c r="GZ143" s="32"/>
      <c r="HA143" s="32"/>
      <c r="HB143" s="32"/>
      <c r="HC143" s="32"/>
      <c r="HD143" s="32"/>
      <c r="HE143" s="36"/>
      <c r="HF143" s="37"/>
      <c r="HG143" s="37"/>
      <c r="HH143" s="37"/>
      <c r="HI143" s="37"/>
      <c r="HJ143" s="37"/>
      <c r="HK143" s="37"/>
    </row>
    <row r="144" spans="1:219" s="38" customFormat="1" ht="41.25" customHeight="1" thickBot="1" x14ac:dyDescent="0.25">
      <c r="A144" s="302"/>
      <c r="B144" s="268"/>
      <c r="C144" s="39"/>
      <c r="D144" s="305"/>
      <c r="E144" s="88"/>
      <c r="F144" s="89"/>
      <c r="G144" s="91"/>
      <c r="H144" s="93"/>
      <c r="I144" s="308"/>
      <c r="J144" s="95"/>
      <c r="K144" s="308"/>
      <c r="L144" s="95"/>
      <c r="M144" s="311"/>
      <c r="N144" s="311"/>
      <c r="O144" s="315"/>
      <c r="P144" s="318"/>
      <c r="Q144" s="321"/>
      <c r="R144" s="271"/>
      <c r="S144" s="324"/>
      <c r="T144" s="95"/>
      <c r="U144" s="125"/>
      <c r="V144" s="274"/>
      <c r="W144" s="275"/>
      <c r="X144" s="276"/>
      <c r="Y144" s="447"/>
      <c r="Z144" s="448"/>
      <c r="AA144" s="448"/>
      <c r="AB144" s="448"/>
      <c r="AC144" s="448"/>
      <c r="AD144" s="449"/>
      <c r="AE144" s="281" t="str">
        <f>IF(AD144="","",IF(AD144="PROBABILIDAD",SUM(W144+Z144+AC144),0))</f>
        <v/>
      </c>
      <c r="AF144" s="283" t="str">
        <f>IF(AD144="","",IF(AD144="IMPACTO",SUM(W144+Z144+AC144),0))</f>
        <v/>
      </c>
      <c r="AG144" s="285"/>
      <c r="AH144" s="285"/>
      <c r="AI144" s="285"/>
      <c r="AJ144" s="285"/>
      <c r="AK144" s="285"/>
      <c r="AL144" s="285"/>
      <c r="AM144" s="285"/>
      <c r="AN144" s="271"/>
      <c r="AO144" s="271"/>
      <c r="AP144" s="271"/>
      <c r="AQ144" s="278"/>
      <c r="AR144" s="95"/>
      <c r="AS144" s="95"/>
      <c r="AT144" s="95"/>
      <c r="AU144" s="95"/>
      <c r="AV144" s="95"/>
      <c r="AW144" s="95"/>
      <c r="AX144" s="95"/>
      <c r="AY144" s="95"/>
      <c r="AZ144" s="95"/>
      <c r="BA144" s="95"/>
      <c r="BB144" s="95"/>
      <c r="BC144" s="95"/>
      <c r="BD144" s="95"/>
      <c r="BE144" s="95"/>
      <c r="BF144" s="95"/>
      <c r="BG144" s="95"/>
      <c r="BH144" s="95"/>
      <c r="BI144" s="95"/>
      <c r="BJ144" s="95"/>
      <c r="BK144" s="95"/>
      <c r="BL144" s="95"/>
      <c r="BM144" s="95"/>
      <c r="BN144" s="95"/>
      <c r="BO144" s="95"/>
      <c r="BP144" s="268"/>
      <c r="BQ144" s="268"/>
      <c r="BR144" s="268"/>
      <c r="BS144" s="32"/>
      <c r="BT144" s="32"/>
      <c r="BU144" s="32"/>
      <c r="BV144" s="32"/>
      <c r="BW144" s="32"/>
      <c r="BX144" s="32"/>
      <c r="BY144" s="32"/>
      <c r="BZ144" s="32"/>
      <c r="CA144" s="32" t="s">
        <v>5</v>
      </c>
      <c r="CB144" s="32"/>
      <c r="CC144" s="32"/>
      <c r="CD144" s="32"/>
      <c r="CE144" s="32"/>
      <c r="CF144" s="32"/>
      <c r="CG144" s="32"/>
      <c r="CH144" s="32"/>
      <c r="CI144" s="32"/>
      <c r="CJ144" s="32" t="s">
        <v>119</v>
      </c>
      <c r="CK144" s="32"/>
      <c r="CL144" s="32"/>
      <c r="CM144" s="32"/>
      <c r="CN144" s="32"/>
      <c r="CO144" s="32"/>
      <c r="CP144" s="32"/>
      <c r="CQ144" s="32"/>
      <c r="CR144" s="32"/>
      <c r="CS144" s="32"/>
      <c r="CT144" s="32"/>
      <c r="CU144" s="32"/>
      <c r="CV144" s="32"/>
      <c r="CW144" s="32"/>
      <c r="CX144" s="32"/>
      <c r="CY144" s="32"/>
      <c r="CZ144" s="32"/>
      <c r="DA144" s="32"/>
      <c r="DB144" s="32"/>
      <c r="DC144" s="32"/>
      <c r="DD144" s="32"/>
      <c r="DE144" s="32"/>
      <c r="DF144" s="32"/>
      <c r="DG144" s="32"/>
      <c r="DH144" s="32"/>
      <c r="DI144" s="32"/>
      <c r="DJ144" s="32"/>
      <c r="DK144" s="32"/>
      <c r="DL144" s="32"/>
      <c r="DM144" s="32"/>
      <c r="DN144" s="32"/>
      <c r="DO144" s="32"/>
      <c r="DP144" s="32"/>
      <c r="DQ144" s="32"/>
      <c r="DR144" s="32"/>
      <c r="DS144" s="32"/>
      <c r="DT144" s="32"/>
      <c r="DU144" s="32"/>
      <c r="DV144" s="32"/>
      <c r="DW144" s="32"/>
      <c r="DX144" s="32"/>
      <c r="DY144" s="32"/>
      <c r="DZ144" s="32"/>
      <c r="EA144" s="32"/>
      <c r="EB144" s="32"/>
      <c r="EC144" s="32"/>
      <c r="ED144" s="32"/>
      <c r="EE144" s="32"/>
      <c r="EF144" s="32"/>
      <c r="EG144" s="32"/>
      <c r="EH144" s="32"/>
      <c r="EI144" s="32"/>
      <c r="EJ144" s="32"/>
      <c r="EK144" s="32"/>
      <c r="EL144" s="32"/>
      <c r="EM144" s="32"/>
      <c r="EN144" s="32"/>
      <c r="EO144" s="32"/>
      <c r="EP144" s="32"/>
      <c r="EQ144" s="32"/>
      <c r="ER144" s="32"/>
      <c r="ES144" s="32"/>
      <c r="ET144" s="32"/>
      <c r="EU144" s="32"/>
      <c r="EV144" s="32"/>
      <c r="EW144" s="32"/>
      <c r="EX144" s="32"/>
      <c r="EY144" s="32"/>
      <c r="EZ144" s="32"/>
      <c r="FA144" s="32"/>
      <c r="FB144" s="32"/>
      <c r="FC144" s="32"/>
      <c r="FD144" s="32"/>
      <c r="FE144" s="32"/>
      <c r="FF144" s="32"/>
      <c r="FG144" s="32"/>
      <c r="FH144" s="32"/>
      <c r="FI144" s="32"/>
      <c r="FJ144" s="32"/>
      <c r="FK144" s="32"/>
      <c r="FL144" s="32"/>
      <c r="FM144" s="32"/>
      <c r="FN144" s="32"/>
      <c r="FO144" s="32"/>
      <c r="FP144" s="32"/>
      <c r="FQ144" s="32"/>
      <c r="FR144" s="32"/>
      <c r="FS144" s="32"/>
      <c r="FT144" s="32"/>
      <c r="FU144" s="32"/>
      <c r="FV144" s="32"/>
      <c r="FW144" s="32"/>
      <c r="FX144" s="32"/>
      <c r="FY144" s="32"/>
      <c r="FZ144" s="32"/>
      <c r="GA144" s="32"/>
      <c r="GB144" s="32"/>
      <c r="GC144" s="32"/>
      <c r="GD144" s="32"/>
      <c r="GE144" s="32"/>
      <c r="GF144" s="32"/>
      <c r="GG144" s="32"/>
      <c r="GH144" s="32"/>
      <c r="GI144" s="32"/>
      <c r="GJ144" s="32"/>
      <c r="GK144" s="32"/>
      <c r="GL144" s="32"/>
      <c r="GM144" s="32"/>
      <c r="GN144" s="32"/>
      <c r="GO144" s="32"/>
      <c r="GP144" s="32"/>
      <c r="GQ144" s="32"/>
      <c r="GR144" s="32"/>
      <c r="GS144" s="32"/>
      <c r="GT144" s="32"/>
      <c r="GU144" s="32"/>
      <c r="GV144" s="32"/>
      <c r="GW144" s="32"/>
      <c r="GX144" s="32"/>
      <c r="GY144" s="32"/>
      <c r="GZ144" s="32"/>
      <c r="HA144" s="32"/>
      <c r="HB144" s="32"/>
      <c r="HC144" s="32"/>
      <c r="HD144" s="32"/>
      <c r="HE144" s="36"/>
      <c r="HF144" s="37"/>
      <c r="HG144" s="37"/>
      <c r="HH144" s="37"/>
      <c r="HI144" s="37"/>
      <c r="HJ144" s="37"/>
      <c r="HK144" s="37"/>
    </row>
    <row r="145" spans="1:219" s="38" customFormat="1" ht="41.25" customHeight="1" thickBot="1" x14ac:dyDescent="0.25">
      <c r="A145" s="302"/>
      <c r="B145" s="268"/>
      <c r="C145" s="39"/>
      <c r="D145" s="305"/>
      <c r="E145" s="88"/>
      <c r="F145" s="89"/>
      <c r="G145" s="91"/>
      <c r="H145" s="93"/>
      <c r="I145" s="308"/>
      <c r="J145" s="95"/>
      <c r="K145" s="308"/>
      <c r="L145" s="95"/>
      <c r="M145" s="312"/>
      <c r="N145" s="312"/>
      <c r="O145" s="315"/>
      <c r="P145" s="318"/>
      <c r="Q145" s="321"/>
      <c r="R145" s="272"/>
      <c r="S145" s="325"/>
      <c r="T145" s="95"/>
      <c r="U145" s="125"/>
      <c r="V145" s="274"/>
      <c r="W145" s="275"/>
      <c r="X145" s="276"/>
      <c r="Y145" s="447"/>
      <c r="Z145" s="448"/>
      <c r="AA145" s="448"/>
      <c r="AB145" s="448"/>
      <c r="AC145" s="448"/>
      <c r="AD145" s="449"/>
      <c r="AE145" s="282"/>
      <c r="AF145" s="284"/>
      <c r="AG145" s="285"/>
      <c r="AH145" s="285"/>
      <c r="AI145" s="285"/>
      <c r="AJ145" s="285"/>
      <c r="AK145" s="285"/>
      <c r="AL145" s="285"/>
      <c r="AM145" s="285"/>
      <c r="AN145" s="272"/>
      <c r="AO145" s="272"/>
      <c r="AP145" s="272"/>
      <c r="AQ145" s="279"/>
      <c r="AR145" s="95"/>
      <c r="AS145" s="95"/>
      <c r="AT145" s="95"/>
      <c r="AU145" s="95"/>
      <c r="AV145" s="95"/>
      <c r="AW145" s="95"/>
      <c r="AX145" s="95"/>
      <c r="AY145" s="95"/>
      <c r="AZ145" s="95"/>
      <c r="BA145" s="95"/>
      <c r="BB145" s="95"/>
      <c r="BC145" s="95"/>
      <c r="BD145" s="95"/>
      <c r="BE145" s="95"/>
      <c r="BF145" s="95"/>
      <c r="BG145" s="95"/>
      <c r="BH145" s="95"/>
      <c r="BI145" s="95"/>
      <c r="BJ145" s="95"/>
      <c r="BK145" s="95"/>
      <c r="BL145" s="95"/>
      <c r="BM145" s="95"/>
      <c r="BN145" s="95"/>
      <c r="BO145" s="95"/>
      <c r="BP145" s="268"/>
      <c r="BQ145" s="268"/>
      <c r="BR145" s="268"/>
      <c r="BS145" s="32"/>
      <c r="BT145" s="32"/>
      <c r="BU145" s="32"/>
      <c r="BV145" s="32"/>
      <c r="BW145" s="32"/>
      <c r="BX145" s="32"/>
      <c r="BY145" s="32"/>
      <c r="BZ145" s="32"/>
      <c r="CA145" s="32" t="s">
        <v>6</v>
      </c>
      <c r="CB145" s="32"/>
      <c r="CC145" s="32"/>
      <c r="CD145" s="32"/>
      <c r="CE145" s="32"/>
      <c r="CF145" s="32"/>
      <c r="CG145" s="32"/>
      <c r="CH145" s="32"/>
      <c r="CI145" s="32"/>
      <c r="CJ145" s="32" t="s">
        <v>66</v>
      </c>
      <c r="CK145" s="32"/>
      <c r="CL145" s="32"/>
      <c r="CM145" s="32"/>
      <c r="CN145" s="32"/>
      <c r="CO145" s="32"/>
      <c r="CP145" s="32"/>
      <c r="CQ145" s="32"/>
      <c r="CR145" s="32"/>
      <c r="CS145" s="32"/>
      <c r="CT145" s="32"/>
      <c r="CU145" s="32"/>
      <c r="CV145" s="32"/>
      <c r="CW145" s="32"/>
      <c r="CX145" s="32"/>
      <c r="CY145" s="32"/>
      <c r="CZ145" s="32"/>
      <c r="DA145" s="32"/>
      <c r="DB145" s="32"/>
      <c r="DC145" s="32"/>
      <c r="DD145" s="32"/>
      <c r="DE145" s="32"/>
      <c r="DF145" s="32"/>
      <c r="DG145" s="32"/>
      <c r="DH145" s="32"/>
      <c r="DI145" s="32"/>
      <c r="DJ145" s="32"/>
      <c r="DK145" s="32"/>
      <c r="DL145" s="32"/>
      <c r="DM145" s="32"/>
      <c r="DN145" s="32"/>
      <c r="DO145" s="32"/>
      <c r="DP145" s="32"/>
      <c r="DQ145" s="32"/>
      <c r="DR145" s="32"/>
      <c r="DS145" s="32"/>
      <c r="DT145" s="32"/>
      <c r="DU145" s="32"/>
      <c r="DV145" s="32"/>
      <c r="DW145" s="32"/>
      <c r="DX145" s="32"/>
      <c r="DY145" s="32"/>
      <c r="DZ145" s="32"/>
      <c r="EA145" s="32"/>
      <c r="EB145" s="32"/>
      <c r="EC145" s="32"/>
      <c r="ED145" s="32"/>
      <c r="EE145" s="32"/>
      <c r="EF145" s="32"/>
      <c r="EG145" s="32"/>
      <c r="EH145" s="32"/>
      <c r="EI145" s="32"/>
      <c r="EJ145" s="32"/>
      <c r="EK145" s="32"/>
      <c r="EL145" s="32"/>
      <c r="EM145" s="32"/>
      <c r="EN145" s="32"/>
      <c r="EO145" s="32"/>
      <c r="EP145" s="32"/>
      <c r="EQ145" s="32"/>
      <c r="ER145" s="32"/>
      <c r="ES145" s="32"/>
      <c r="ET145" s="32"/>
      <c r="EU145" s="32"/>
      <c r="EV145" s="32"/>
      <c r="EW145" s="32"/>
      <c r="EX145" s="32"/>
      <c r="EY145" s="32"/>
      <c r="EZ145" s="32"/>
      <c r="FA145" s="32"/>
      <c r="FB145" s="32"/>
      <c r="FC145" s="32"/>
      <c r="FD145" s="32"/>
      <c r="FE145" s="32"/>
      <c r="FF145" s="32"/>
      <c r="FG145" s="32"/>
      <c r="FH145" s="32"/>
      <c r="FI145" s="32"/>
      <c r="FJ145" s="32"/>
      <c r="FK145" s="32"/>
      <c r="FL145" s="32"/>
      <c r="FM145" s="32"/>
      <c r="FN145" s="32"/>
      <c r="FO145" s="32"/>
      <c r="FP145" s="32"/>
      <c r="FQ145" s="32"/>
      <c r="FR145" s="32"/>
      <c r="FS145" s="32"/>
      <c r="FT145" s="32"/>
      <c r="FU145" s="32"/>
      <c r="FV145" s="32"/>
      <c r="FW145" s="32"/>
      <c r="FX145" s="32"/>
      <c r="FY145" s="32"/>
      <c r="FZ145" s="32"/>
      <c r="GA145" s="32"/>
      <c r="GB145" s="32"/>
      <c r="GC145" s="32"/>
      <c r="GD145" s="32"/>
      <c r="GE145" s="32"/>
      <c r="GF145" s="32"/>
      <c r="GG145" s="32"/>
      <c r="GH145" s="32"/>
      <c r="GI145" s="32"/>
      <c r="GJ145" s="32"/>
      <c r="GK145" s="32"/>
      <c r="GL145" s="32"/>
      <c r="GM145" s="32"/>
      <c r="GN145" s="32"/>
      <c r="GO145" s="32"/>
      <c r="GP145" s="32"/>
      <c r="GQ145" s="32"/>
      <c r="GR145" s="32"/>
      <c r="GS145" s="32"/>
      <c r="GT145" s="32"/>
      <c r="GU145" s="32"/>
      <c r="GV145" s="32"/>
      <c r="GW145" s="32"/>
      <c r="GX145" s="32"/>
      <c r="GY145" s="32"/>
      <c r="GZ145" s="32"/>
      <c r="HA145" s="32"/>
      <c r="HB145" s="32"/>
      <c r="HC145" s="32"/>
      <c r="HD145" s="32"/>
      <c r="HE145" s="36"/>
      <c r="HF145" s="37"/>
      <c r="HG145" s="37"/>
      <c r="HH145" s="37"/>
      <c r="HI145" s="37"/>
      <c r="HJ145" s="37"/>
      <c r="HK145" s="37"/>
    </row>
    <row r="146" spans="1:219" s="38" customFormat="1" ht="41.25" customHeight="1" thickBot="1" x14ac:dyDescent="0.25">
      <c r="A146" s="303"/>
      <c r="B146" s="269"/>
      <c r="C146" s="40"/>
      <c r="D146" s="306"/>
      <c r="E146" s="88"/>
      <c r="F146" s="89"/>
      <c r="G146" s="92"/>
      <c r="H146" s="93"/>
      <c r="I146" s="309"/>
      <c r="J146" s="96"/>
      <c r="K146" s="309"/>
      <c r="L146" s="96"/>
      <c r="M146" s="313"/>
      <c r="N146" s="313"/>
      <c r="O146" s="316"/>
      <c r="P146" s="319"/>
      <c r="Q146" s="322"/>
      <c r="R146" s="273"/>
      <c r="S146" s="326"/>
      <c r="T146" s="96"/>
      <c r="U146" s="125"/>
      <c r="V146" s="286"/>
      <c r="W146" s="287"/>
      <c r="X146" s="288"/>
      <c r="Y146" s="450"/>
      <c r="Z146" s="451"/>
      <c r="AA146" s="451"/>
      <c r="AB146" s="451"/>
      <c r="AC146" s="451"/>
      <c r="AD146" s="452"/>
      <c r="AE146" s="34" t="str">
        <f>IF(AD146="","",IF(AD146="PROBABILIDAD",SUM(W146+Z146+AC146),0))</f>
        <v/>
      </c>
      <c r="AF146" s="49" t="str">
        <f>IF(AD146="","",IF(AD146="IMPACTO",SUM(W146+Z146+AC146),0))</f>
        <v/>
      </c>
      <c r="AG146" s="282"/>
      <c r="AH146" s="282"/>
      <c r="AI146" s="282"/>
      <c r="AJ146" s="282"/>
      <c r="AK146" s="282"/>
      <c r="AL146" s="282"/>
      <c r="AM146" s="282"/>
      <c r="AN146" s="273"/>
      <c r="AO146" s="273"/>
      <c r="AP146" s="273"/>
      <c r="AQ146" s="280"/>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269"/>
      <c r="BQ146" s="269"/>
      <c r="BR146" s="269"/>
      <c r="BS146" s="32"/>
      <c r="BT146" s="32"/>
      <c r="BU146" s="32"/>
      <c r="BV146" s="32"/>
      <c r="BW146" s="32"/>
      <c r="BX146" s="32"/>
      <c r="BY146" s="32"/>
      <c r="BZ146" s="32"/>
      <c r="CA146" s="32" t="s">
        <v>7</v>
      </c>
      <c r="CB146" s="32"/>
      <c r="CC146" s="32"/>
      <c r="CD146" s="32"/>
      <c r="CE146" s="32"/>
      <c r="CF146" s="32"/>
      <c r="CG146" s="32"/>
      <c r="CH146" s="32"/>
      <c r="CI146" s="32"/>
      <c r="CJ146" s="32"/>
      <c r="CK146" s="32"/>
      <c r="CL146" s="32"/>
      <c r="CM146" s="32"/>
      <c r="CN146" s="32"/>
      <c r="CO146" s="32"/>
      <c r="CP146" s="32"/>
      <c r="CQ146" s="32"/>
      <c r="CR146" s="32"/>
      <c r="CS146" s="32"/>
      <c r="CT146" s="32"/>
      <c r="CU146" s="32"/>
      <c r="CV146" s="32"/>
      <c r="CW146" s="32"/>
      <c r="CX146" s="32"/>
      <c r="CY146" s="32"/>
      <c r="CZ146" s="32"/>
      <c r="DA146" s="32"/>
      <c r="DB146" s="32"/>
      <c r="DC146" s="32"/>
      <c r="DD146" s="32"/>
      <c r="DE146" s="32"/>
      <c r="DF146" s="32"/>
      <c r="DG146" s="32"/>
      <c r="DH146" s="32"/>
      <c r="DI146" s="32"/>
      <c r="DJ146" s="32"/>
      <c r="DK146" s="32"/>
      <c r="DL146" s="32"/>
      <c r="DM146" s="32"/>
      <c r="DN146" s="32"/>
      <c r="DO146" s="32"/>
      <c r="DP146" s="32"/>
      <c r="DQ146" s="32"/>
      <c r="DR146" s="32"/>
      <c r="DS146" s="32"/>
      <c r="DT146" s="32"/>
      <c r="DU146" s="32"/>
      <c r="DV146" s="32"/>
      <c r="DW146" s="32"/>
      <c r="DX146" s="32"/>
      <c r="DY146" s="32"/>
      <c r="DZ146" s="32"/>
      <c r="EA146" s="32"/>
      <c r="EB146" s="32"/>
      <c r="EC146" s="32"/>
      <c r="ED146" s="32"/>
      <c r="EE146" s="32"/>
      <c r="EF146" s="32"/>
      <c r="EG146" s="32"/>
      <c r="EH146" s="32"/>
      <c r="EI146" s="32"/>
      <c r="EJ146" s="32"/>
      <c r="EK146" s="32"/>
      <c r="EL146" s="32"/>
      <c r="EM146" s="32"/>
      <c r="EN146" s="32"/>
      <c r="EO146" s="32"/>
      <c r="EP146" s="32"/>
      <c r="EQ146" s="32"/>
      <c r="ER146" s="32"/>
      <c r="ES146" s="32"/>
      <c r="ET146" s="32"/>
      <c r="EU146" s="32"/>
      <c r="EV146" s="32"/>
      <c r="EW146" s="32"/>
      <c r="EX146" s="32"/>
      <c r="EY146" s="32"/>
      <c r="EZ146" s="32"/>
      <c r="FA146" s="32"/>
      <c r="FB146" s="32"/>
      <c r="FC146" s="32"/>
      <c r="FD146" s="32"/>
      <c r="FE146" s="32"/>
      <c r="FF146" s="32"/>
      <c r="FG146" s="32"/>
      <c r="FH146" s="32"/>
      <c r="FI146" s="32"/>
      <c r="FJ146" s="32"/>
      <c r="FK146" s="32"/>
      <c r="FL146" s="32"/>
      <c r="FM146" s="32"/>
      <c r="FN146" s="32"/>
      <c r="FO146" s="32"/>
      <c r="FP146" s="32"/>
      <c r="FQ146" s="32"/>
      <c r="FR146" s="32"/>
      <c r="FS146" s="32"/>
      <c r="FT146" s="32"/>
      <c r="FU146" s="32"/>
      <c r="FV146" s="32"/>
      <c r="FW146" s="32"/>
      <c r="FX146" s="32"/>
      <c r="FY146" s="32"/>
      <c r="FZ146" s="32"/>
      <c r="GA146" s="32"/>
      <c r="GB146" s="32"/>
      <c r="GC146" s="32"/>
      <c r="GD146" s="32"/>
      <c r="GE146" s="32"/>
      <c r="GF146" s="32"/>
      <c r="GG146" s="32"/>
      <c r="GH146" s="32"/>
      <c r="GI146" s="32"/>
      <c r="GJ146" s="32"/>
      <c r="GK146" s="32"/>
      <c r="GL146" s="32"/>
      <c r="GM146" s="32"/>
      <c r="GN146" s="32"/>
      <c r="GO146" s="32"/>
      <c r="GP146" s="32"/>
      <c r="GQ146" s="32"/>
      <c r="GR146" s="32"/>
      <c r="GS146" s="32"/>
      <c r="GT146" s="32"/>
      <c r="GU146" s="32"/>
      <c r="GV146" s="32"/>
      <c r="GW146" s="32"/>
      <c r="GX146" s="32"/>
      <c r="GY146" s="32"/>
      <c r="GZ146" s="32"/>
      <c r="HA146" s="32"/>
      <c r="HB146" s="32"/>
      <c r="HC146" s="32"/>
      <c r="HD146" s="32"/>
      <c r="HE146" s="36"/>
      <c r="HF146" s="37"/>
      <c r="HG146" s="37"/>
      <c r="HH146" s="37"/>
      <c r="HI146" s="37"/>
      <c r="HJ146" s="37"/>
      <c r="HK146" s="37"/>
    </row>
  </sheetData>
  <sheetProtection formatCells="0" formatColumns="0" formatRows="0" insertRows="0" insertHyperlinks="0" sort="0" autoFilter="0" pivotTables="0"/>
  <autoFilter ref="A111:A146" xr:uid="{00000000-0009-0000-0000-000002000000}"/>
  <dataConsolidate/>
  <mergeCells count="319">
    <mergeCell ref="V142:X142"/>
    <mergeCell ref="AU103:BN103"/>
    <mergeCell ref="BK104:BN104"/>
    <mergeCell ref="BK105:BN105"/>
    <mergeCell ref="BC109:BC110"/>
    <mergeCell ref="BI109:BI110"/>
    <mergeCell ref="AU105:BJ105"/>
    <mergeCell ref="AU104:BJ104"/>
    <mergeCell ref="AF119:AF120"/>
    <mergeCell ref="AP117:AP121"/>
    <mergeCell ref="AN117:AN121"/>
    <mergeCell ref="AL111:AL116"/>
    <mergeCell ref="AF113:AF114"/>
    <mergeCell ref="AK111:AK116"/>
    <mergeCell ref="AG111:AG116"/>
    <mergeCell ref="AH111:AH116"/>
    <mergeCell ref="AJ111:AJ116"/>
    <mergeCell ref="Y137:AD141"/>
    <mergeCell ref="AG127:AG131"/>
    <mergeCell ref="Y127:AC131"/>
    <mergeCell ref="AF129:AF130"/>
    <mergeCell ref="AE113:AE114"/>
    <mergeCell ref="Y142:AD146"/>
    <mergeCell ref="Y122:AC126"/>
    <mergeCell ref="D122:D126"/>
    <mergeCell ref="A117:A121"/>
    <mergeCell ref="D117:D121"/>
    <mergeCell ref="D111:D116"/>
    <mergeCell ref="A122:A126"/>
    <mergeCell ref="Q122:Q126"/>
    <mergeCell ref="P117:P121"/>
    <mergeCell ref="O122:O126"/>
    <mergeCell ref="P122:P126"/>
    <mergeCell ref="AQ127:AQ131"/>
    <mergeCell ref="AP122:AP126"/>
    <mergeCell ref="AQ122:AQ126"/>
    <mergeCell ref="AN122:AN126"/>
    <mergeCell ref="AO127:AO131"/>
    <mergeCell ref="AP127:AP131"/>
    <mergeCell ref="AO122:AO126"/>
    <mergeCell ref="AJ117:AJ121"/>
    <mergeCell ref="AI111:AI116"/>
    <mergeCell ref="AI122:AI126"/>
    <mergeCell ref="AJ122:AJ126"/>
    <mergeCell ref="AI127:AI131"/>
    <mergeCell ref="AJ127:AJ131"/>
    <mergeCell ref="AN142:AN146"/>
    <mergeCell ref="AN101:AQ105"/>
    <mergeCell ref="V105:AA105"/>
    <mergeCell ref="AB105:AD105"/>
    <mergeCell ref="AE119:AE120"/>
    <mergeCell ref="AE124:AE125"/>
    <mergeCell ref="Y117:AC121"/>
    <mergeCell ref="AK117:AK121"/>
    <mergeCell ref="V125:X125"/>
    <mergeCell ref="V120:X120"/>
    <mergeCell ref="V118:X118"/>
    <mergeCell ref="AF124:AF125"/>
    <mergeCell ref="V115:X115"/>
    <mergeCell ref="AG132:AG136"/>
    <mergeCell ref="AE134:AE135"/>
    <mergeCell ref="AP132:AP136"/>
    <mergeCell ref="AI132:AI136"/>
    <mergeCell ref="AM132:AM136"/>
    <mergeCell ref="AO132:AO136"/>
    <mergeCell ref="AQ137:AQ141"/>
    <mergeCell ref="AE139:AE140"/>
    <mergeCell ref="AF139:AF140"/>
    <mergeCell ref="AG137:AG141"/>
    <mergeCell ref="AG122:AG126"/>
    <mergeCell ref="AR101:AT105"/>
    <mergeCell ref="V101:AF101"/>
    <mergeCell ref="AJ101:AK104"/>
    <mergeCell ref="BJ107:BO108"/>
    <mergeCell ref="BJ109:BJ110"/>
    <mergeCell ref="BK109:BK110"/>
    <mergeCell ref="BL109:BL110"/>
    <mergeCell ref="BM109:BM110"/>
    <mergeCell ref="AX107:BC108"/>
    <mergeCell ref="AX109:AX110"/>
    <mergeCell ref="AY109:AY110"/>
    <mergeCell ref="AV107:AW108"/>
    <mergeCell ref="BO109:BO110"/>
    <mergeCell ref="BN109:BN110"/>
    <mergeCell ref="V109:X109"/>
    <mergeCell ref="V110:X110"/>
    <mergeCell ref="Y110:AD110"/>
    <mergeCell ref="BO101:BP105"/>
    <mergeCell ref="AU101:BN101"/>
    <mergeCell ref="AU102:BN102"/>
    <mergeCell ref="AR109:AR110"/>
    <mergeCell ref="AV109:AV110"/>
    <mergeCell ref="BA109:BA110"/>
    <mergeCell ref="AS109:AS110"/>
    <mergeCell ref="A101:D105"/>
    <mergeCell ref="BD107:BI108"/>
    <mergeCell ref="BD109:BD110"/>
    <mergeCell ref="BE109:BE110"/>
    <mergeCell ref="BF109:BF110"/>
    <mergeCell ref="BG109:BG110"/>
    <mergeCell ref="BH109:BH110"/>
    <mergeCell ref="AN107:AQ108"/>
    <mergeCell ref="BB109:BB110"/>
    <mergeCell ref="I107:L107"/>
    <mergeCell ref="AE104:AF104"/>
    <mergeCell ref="A107:A110"/>
    <mergeCell ref="M107:S108"/>
    <mergeCell ref="D107:D110"/>
    <mergeCell ref="H107:H110"/>
    <mergeCell ref="M109:N109"/>
    <mergeCell ref="O109:S109"/>
    <mergeCell ref="L108:L109"/>
    <mergeCell ref="B107:B110"/>
    <mergeCell ref="I108:I109"/>
    <mergeCell ref="E107:G108"/>
    <mergeCell ref="AG109:AG110"/>
    <mergeCell ref="AB104:AD104"/>
    <mergeCell ref="T108:AD108"/>
    <mergeCell ref="AT109:AT110"/>
    <mergeCell ref="AZ109:AZ110"/>
    <mergeCell ref="AM111:AM116"/>
    <mergeCell ref="AO111:AO116"/>
    <mergeCell ref="AP109:AQ109"/>
    <mergeCell ref="BD61:BE61"/>
    <mergeCell ref="J108:J109"/>
    <mergeCell ref="K108:K109"/>
    <mergeCell ref="AR107:AU108"/>
    <mergeCell ref="AU109:AU110"/>
    <mergeCell ref="V104:AA104"/>
    <mergeCell ref="AW109:AW110"/>
    <mergeCell ref="E102:N102"/>
    <mergeCell ref="E103:N103"/>
    <mergeCell ref="M104:N104"/>
    <mergeCell ref="E101:N101"/>
    <mergeCell ref="AE109:AF109"/>
    <mergeCell ref="R101:S105"/>
    <mergeCell ref="V103:AF103"/>
    <mergeCell ref="V102:AF102"/>
    <mergeCell ref="Y109:AD109"/>
    <mergeCell ref="AN109:AO109"/>
    <mergeCell ref="E104:L104"/>
    <mergeCell ref="T107:AD107"/>
    <mergeCell ref="E105:L105"/>
    <mergeCell ref="M105:N105"/>
    <mergeCell ref="G109:G110"/>
    <mergeCell ref="O111:O116"/>
    <mergeCell ref="P111:P116"/>
    <mergeCell ref="V113:X113"/>
    <mergeCell ref="V124:X124"/>
    <mergeCell ref="K117:K121"/>
    <mergeCell ref="R122:R126"/>
    <mergeCell ref="K122:K126"/>
    <mergeCell ref="M122:M126"/>
    <mergeCell ref="Q117:Q121"/>
    <mergeCell ref="R117:R121"/>
    <mergeCell ref="K111:K116"/>
    <mergeCell ref="I117:I121"/>
    <mergeCell ref="O117:O121"/>
    <mergeCell ref="M117:M121"/>
    <mergeCell ref="I111:I116"/>
    <mergeCell ref="M111:M116"/>
    <mergeCell ref="V111:X111"/>
    <mergeCell ref="V117:X117"/>
    <mergeCell ref="I122:I126"/>
    <mergeCell ref="T101:T105"/>
    <mergeCell ref="V126:X126"/>
    <mergeCell ref="S117:S121"/>
    <mergeCell ref="AH117:AH121"/>
    <mergeCell ref="AG117:AG121"/>
    <mergeCell ref="A132:A136"/>
    <mergeCell ref="D132:D136"/>
    <mergeCell ref="I132:I136"/>
    <mergeCell ref="K132:K136"/>
    <mergeCell ref="E109:E110"/>
    <mergeCell ref="F109:F110"/>
    <mergeCell ref="R127:R131"/>
    <mergeCell ref="S127:S131"/>
    <mergeCell ref="A127:A131"/>
    <mergeCell ref="D127:D131"/>
    <mergeCell ref="I127:I131"/>
    <mergeCell ref="K127:K131"/>
    <mergeCell ref="M127:M131"/>
    <mergeCell ref="N127:N131"/>
    <mergeCell ref="B111:B146"/>
    <mergeCell ref="N111:N116"/>
    <mergeCell ref="Q111:Q116"/>
    <mergeCell ref="R111:R116"/>
    <mergeCell ref="S111:S116"/>
    <mergeCell ref="N117:N121"/>
    <mergeCell ref="A111:A116"/>
    <mergeCell ref="AN132:AN136"/>
    <mergeCell ref="Y132:AD136"/>
    <mergeCell ref="AJ137:AJ141"/>
    <mergeCell ref="S122:S126"/>
    <mergeCell ref="AK122:AK126"/>
    <mergeCell ref="AH122:AH126"/>
    <mergeCell ref="N122:N126"/>
    <mergeCell ref="AK127:AK131"/>
    <mergeCell ref="AL127:AL131"/>
    <mergeCell ref="AM127:AM131"/>
    <mergeCell ref="AN127:AN131"/>
    <mergeCell ref="AL122:AL126"/>
    <mergeCell ref="AK132:AK136"/>
    <mergeCell ref="AL132:AL136"/>
    <mergeCell ref="O127:O131"/>
    <mergeCell ref="P127:P131"/>
    <mergeCell ref="Q127:Q131"/>
    <mergeCell ref="AM122:AM126"/>
    <mergeCell ref="V122:X122"/>
    <mergeCell ref="V123:X123"/>
    <mergeCell ref="V130:X130"/>
    <mergeCell ref="AN137:AN141"/>
    <mergeCell ref="V129:X129"/>
    <mergeCell ref="AH127:AH131"/>
    <mergeCell ref="AH132:AH136"/>
    <mergeCell ref="V128:X128"/>
    <mergeCell ref="V131:X131"/>
    <mergeCell ref="V127:X127"/>
    <mergeCell ref="AE129:AE130"/>
    <mergeCell ref="V134:X134"/>
    <mergeCell ref="V135:X135"/>
    <mergeCell ref="S132:S136"/>
    <mergeCell ref="M132:M136"/>
    <mergeCell ref="N132:N136"/>
    <mergeCell ref="AQ132:AQ136"/>
    <mergeCell ref="A137:A141"/>
    <mergeCell ref="D137:D141"/>
    <mergeCell ref="I137:I141"/>
    <mergeCell ref="K137:K141"/>
    <mergeCell ref="M137:M141"/>
    <mergeCell ref="O132:O136"/>
    <mergeCell ref="AO137:AO141"/>
    <mergeCell ref="AP137:AP141"/>
    <mergeCell ref="AK137:AK141"/>
    <mergeCell ref="AJ132:AJ136"/>
    <mergeCell ref="R137:R141"/>
    <mergeCell ref="S137:S141"/>
    <mergeCell ref="V137:X137"/>
    <mergeCell ref="V138:X138"/>
    <mergeCell ref="V139:X139"/>
    <mergeCell ref="V132:X132"/>
    <mergeCell ref="AH137:AH141"/>
    <mergeCell ref="AI137:AI141"/>
    <mergeCell ref="AL137:AL141"/>
    <mergeCell ref="P132:P136"/>
    <mergeCell ref="Q132:Q136"/>
    <mergeCell ref="R132:R136"/>
    <mergeCell ref="AF134:AF135"/>
    <mergeCell ref="A142:A146"/>
    <mergeCell ref="D142:D146"/>
    <mergeCell ref="I142:I146"/>
    <mergeCell ref="K142:K146"/>
    <mergeCell ref="M142:M146"/>
    <mergeCell ref="AM137:AM141"/>
    <mergeCell ref="N137:N141"/>
    <mergeCell ref="O137:O141"/>
    <mergeCell ref="P137:P141"/>
    <mergeCell ref="Q137:Q141"/>
    <mergeCell ref="AH142:AH146"/>
    <mergeCell ref="AI142:AI146"/>
    <mergeCell ref="AJ142:AJ146"/>
    <mergeCell ref="AM142:AM146"/>
    <mergeCell ref="AK142:AK146"/>
    <mergeCell ref="AL142:AL146"/>
    <mergeCell ref="N142:N146"/>
    <mergeCell ref="O142:O146"/>
    <mergeCell ref="P142:P146"/>
    <mergeCell ref="Q142:Q146"/>
    <mergeCell ref="R142:R146"/>
    <mergeCell ref="S142:S146"/>
    <mergeCell ref="V146:X146"/>
    <mergeCell ref="V143:X143"/>
    <mergeCell ref="BR111:BR116"/>
    <mergeCell ref="BP117:BP121"/>
    <mergeCell ref="BQ117:BQ121"/>
    <mergeCell ref="BR117:BR121"/>
    <mergeCell ref="BP122:BP126"/>
    <mergeCell ref="V119:X119"/>
    <mergeCell ref="AL117:AL121"/>
    <mergeCell ref="V121:X121"/>
    <mergeCell ref="AI117:AI121"/>
    <mergeCell ref="AN111:AN116"/>
    <mergeCell ref="BQ122:BQ126"/>
    <mergeCell ref="BR122:BR126"/>
    <mergeCell ref="AQ111:AQ116"/>
    <mergeCell ref="AP111:AP116"/>
    <mergeCell ref="AQ117:AQ121"/>
    <mergeCell ref="AO117:AO121"/>
    <mergeCell ref="BP111:BP116"/>
    <mergeCell ref="BQ111:BQ116"/>
    <mergeCell ref="AM117:AM121"/>
    <mergeCell ref="V114:X114"/>
    <mergeCell ref="V116:X116"/>
    <mergeCell ref="Y111:AC116"/>
    <mergeCell ref="V112:X112"/>
    <mergeCell ref="BQ127:BQ131"/>
    <mergeCell ref="BR127:BR131"/>
    <mergeCell ref="BP132:BP136"/>
    <mergeCell ref="BQ132:BQ136"/>
    <mergeCell ref="BR132:BR136"/>
    <mergeCell ref="AO142:AO146"/>
    <mergeCell ref="AP142:AP146"/>
    <mergeCell ref="BR137:BR141"/>
    <mergeCell ref="V144:X144"/>
    <mergeCell ref="V145:X145"/>
    <mergeCell ref="AQ142:AQ146"/>
    <mergeCell ref="AE144:AE145"/>
    <mergeCell ref="AF144:AF145"/>
    <mergeCell ref="AG142:AG146"/>
    <mergeCell ref="BQ137:BQ141"/>
    <mergeCell ref="BP142:BP146"/>
    <mergeCell ref="BQ142:BQ146"/>
    <mergeCell ref="BR142:BR146"/>
    <mergeCell ref="BP127:BP131"/>
    <mergeCell ref="V140:X140"/>
    <mergeCell ref="V133:X133"/>
    <mergeCell ref="V136:X136"/>
    <mergeCell ref="V141:X141"/>
    <mergeCell ref="BP137:BP141"/>
  </mergeCells>
  <conditionalFormatting sqref="AK111:AM111">
    <cfRule type="cellIs" dxfId="19" priority="522" operator="equal">
      <formula>#REF!</formula>
    </cfRule>
    <cfRule type="cellIs" dxfId="18" priority="523" operator="equal">
      <formula>#REF!</formula>
    </cfRule>
    <cfRule type="cellIs" dxfId="17" priority="524" operator="equal">
      <formula>#REF!</formula>
    </cfRule>
    <cfRule type="cellIs" dxfId="16" priority="525" operator="equal">
      <formula>#REF!</formula>
    </cfRule>
  </conditionalFormatting>
  <conditionalFormatting sqref="R111:R116">
    <cfRule type="containsText" dxfId="15" priority="93" stopIfTrue="1" operator="containsText" text="BAJA">
      <formula>NOT(ISERROR(SEARCH("BAJA",R111)))</formula>
    </cfRule>
    <cfRule type="containsText" dxfId="14" priority="94" stopIfTrue="1" operator="containsText" text="MODERADA">
      <formula>NOT(ISERROR(SEARCH("MODERADA",R111)))</formula>
    </cfRule>
    <cfRule type="containsText" dxfId="13" priority="95" stopIfTrue="1" operator="containsText" text="ALTA">
      <formula>NOT(ISERROR(SEARCH("ALTA",R111)))</formula>
    </cfRule>
    <cfRule type="containsText" dxfId="12" priority="96" stopIfTrue="1" operator="containsText" text="EXTREMA">
      <formula>NOT(ISERROR(SEARCH("EXTREMA",R111)))</formula>
    </cfRule>
  </conditionalFormatting>
  <conditionalFormatting sqref="AP111:AP146">
    <cfRule type="containsText" dxfId="11" priority="89" stopIfTrue="1" operator="containsText" text="EXTREMA">
      <formula>NOT(ISERROR(SEARCH("EXTREMA",AP111)))</formula>
    </cfRule>
    <cfRule type="containsText" dxfId="10" priority="90" stopIfTrue="1" operator="containsText" text="ALTA">
      <formula>NOT(ISERROR(SEARCH("ALTA",AP111)))</formula>
    </cfRule>
    <cfRule type="containsText" dxfId="9" priority="91" stopIfTrue="1" operator="containsText" text="MODERADA">
      <formula>NOT(ISERROR(SEARCH("MODERADA",AP111)))</formula>
    </cfRule>
    <cfRule type="containsText" dxfId="8" priority="92" stopIfTrue="1" operator="containsText" text="BAJA">
      <formula>NOT(ISERROR(SEARCH("BAJA",AP111)))</formula>
    </cfRule>
  </conditionalFormatting>
  <conditionalFormatting sqref="AK117:AM117 AK122:AM122 AK127:AM127 AK132:AM132 AK137:AM137 AK142:AM142">
    <cfRule type="cellIs" dxfId="7" priority="9" operator="equal">
      <formula>#REF!</formula>
    </cfRule>
    <cfRule type="cellIs" dxfId="6" priority="10" operator="equal">
      <formula>#REF!</formula>
    </cfRule>
    <cfRule type="cellIs" dxfId="5" priority="11" operator="equal">
      <formula>#REF!</formula>
    </cfRule>
    <cfRule type="cellIs" dxfId="4" priority="12" operator="equal">
      <formula>#REF!</formula>
    </cfRule>
  </conditionalFormatting>
  <conditionalFormatting sqref="R117:R146">
    <cfRule type="containsText" dxfId="3" priority="5" stopIfTrue="1" operator="containsText" text="BAJA">
      <formula>NOT(ISERROR(SEARCH("BAJA",R117)))</formula>
    </cfRule>
    <cfRule type="containsText" dxfId="2" priority="6" stopIfTrue="1" operator="containsText" text="MODERADA">
      <formula>NOT(ISERROR(SEARCH("MODERADA",R117)))</formula>
    </cfRule>
    <cfRule type="containsText" dxfId="1" priority="7" stopIfTrue="1" operator="containsText" text="ALTA">
      <formula>NOT(ISERROR(SEARCH("ALTA",R117)))</formula>
    </cfRule>
    <cfRule type="containsText" dxfId="0" priority="8" stopIfTrue="1" operator="containsText" text="EXTREMA">
      <formula>NOT(ISERROR(SEARCH("EXTREMA",R117)))</formula>
    </cfRule>
  </conditionalFormatting>
  <dataValidations count="15">
    <dataValidation type="list" allowBlank="1" showInputMessage="1" showErrorMessage="1" sqref="N67:N92 N63 N111:N146" xr:uid="{00000000-0002-0000-0200-000000000000}">
      <formula1>$BE$63:$BE$67</formula1>
    </dataValidation>
    <dataValidation type="list" allowBlank="1" showInputMessage="1" showErrorMessage="1" sqref="M67:M92 M63 M111:M146" xr:uid="{00000000-0002-0000-0200-000001000000}">
      <formula1>$BD$63:$BD$67</formula1>
    </dataValidation>
    <dataValidation type="list" allowBlank="1" showInputMessage="1" showErrorMessage="1" sqref="E67:G92 AZ63:BA92 A63:C63 E63:G63 A67:C92" xr:uid="{00000000-0002-0000-0200-000002000000}">
      <formula1>#REF!</formula1>
    </dataValidation>
    <dataValidation type="list" allowBlank="1" showInputMessage="1" showErrorMessage="1" sqref="BF111:BF146 BL111:BL146 AZ115:AZ146" xr:uid="{00000000-0002-0000-0200-000003000000}">
      <formula1>$CJ$63:$CJ$67</formula1>
    </dataValidation>
    <dataValidation type="list" allowBlank="1" showInputMessage="1" showErrorMessage="1" sqref="BG111:BG146 BM111:BM146 BA115:BA146" xr:uid="{00000000-0002-0000-0200-000004000000}">
      <formula1>$BI$68:$BI$69</formula1>
    </dataValidation>
    <dataValidation type="list" allowBlank="1" showInputMessage="1" showErrorMessage="1" sqref="S111:S146 AQ111:AQ146" xr:uid="{00000000-0002-0000-0200-000005000000}">
      <formula1>$CJ$111:$CJ$114</formula1>
    </dataValidation>
    <dataValidation type="list" allowBlank="1" showInputMessage="1" showErrorMessage="1" sqref="G111:G146" xr:uid="{00000000-0002-0000-0200-000006000000}">
      <formula1>$CD$110:$CD$116</formula1>
    </dataValidation>
    <dataValidation type="list" allowBlank="1" showInputMessage="1" showErrorMessage="1" sqref="E111:E146" xr:uid="{00000000-0002-0000-0200-000007000000}">
      <formula1>$CL$111:$CL$117</formula1>
    </dataValidation>
    <dataValidation type="list" allowBlank="1" showInputMessage="1" showErrorMessage="1" sqref="F111:F146" xr:uid="{00000000-0002-0000-0200-000008000000}">
      <formula1>$CN$111:$CN$118</formula1>
    </dataValidation>
    <dataValidation type="list" allowBlank="1" showInputMessage="1" showErrorMessage="1" sqref="U111:U146" xr:uid="{00000000-0002-0000-0200-000009000000}">
      <formula1>$CJ$104:$CJ$105</formula1>
    </dataValidation>
    <dataValidation type="list" allowBlank="1" showInputMessage="1" showErrorMessage="1" sqref="AN111:AN146" xr:uid="{00000000-0002-0000-0200-00000A000000}">
      <formula1>$CR$111:$CR$116</formula1>
    </dataValidation>
    <dataValidation type="list" allowBlank="1" showInputMessage="1" showErrorMessage="1" sqref="AO111:AO146" xr:uid="{00000000-0002-0000-0200-00000B000000}">
      <formula1>$CT$111:$CT$116</formula1>
    </dataValidation>
    <dataValidation type="list" allowBlank="1" showInputMessage="1" showErrorMessage="1" sqref="AP111:AP146" xr:uid="{00000000-0002-0000-0200-00000C000000}">
      <formula1>$DB$111:$DB$114</formula1>
    </dataValidation>
    <dataValidation type="list" allowBlank="1" showInputMessage="1" sqref="H111:H146" xr:uid="{00000000-0002-0000-0200-00000D000000}">
      <formula1>$BZ$111:$BZ$120</formula1>
    </dataValidation>
    <dataValidation type="list" allowBlank="1" showInputMessage="1" showErrorMessage="1" sqref="A111:A146" xr:uid="{00000000-0002-0000-0200-00000E000000}">
      <formula1>$DI$111:$DI$113</formula1>
    </dataValidation>
  </dataValidations>
  <hyperlinks>
    <hyperlink ref="M109:N109" location="'CALIFICACIÓN DEL RIESGO'!A1" display="CALIFICACIÓN DEL RIESGO" xr:uid="{00000000-0004-0000-0200-000000000000}"/>
    <hyperlink ref="S110" location="'OPCIONES DE MANEJO DEL RIESGO'!A1" display="OPCIONES DE MANEJO DEL RIESGO" xr:uid="{00000000-0004-0000-0200-000001000000}"/>
    <hyperlink ref="AQ110" location="'OPCIONES DE MANEJO DEL RIESGO'!A1" display="OPCIONES DE MANEJO DEL RIESGO" xr:uid="{00000000-0004-0000-0200-000002000000}"/>
    <hyperlink ref="AN109:AO109" location="'CALIFICACIÓN DEL RIESGO'!A1" display="CALIFICACIÓN DEL RIESGO" xr:uid="{00000000-0004-0000-0200-000003000000}"/>
    <hyperlink ref="H107:H110" location="'CLASIFICACIÓN DEL RIESGO '!A1" display="'CLASIFICACIÓN DEL RIESGO '!A1" xr:uid="{00000000-0004-0000-0200-000004000000}"/>
    <hyperlink ref="E107:F108" location="'CONTEXTO ESTRATÉGICO'!A1" display="CONTEXTO ESTRATÉGICO" xr:uid="{00000000-0004-0000-0200-000005000000}"/>
    <hyperlink ref="Y111:AC116" location="'EVALUACIÓN DE CONTROLES'!A1" display="EVALUACIÓN DE LOS CONTROLES" xr:uid="{00000000-0004-0000-0200-000006000000}"/>
    <hyperlink ref="Y117:AC121" location="'EVALUACIÓN DE CONTROLES'!A1" display="EVALUACIÓN DE LOS CONTROLES" xr:uid="{00000000-0004-0000-0200-000007000000}"/>
    <hyperlink ref="Y122:AC126" location="'EVALUACIÓN DE CONTROLES'!A1" display="EVALUACIÓN DE LOS CONTROLES" xr:uid="{00000000-0004-0000-0200-000008000000}"/>
    <hyperlink ref="Y127:AC131" location="'EVALUACIÓN DE CONTROLES'!A1" display="EVALUACIÓN DE LOS CONTROLES" xr:uid="{00000000-0004-0000-0200-000009000000}"/>
    <hyperlink ref="Y132:AD136" location="'EVALUACIÓN DE CONTROLES'!A1" display="EVALUACIÓN DE LOS CONTROLES" xr:uid="{00000000-0004-0000-0200-00000A000000}"/>
    <hyperlink ref="Y137:AD141" location="'EVALUACIÓN DE CONTROLES'!A1" display="EVALUACIÓN DE LOS CONTROLES" xr:uid="{00000000-0004-0000-0200-00000B000000}"/>
    <hyperlink ref="Y142:AD146" location="'EVALUACIÓN DE CONTROLES'!A1" display="EVALUACIÓN DE LOS CONTROLES" xr:uid="{00000000-0004-0000-0200-00000C000000}"/>
  </hyperlinks>
  <pageMargins left="0.70866141732283472" right="0.70866141732283472" top="0.74803149606299213" bottom="0.74803149606299213" header="0.31496062992125984" footer="0.31496062992125984"/>
  <pageSetup scale="9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tabColor rgb="FFCCFFFF"/>
  </sheetPr>
  <dimension ref="B1:C15"/>
  <sheetViews>
    <sheetView zoomScale="85" zoomScaleNormal="85" zoomScaleSheetLayoutView="100" workbookViewId="0">
      <selection activeCell="G10" sqref="G10"/>
    </sheetView>
  </sheetViews>
  <sheetFormatPr baseColWidth="10" defaultRowHeight="15" x14ac:dyDescent="0.25"/>
  <cols>
    <col min="1" max="1" width="1.7109375" style="6" customWidth="1"/>
    <col min="2" max="2" width="22.140625" style="6" customWidth="1"/>
    <col min="3" max="3" width="151" style="6" customWidth="1"/>
    <col min="4" max="4" width="2" style="6" customWidth="1"/>
    <col min="5" max="16384" width="11.42578125" style="6"/>
  </cols>
  <sheetData>
    <row r="1" spans="2:3" ht="9.75" customHeight="1" x14ac:dyDescent="0.25"/>
    <row r="2" spans="2:3" ht="40.5" hidden="1" customHeight="1" x14ac:dyDescent="0.25"/>
    <row r="3" spans="2:3" ht="39.75" hidden="1" customHeight="1" x14ac:dyDescent="0.25"/>
    <row r="4" spans="2:3" ht="6.75" customHeight="1" thickBot="1" x14ac:dyDescent="0.3"/>
    <row r="5" spans="2:3" ht="44.25" customHeight="1" thickBot="1" x14ac:dyDescent="0.3">
      <c r="B5" s="453" t="s">
        <v>128</v>
      </c>
      <c r="C5" s="454"/>
    </row>
    <row r="6" spans="2:3" ht="36" customHeight="1" x14ac:dyDescent="0.25">
      <c r="B6" s="74" t="s">
        <v>103</v>
      </c>
      <c r="C6" s="187" t="s">
        <v>233</v>
      </c>
    </row>
    <row r="7" spans="2:3" ht="43.5" customHeight="1" x14ac:dyDescent="0.25">
      <c r="B7" s="65" t="s">
        <v>68</v>
      </c>
      <c r="C7" s="41" t="s">
        <v>234</v>
      </c>
    </row>
    <row r="8" spans="2:3" ht="52.5" customHeight="1" x14ac:dyDescent="0.25">
      <c r="B8" s="65" t="s">
        <v>5</v>
      </c>
      <c r="C8" s="41" t="s">
        <v>232</v>
      </c>
    </row>
    <row r="9" spans="2:3" ht="39.75" customHeight="1" x14ac:dyDescent="0.25">
      <c r="B9" s="65" t="s">
        <v>6</v>
      </c>
      <c r="C9" s="41" t="s">
        <v>231</v>
      </c>
    </row>
    <row r="10" spans="2:3" ht="39.75" customHeight="1" x14ac:dyDescent="0.25">
      <c r="B10" s="65" t="s">
        <v>235</v>
      </c>
      <c r="C10" s="41" t="s">
        <v>236</v>
      </c>
    </row>
    <row r="11" spans="2:3" ht="49.5" customHeight="1" x14ac:dyDescent="0.25">
      <c r="B11" s="65" t="s">
        <v>93</v>
      </c>
      <c r="C11" s="41" t="s">
        <v>299</v>
      </c>
    </row>
    <row r="12" spans="2:3" ht="51" hidden="1" customHeight="1" thickBot="1" x14ac:dyDescent="0.3">
      <c r="B12" s="188"/>
      <c r="C12" s="189"/>
    </row>
    <row r="13" spans="2:3" ht="46.5" customHeight="1" x14ac:dyDescent="0.25">
      <c r="B13" s="65" t="s">
        <v>304</v>
      </c>
      <c r="C13" s="122" t="s">
        <v>307</v>
      </c>
    </row>
    <row r="14" spans="2:3" ht="44.25" customHeight="1" x14ac:dyDescent="0.25">
      <c r="B14" s="65" t="s">
        <v>305</v>
      </c>
      <c r="C14" s="190" t="s">
        <v>308</v>
      </c>
    </row>
    <row r="15" spans="2:3" ht="43.5" customHeight="1" x14ac:dyDescent="0.25">
      <c r="B15" s="65" t="s">
        <v>306</v>
      </c>
      <c r="C15" s="190" t="s">
        <v>308</v>
      </c>
    </row>
  </sheetData>
  <mergeCells count="1">
    <mergeCell ref="B5:C5"/>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tabColor rgb="FFCCFFFF"/>
  </sheetPr>
  <dimension ref="B1:J27"/>
  <sheetViews>
    <sheetView topLeftCell="A4" zoomScale="85" zoomScaleNormal="85" zoomScaleSheetLayoutView="100" workbookViewId="0">
      <selection activeCell="C15" sqref="C15"/>
    </sheetView>
  </sheetViews>
  <sheetFormatPr baseColWidth="10" defaultRowHeight="15" x14ac:dyDescent="0.25"/>
  <cols>
    <col min="1" max="1" width="3.140625" customWidth="1"/>
    <col min="2" max="2" width="6.7109375" customWidth="1"/>
    <col min="3" max="3" width="16.5703125" customWidth="1"/>
    <col min="4" max="4" width="61.5703125" customWidth="1"/>
    <col min="5" max="5" width="37.42578125" customWidth="1"/>
    <col min="6" max="6" width="3.140625" customWidth="1"/>
    <col min="8" max="8" width="44.28515625" customWidth="1"/>
    <col min="10" max="10" width="46.140625" customWidth="1"/>
  </cols>
  <sheetData>
    <row r="1" spans="2:10" s="6" customFormat="1" ht="16.5" customHeight="1" thickBot="1" x14ac:dyDescent="0.3"/>
    <row r="2" spans="2:10" s="6" customFormat="1" ht="19.5" thickBot="1" x14ac:dyDescent="0.35">
      <c r="B2" s="464" t="s">
        <v>127</v>
      </c>
      <c r="C2" s="465"/>
      <c r="D2" s="465"/>
      <c r="E2" s="466"/>
    </row>
    <row r="3" spans="2:10" s="6" customFormat="1" ht="24" customHeight="1" thickBot="1" x14ac:dyDescent="0.3">
      <c r="B3" s="22" t="s">
        <v>45</v>
      </c>
      <c r="C3" s="22" t="s">
        <v>46</v>
      </c>
      <c r="D3" s="22" t="s">
        <v>109</v>
      </c>
      <c r="E3" s="22" t="s">
        <v>48</v>
      </c>
    </row>
    <row r="4" spans="2:10" s="6" customFormat="1" ht="29.25" customHeight="1" x14ac:dyDescent="0.25">
      <c r="B4" s="50">
        <v>1</v>
      </c>
      <c r="C4" s="59" t="s">
        <v>237</v>
      </c>
      <c r="D4" s="56" t="s">
        <v>238</v>
      </c>
      <c r="E4" s="53" t="s">
        <v>243</v>
      </c>
    </row>
    <row r="5" spans="2:10" s="6" customFormat="1" ht="28.5" customHeight="1" x14ac:dyDescent="0.25">
      <c r="B5" s="51">
        <v>2</v>
      </c>
      <c r="C5" s="60" t="s">
        <v>49</v>
      </c>
      <c r="D5" s="57" t="s">
        <v>239</v>
      </c>
      <c r="E5" s="54" t="s">
        <v>53</v>
      </c>
    </row>
    <row r="6" spans="2:10" s="6" customFormat="1" ht="32.25" customHeight="1" x14ac:dyDescent="0.25">
      <c r="B6" s="51">
        <v>3</v>
      </c>
      <c r="C6" s="60" t="s">
        <v>50</v>
      </c>
      <c r="D6" s="57" t="s">
        <v>240</v>
      </c>
      <c r="E6" s="54" t="s">
        <v>54</v>
      </c>
    </row>
    <row r="7" spans="2:10" s="6" customFormat="1" ht="30.75" customHeight="1" x14ac:dyDescent="0.25">
      <c r="B7" s="51">
        <v>4</v>
      </c>
      <c r="C7" s="60" t="s">
        <v>51</v>
      </c>
      <c r="D7" s="57" t="s">
        <v>241</v>
      </c>
      <c r="E7" s="54" t="s">
        <v>55</v>
      </c>
    </row>
    <row r="8" spans="2:10" s="6" customFormat="1" ht="34.5" customHeight="1" thickBot="1" x14ac:dyDescent="0.3">
      <c r="B8" s="52">
        <v>5</v>
      </c>
      <c r="C8" s="61" t="s">
        <v>52</v>
      </c>
      <c r="D8" s="58" t="s">
        <v>242</v>
      </c>
      <c r="E8" s="55" t="s">
        <v>56</v>
      </c>
    </row>
    <row r="9" spans="2:10" s="6" customFormat="1" ht="30.75" customHeight="1" thickBot="1" x14ac:dyDescent="0.3"/>
    <row r="10" spans="2:10" s="6" customFormat="1" ht="31.5" customHeight="1" thickBot="1" x14ac:dyDescent="0.35">
      <c r="B10" s="73" t="s">
        <v>146</v>
      </c>
      <c r="C10" s="473" t="s">
        <v>147</v>
      </c>
      <c r="D10" s="474"/>
      <c r="E10" s="474"/>
      <c r="F10" s="474"/>
      <c r="G10" s="474"/>
      <c r="H10" s="474"/>
      <c r="I10" s="474"/>
      <c r="J10" s="475"/>
    </row>
    <row r="11" spans="2:10" s="6" customFormat="1" ht="30.75" customHeight="1" thickBot="1" x14ac:dyDescent="0.3">
      <c r="B11" s="23" t="s">
        <v>45</v>
      </c>
      <c r="C11" s="186" t="s">
        <v>46</v>
      </c>
      <c r="D11" s="467" t="s">
        <v>47</v>
      </c>
      <c r="E11" s="468"/>
      <c r="F11" s="476" t="s">
        <v>272</v>
      </c>
      <c r="G11" s="477"/>
      <c r="H11" s="477"/>
      <c r="I11" s="477" t="s">
        <v>309</v>
      </c>
      <c r="J11" s="478"/>
    </row>
    <row r="12" spans="2:10" s="6" customFormat="1" ht="141.75" customHeight="1" x14ac:dyDescent="0.25">
      <c r="B12" s="19">
        <v>1</v>
      </c>
      <c r="C12" s="62" t="s">
        <v>57</v>
      </c>
      <c r="D12" s="469" t="s">
        <v>122</v>
      </c>
      <c r="E12" s="470"/>
      <c r="F12" s="455" t="s">
        <v>281</v>
      </c>
      <c r="G12" s="458"/>
      <c r="H12" s="459"/>
      <c r="I12" s="462" t="s">
        <v>282</v>
      </c>
      <c r="J12" s="479"/>
    </row>
    <row r="13" spans="2:10" s="6" customFormat="1" ht="185.25" customHeight="1" x14ac:dyDescent="0.25">
      <c r="B13" s="20">
        <v>2</v>
      </c>
      <c r="C13" s="63" t="s">
        <v>58</v>
      </c>
      <c r="D13" s="471" t="s">
        <v>126</v>
      </c>
      <c r="E13" s="472"/>
      <c r="F13" s="455" t="s">
        <v>280</v>
      </c>
      <c r="G13" s="456"/>
      <c r="H13" s="457"/>
      <c r="I13" s="462" t="s">
        <v>279</v>
      </c>
      <c r="J13" s="463"/>
    </row>
    <row r="14" spans="2:10" s="6" customFormat="1" ht="169.5" customHeight="1" x14ac:dyDescent="0.25">
      <c r="B14" s="20">
        <v>3</v>
      </c>
      <c r="C14" s="63" t="s">
        <v>21</v>
      </c>
      <c r="D14" s="471" t="s">
        <v>123</v>
      </c>
      <c r="E14" s="472"/>
      <c r="F14" s="455" t="s">
        <v>277</v>
      </c>
      <c r="G14" s="456"/>
      <c r="H14" s="457"/>
      <c r="I14" s="462" t="s">
        <v>278</v>
      </c>
      <c r="J14" s="463"/>
    </row>
    <row r="15" spans="2:10" s="6" customFormat="1" ht="170.25" customHeight="1" x14ac:dyDescent="0.25">
      <c r="B15" s="20">
        <v>4</v>
      </c>
      <c r="C15" s="63" t="s">
        <v>59</v>
      </c>
      <c r="D15" s="471" t="s">
        <v>124</v>
      </c>
      <c r="E15" s="472"/>
      <c r="F15" s="455" t="s">
        <v>275</v>
      </c>
      <c r="G15" s="458"/>
      <c r="H15" s="459"/>
      <c r="I15" s="462" t="s">
        <v>276</v>
      </c>
      <c r="J15" s="463"/>
    </row>
    <row r="16" spans="2:10" s="6" customFormat="1" ht="165" customHeight="1" thickBot="1" x14ac:dyDescent="0.3">
      <c r="B16" s="21">
        <v>5</v>
      </c>
      <c r="C16" s="64" t="s">
        <v>60</v>
      </c>
      <c r="D16" s="481" t="s">
        <v>125</v>
      </c>
      <c r="E16" s="482"/>
      <c r="F16" s="483" t="s">
        <v>273</v>
      </c>
      <c r="G16" s="484"/>
      <c r="H16" s="485"/>
      <c r="I16" s="460" t="s">
        <v>274</v>
      </c>
      <c r="J16" s="461"/>
    </row>
    <row r="17" spans="2:5" s="6" customFormat="1" x14ac:dyDescent="0.25">
      <c r="B17" s="480"/>
      <c r="C17" s="480"/>
      <c r="D17" s="480"/>
      <c r="E17" s="480"/>
    </row>
    <row r="18" spans="2:5" s="6" customFormat="1" x14ac:dyDescent="0.25">
      <c r="B18" s="480"/>
      <c r="C18" s="480"/>
      <c r="D18" s="480"/>
      <c r="E18" s="480"/>
    </row>
    <row r="19" spans="2:5" s="6" customFormat="1" x14ac:dyDescent="0.25">
      <c r="B19" s="480"/>
      <c r="C19" s="480"/>
      <c r="D19" s="480"/>
      <c r="E19" s="480"/>
    </row>
    <row r="20" spans="2:5" s="6" customFormat="1" x14ac:dyDescent="0.25"/>
    <row r="21" spans="2:5" s="6" customFormat="1" x14ac:dyDescent="0.25"/>
    <row r="22" spans="2:5" s="6" customFormat="1" x14ac:dyDescent="0.25"/>
    <row r="23" spans="2:5" s="6" customFormat="1" x14ac:dyDescent="0.25"/>
    <row r="24" spans="2:5" s="6" customFormat="1" x14ac:dyDescent="0.25"/>
    <row r="25" spans="2:5" s="6" customFormat="1" x14ac:dyDescent="0.25"/>
    <row r="26" spans="2:5" s="6" customFormat="1" x14ac:dyDescent="0.25"/>
    <row r="27" spans="2:5" s="6" customFormat="1" x14ac:dyDescent="0.25"/>
  </sheetData>
  <mergeCells count="21">
    <mergeCell ref="B17:E19"/>
    <mergeCell ref="D15:E15"/>
    <mergeCell ref="D16:E16"/>
    <mergeCell ref="F16:H16"/>
    <mergeCell ref="I15:J15"/>
    <mergeCell ref="F14:H14"/>
    <mergeCell ref="F15:H15"/>
    <mergeCell ref="I16:J16"/>
    <mergeCell ref="I14:J14"/>
    <mergeCell ref="B2:E2"/>
    <mergeCell ref="D11:E11"/>
    <mergeCell ref="D12:E12"/>
    <mergeCell ref="D13:E13"/>
    <mergeCell ref="D14:E14"/>
    <mergeCell ref="C10:J10"/>
    <mergeCell ref="F11:H11"/>
    <mergeCell ref="I11:J11"/>
    <mergeCell ref="I12:J12"/>
    <mergeCell ref="I13:J13"/>
    <mergeCell ref="F13:H13"/>
    <mergeCell ref="F12:H12"/>
  </mergeCells>
  <pageMargins left="0.7" right="0.7" top="0.75" bottom="0.75" header="0.3" footer="0.3"/>
  <pageSetup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R38"/>
  <sheetViews>
    <sheetView zoomScale="88" zoomScaleNormal="88" workbookViewId="0">
      <selection activeCell="A7" sqref="A7"/>
    </sheetView>
  </sheetViews>
  <sheetFormatPr baseColWidth="10" defaultRowHeight="15" x14ac:dyDescent="0.25"/>
  <cols>
    <col min="1" max="1" width="3.5703125" style="6" customWidth="1"/>
    <col min="2" max="2" width="11.42578125" customWidth="1"/>
    <col min="3" max="3" width="74.7109375" customWidth="1"/>
    <col min="4" max="4" width="1" style="6" customWidth="1"/>
    <col min="5" max="5" width="0.28515625" style="6" customWidth="1"/>
    <col min="6" max="6" width="12.5703125" style="6" customWidth="1"/>
    <col min="7" max="7" width="8.85546875" style="6" customWidth="1"/>
    <col min="8" max="8" width="3.28515625" style="6" customWidth="1"/>
    <col min="9" max="10" width="11.42578125" style="6" customWidth="1"/>
    <col min="11" max="11" width="80.42578125" style="6" customWidth="1"/>
    <col min="12" max="18" width="11.42578125" style="6" customWidth="1"/>
  </cols>
  <sheetData>
    <row r="1" spans="1:11" s="6" customFormat="1" ht="3" customHeight="1" thickBot="1" x14ac:dyDescent="0.3">
      <c r="A1" s="6" t="s">
        <v>146</v>
      </c>
      <c r="B1" s="48"/>
    </row>
    <row r="2" spans="1:11" s="6" customFormat="1" ht="38.25" customHeight="1" thickBot="1" x14ac:dyDescent="0.3">
      <c r="B2" s="486" t="s">
        <v>303</v>
      </c>
      <c r="C2" s="487"/>
      <c r="F2" s="47" t="s">
        <v>15</v>
      </c>
      <c r="G2" s="493" t="s">
        <v>116</v>
      </c>
      <c r="H2" s="493"/>
      <c r="I2" s="493"/>
      <c r="J2" s="493"/>
      <c r="K2" s="494"/>
    </row>
    <row r="3" spans="1:11" ht="60" customHeight="1" thickBot="1" x14ac:dyDescent="0.3">
      <c r="B3" s="69" t="s">
        <v>119</v>
      </c>
      <c r="C3" s="66" t="s">
        <v>132</v>
      </c>
      <c r="F3" s="43" t="s">
        <v>24</v>
      </c>
      <c r="G3" s="488" t="s">
        <v>25</v>
      </c>
      <c r="H3" s="489"/>
      <c r="I3" s="490" t="s">
        <v>129</v>
      </c>
      <c r="J3" s="491"/>
      <c r="K3" s="492"/>
    </row>
    <row r="4" spans="1:11" ht="111.75" customHeight="1" thickBot="1" x14ac:dyDescent="0.3">
      <c r="B4" s="70" t="s">
        <v>65</v>
      </c>
      <c r="C4" s="67" t="s">
        <v>133</v>
      </c>
      <c r="F4" s="44" t="s">
        <v>113</v>
      </c>
      <c r="G4" s="488" t="s">
        <v>130</v>
      </c>
      <c r="H4" s="489"/>
      <c r="I4" s="490" t="s">
        <v>143</v>
      </c>
      <c r="J4" s="491"/>
      <c r="K4" s="492"/>
    </row>
    <row r="5" spans="1:11" ht="151.5" customHeight="1" thickBot="1" x14ac:dyDescent="0.3">
      <c r="B5" s="71" t="s">
        <v>64</v>
      </c>
      <c r="C5" s="68" t="s">
        <v>134</v>
      </c>
      <c r="F5" s="46" t="s">
        <v>114</v>
      </c>
      <c r="G5" s="488" t="s">
        <v>131</v>
      </c>
      <c r="H5" s="489"/>
      <c r="I5" s="490" t="s">
        <v>144</v>
      </c>
      <c r="J5" s="491"/>
      <c r="K5" s="492"/>
    </row>
    <row r="6" spans="1:11" ht="139.5" customHeight="1" thickBot="1" x14ac:dyDescent="0.3">
      <c r="B6" s="72" t="s">
        <v>66</v>
      </c>
      <c r="C6" s="68" t="s">
        <v>135</v>
      </c>
      <c r="F6" s="45" t="s">
        <v>115</v>
      </c>
      <c r="G6" s="496" t="s">
        <v>131</v>
      </c>
      <c r="H6" s="497"/>
      <c r="I6" s="490" t="s">
        <v>145</v>
      </c>
      <c r="J6" s="491"/>
      <c r="K6" s="492"/>
    </row>
    <row r="7" spans="1:11" s="6" customFormat="1" ht="15" customHeight="1" x14ac:dyDescent="0.25"/>
    <row r="8" spans="1:11" s="6" customFormat="1" ht="15" customHeight="1" x14ac:dyDescent="0.25"/>
    <row r="9" spans="1:11" s="6" customFormat="1" ht="15" customHeight="1" x14ac:dyDescent="0.25"/>
    <row r="10" spans="1:11" s="6" customFormat="1" x14ac:dyDescent="0.25"/>
    <row r="11" spans="1:11" s="6" customFormat="1" x14ac:dyDescent="0.25"/>
    <row r="12" spans="1:11" s="6" customFormat="1" x14ac:dyDescent="0.25"/>
    <row r="13" spans="1:11" s="6" customFormat="1" x14ac:dyDescent="0.25"/>
    <row r="14" spans="1:11" s="6" customFormat="1" x14ac:dyDescent="0.25"/>
    <row r="15" spans="1:11" s="6" customFormat="1" x14ac:dyDescent="0.25"/>
    <row r="16" spans="1:11" s="6" customFormat="1" x14ac:dyDescent="0.25"/>
    <row r="17" spans="2:4" s="6" customFormat="1" x14ac:dyDescent="0.25"/>
    <row r="18" spans="2:4" s="6" customFormat="1" x14ac:dyDescent="0.25"/>
    <row r="19" spans="2:4" s="6" customFormat="1" x14ac:dyDescent="0.25"/>
    <row r="20" spans="2:4" s="6" customFormat="1" x14ac:dyDescent="0.25"/>
    <row r="21" spans="2:4" s="6" customFormat="1" x14ac:dyDescent="0.25"/>
    <row r="22" spans="2:4" s="6" customFormat="1" x14ac:dyDescent="0.25"/>
    <row r="23" spans="2:4" s="6" customFormat="1" x14ac:dyDescent="0.25"/>
    <row r="24" spans="2:4" s="6" customFormat="1" x14ac:dyDescent="0.25"/>
    <row r="25" spans="2:4" s="6" customFormat="1" x14ac:dyDescent="0.25"/>
    <row r="26" spans="2:4" s="6" customFormat="1" x14ac:dyDescent="0.25"/>
    <row r="27" spans="2:4" s="6" customFormat="1" x14ac:dyDescent="0.25"/>
    <row r="28" spans="2:4" s="6" customFormat="1" hidden="1" x14ac:dyDescent="0.25"/>
    <row r="29" spans="2:4" s="6" customFormat="1" hidden="1" x14ac:dyDescent="0.25"/>
    <row r="30" spans="2:4" hidden="1" x14ac:dyDescent="0.25"/>
    <row r="31" spans="2:4" ht="18" hidden="1" x14ac:dyDescent="0.25">
      <c r="B31" s="9" t="s">
        <v>15</v>
      </c>
      <c r="C31" s="498" t="s">
        <v>23</v>
      </c>
      <c r="D31" s="498"/>
    </row>
    <row r="32" spans="2:4" ht="23.25" hidden="1" customHeight="1" x14ac:dyDescent="0.25">
      <c r="B32" s="13" t="s">
        <v>24</v>
      </c>
      <c r="C32" s="495" t="s">
        <v>25</v>
      </c>
      <c r="D32" s="495"/>
    </row>
    <row r="33" spans="2:4" ht="66.75" hidden="1" customHeight="1" x14ac:dyDescent="0.25">
      <c r="B33" s="14" t="s">
        <v>113</v>
      </c>
      <c r="C33" s="495" t="s">
        <v>26</v>
      </c>
      <c r="D33" s="495"/>
    </row>
    <row r="34" spans="2:4" ht="45" hidden="1" customHeight="1" x14ac:dyDescent="0.25">
      <c r="B34" s="15" t="s">
        <v>114</v>
      </c>
      <c r="C34" s="495" t="s">
        <v>27</v>
      </c>
      <c r="D34" s="495"/>
    </row>
    <row r="35" spans="2:4" ht="51" hidden="1" customHeight="1" x14ac:dyDescent="0.25">
      <c r="B35" s="16" t="s">
        <v>115</v>
      </c>
      <c r="C35" s="495" t="s">
        <v>28</v>
      </c>
      <c r="D35" s="495"/>
    </row>
    <row r="36" spans="2:4" hidden="1" x14ac:dyDescent="0.25">
      <c r="B36" s="6"/>
      <c r="C36" s="6"/>
    </row>
    <row r="37" spans="2:4" hidden="1" x14ac:dyDescent="0.25"/>
    <row r="38" spans="2:4" hidden="1" x14ac:dyDescent="0.25"/>
  </sheetData>
  <mergeCells count="15">
    <mergeCell ref="C33:D33"/>
    <mergeCell ref="C34:D34"/>
    <mergeCell ref="C35:D35"/>
    <mergeCell ref="G6:H6"/>
    <mergeCell ref="I4:K4"/>
    <mergeCell ref="I5:K5"/>
    <mergeCell ref="I6:K6"/>
    <mergeCell ref="C31:D31"/>
    <mergeCell ref="C32:D32"/>
    <mergeCell ref="G5:H5"/>
    <mergeCell ref="B2:C2"/>
    <mergeCell ref="G3:H3"/>
    <mergeCell ref="I3:K3"/>
    <mergeCell ref="G2:K2"/>
    <mergeCell ref="G4:H4"/>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5">
    <tabColor rgb="FFCCFFFF"/>
  </sheetPr>
  <dimension ref="A1:Z114"/>
  <sheetViews>
    <sheetView topLeftCell="B3" zoomScale="120" zoomScaleNormal="120" zoomScaleSheetLayoutView="100" workbookViewId="0">
      <selection activeCell="L25" sqref="L25"/>
    </sheetView>
  </sheetViews>
  <sheetFormatPr baseColWidth="10" defaultRowHeight="15" x14ac:dyDescent="0.25"/>
  <cols>
    <col min="1" max="1" width="0" hidden="1" customWidth="1"/>
    <col min="2" max="2" width="20.7109375" customWidth="1"/>
    <col min="3" max="3" width="14.7109375" hidden="1" customWidth="1"/>
    <col min="4" max="4" width="16.28515625" customWidth="1"/>
    <col min="5" max="7" width="14.7109375" customWidth="1"/>
    <col min="8" max="8" width="17.42578125" customWidth="1"/>
    <col min="9" max="9" width="6.5703125" style="6" customWidth="1"/>
    <col min="10" max="10" width="73.28515625" style="6" hidden="1" customWidth="1"/>
    <col min="11" max="26" width="11.42578125" style="6" customWidth="1"/>
  </cols>
  <sheetData>
    <row r="1" spans="1:14" hidden="1" x14ac:dyDescent="0.25">
      <c r="B1" s="6"/>
      <c r="C1" s="6"/>
      <c r="D1" s="6"/>
      <c r="E1" s="6"/>
      <c r="F1" s="6"/>
      <c r="G1" s="6"/>
      <c r="H1" s="6"/>
    </row>
    <row r="2" spans="1:14" hidden="1" x14ac:dyDescent="0.25">
      <c r="B2" s="6"/>
      <c r="C2" s="6"/>
      <c r="D2" s="6"/>
      <c r="E2" s="6"/>
      <c r="F2" s="6"/>
      <c r="G2" s="6"/>
      <c r="H2" s="6"/>
    </row>
    <row r="3" spans="1:14" ht="15" customHeight="1" x14ac:dyDescent="0.25">
      <c r="A3" s="6"/>
      <c r="B3" s="530" t="s">
        <v>29</v>
      </c>
      <c r="C3" s="531"/>
      <c r="D3" s="531"/>
      <c r="E3" s="531"/>
      <c r="F3" s="531"/>
      <c r="G3" s="531"/>
      <c r="H3" s="531"/>
      <c r="I3" s="531"/>
      <c r="J3" s="531"/>
      <c r="K3" s="531"/>
      <c r="L3" s="531"/>
      <c r="M3" s="531"/>
      <c r="N3" s="531"/>
    </row>
    <row r="4" spans="1:14" x14ac:dyDescent="0.25">
      <c r="A4" s="6"/>
      <c r="B4" s="530"/>
      <c r="C4" s="531"/>
      <c r="D4" s="531"/>
      <c r="E4" s="531"/>
      <c r="F4" s="531"/>
      <c r="G4" s="531"/>
      <c r="H4" s="531"/>
      <c r="I4" s="531"/>
      <c r="J4" s="531"/>
      <c r="K4" s="531"/>
      <c r="L4" s="531"/>
      <c r="M4" s="531"/>
      <c r="N4" s="531"/>
    </row>
    <row r="5" spans="1:14" x14ac:dyDescent="0.25">
      <c r="A5" s="6"/>
      <c r="B5" s="7"/>
      <c r="C5" s="7"/>
      <c r="D5" s="7"/>
      <c r="E5" s="7"/>
      <c r="F5" s="7"/>
      <c r="G5" s="8"/>
      <c r="H5" s="8"/>
    </row>
    <row r="6" spans="1:14" ht="18" x14ac:dyDescent="0.25">
      <c r="A6" s="6"/>
      <c r="B6" s="538" t="s">
        <v>20</v>
      </c>
      <c r="C6" s="538"/>
      <c r="D6" s="539" t="s">
        <v>13</v>
      </c>
      <c r="E6" s="539"/>
      <c r="F6" s="539"/>
      <c r="G6" s="539"/>
      <c r="H6" s="539"/>
    </row>
    <row r="7" spans="1:14" ht="18" hidden="1" x14ac:dyDescent="0.25">
      <c r="A7" s="6"/>
      <c r="B7" s="17"/>
      <c r="C7" s="17"/>
      <c r="D7" s="7">
        <v>1</v>
      </c>
      <c r="E7" s="7">
        <v>2</v>
      </c>
      <c r="F7" s="7">
        <v>3</v>
      </c>
      <c r="G7" s="8">
        <v>4</v>
      </c>
      <c r="H7" s="8">
        <v>5</v>
      </c>
    </row>
    <row r="8" spans="1:14" ht="25.5" x14ac:dyDescent="0.25">
      <c r="A8" s="6"/>
      <c r="B8" s="17" t="s">
        <v>12</v>
      </c>
      <c r="C8" s="2"/>
      <c r="D8" s="2" t="s">
        <v>34</v>
      </c>
      <c r="E8" s="2" t="s">
        <v>35</v>
      </c>
      <c r="F8" s="2" t="s">
        <v>32</v>
      </c>
      <c r="G8" s="2" t="s">
        <v>36</v>
      </c>
      <c r="H8" s="2" t="s">
        <v>37</v>
      </c>
    </row>
    <row r="9" spans="1:14" ht="16.5" hidden="1" customHeight="1" x14ac:dyDescent="0.25">
      <c r="B9" s="17"/>
      <c r="C9" s="3" t="s">
        <v>22</v>
      </c>
      <c r="D9" s="1">
        <v>1</v>
      </c>
      <c r="E9" s="1">
        <v>2</v>
      </c>
      <c r="F9" s="1">
        <v>3</v>
      </c>
      <c r="G9" s="1">
        <v>4</v>
      </c>
      <c r="H9" s="1">
        <v>5</v>
      </c>
    </row>
    <row r="10" spans="1:14" ht="16.5" customHeight="1" x14ac:dyDescent="0.25">
      <c r="A10" s="517">
        <v>1</v>
      </c>
      <c r="B10" s="502" t="s">
        <v>30</v>
      </c>
      <c r="C10" s="508">
        <v>1</v>
      </c>
      <c r="D10" s="525">
        <v>11</v>
      </c>
      <c r="E10" s="527">
        <v>12</v>
      </c>
      <c r="F10" s="527">
        <v>13</v>
      </c>
      <c r="G10" s="535">
        <v>14</v>
      </c>
      <c r="H10" s="535">
        <v>15</v>
      </c>
    </row>
    <row r="11" spans="1:14" ht="15" customHeight="1" x14ac:dyDescent="0.25">
      <c r="A11" s="517"/>
      <c r="B11" s="503"/>
      <c r="C11" s="509"/>
      <c r="D11" s="526"/>
      <c r="E11" s="528"/>
      <c r="F11" s="528"/>
      <c r="G11" s="536"/>
      <c r="H11" s="536"/>
      <c r="K11" s="518" t="s">
        <v>40</v>
      </c>
      <c r="L11" s="518"/>
      <c r="M11" s="518"/>
    </row>
    <row r="12" spans="1:14" ht="15" customHeight="1" x14ac:dyDescent="0.25">
      <c r="A12" s="517"/>
      <c r="B12" s="504"/>
      <c r="C12" s="510"/>
      <c r="D12" s="526"/>
      <c r="E12" s="529"/>
      <c r="F12" s="529"/>
      <c r="G12" s="537"/>
      <c r="H12" s="537"/>
      <c r="K12" s="518"/>
      <c r="L12" s="518"/>
      <c r="M12" s="518"/>
    </row>
    <row r="13" spans="1:14" ht="15" customHeight="1" x14ac:dyDescent="0.25">
      <c r="A13" s="517">
        <v>2</v>
      </c>
      <c r="B13" s="502" t="s">
        <v>31</v>
      </c>
      <c r="C13" s="508">
        <v>2</v>
      </c>
      <c r="D13" s="532">
        <v>21</v>
      </c>
      <c r="E13" s="535">
        <v>22</v>
      </c>
      <c r="F13" s="535">
        <v>23</v>
      </c>
      <c r="G13" s="522">
        <v>24</v>
      </c>
      <c r="H13" s="522">
        <v>25</v>
      </c>
      <c r="K13" s="519" t="s">
        <v>41</v>
      </c>
      <c r="L13" s="519"/>
      <c r="M13" s="519"/>
    </row>
    <row r="14" spans="1:14" ht="15" customHeight="1" x14ac:dyDescent="0.25">
      <c r="A14" s="517"/>
      <c r="B14" s="503"/>
      <c r="C14" s="509"/>
      <c r="D14" s="533"/>
      <c r="E14" s="536"/>
      <c r="F14" s="536"/>
      <c r="G14" s="523"/>
      <c r="H14" s="523"/>
      <c r="K14" s="519"/>
      <c r="L14" s="519"/>
      <c r="M14" s="519"/>
    </row>
    <row r="15" spans="1:14" ht="15" customHeight="1" x14ac:dyDescent="0.25">
      <c r="A15" s="517"/>
      <c r="B15" s="504"/>
      <c r="C15" s="510"/>
      <c r="D15" s="534"/>
      <c r="E15" s="537"/>
      <c r="F15" s="537"/>
      <c r="G15" s="524"/>
      <c r="H15" s="524"/>
      <c r="K15" s="520" t="s">
        <v>42</v>
      </c>
      <c r="L15" s="520"/>
      <c r="M15" s="520"/>
    </row>
    <row r="16" spans="1:14" ht="15" customHeight="1" x14ac:dyDescent="0.25">
      <c r="A16" s="517">
        <v>3</v>
      </c>
      <c r="B16" s="502" t="s">
        <v>61</v>
      </c>
      <c r="C16" s="508">
        <v>3</v>
      </c>
      <c r="D16" s="532">
        <v>31</v>
      </c>
      <c r="E16" s="535">
        <v>32</v>
      </c>
      <c r="F16" s="505">
        <v>33</v>
      </c>
      <c r="G16" s="522">
        <v>34</v>
      </c>
      <c r="H16" s="499">
        <v>35</v>
      </c>
      <c r="K16" s="520"/>
      <c r="L16" s="520"/>
      <c r="M16" s="520"/>
    </row>
    <row r="17" spans="1:13" ht="15" customHeight="1" x14ac:dyDescent="0.25">
      <c r="A17" s="517"/>
      <c r="B17" s="503"/>
      <c r="C17" s="509"/>
      <c r="D17" s="533"/>
      <c r="E17" s="536"/>
      <c r="F17" s="506"/>
      <c r="G17" s="523"/>
      <c r="H17" s="500"/>
      <c r="K17" s="521" t="s">
        <v>43</v>
      </c>
      <c r="L17" s="521"/>
      <c r="M17" s="521"/>
    </row>
    <row r="18" spans="1:13" ht="15" customHeight="1" x14ac:dyDescent="0.25">
      <c r="A18" s="517"/>
      <c r="B18" s="504"/>
      <c r="C18" s="510"/>
      <c r="D18" s="534"/>
      <c r="E18" s="537"/>
      <c r="F18" s="507"/>
      <c r="G18" s="524"/>
      <c r="H18" s="501"/>
      <c r="K18" s="521"/>
      <c r="L18" s="521"/>
      <c r="M18" s="521"/>
    </row>
    <row r="19" spans="1:13" ht="15" customHeight="1" x14ac:dyDescent="0.25">
      <c r="A19" s="517">
        <v>4</v>
      </c>
      <c r="B19" s="502" t="s">
        <v>33</v>
      </c>
      <c r="C19" s="508">
        <v>4</v>
      </c>
      <c r="D19" s="511">
        <v>41</v>
      </c>
      <c r="E19" s="505">
        <v>42</v>
      </c>
      <c r="F19" s="505">
        <v>43</v>
      </c>
      <c r="G19" s="499">
        <v>44</v>
      </c>
      <c r="H19" s="499">
        <v>45</v>
      </c>
      <c r="K19"/>
      <c r="M19"/>
    </row>
    <row r="20" spans="1:13" ht="15" customHeight="1" x14ac:dyDescent="0.25">
      <c r="A20" s="517"/>
      <c r="B20" s="503"/>
      <c r="C20" s="509"/>
      <c r="D20" s="512"/>
      <c r="E20" s="506"/>
      <c r="F20" s="506"/>
      <c r="G20" s="500"/>
      <c r="H20" s="500"/>
    </row>
    <row r="21" spans="1:13" ht="15" customHeight="1" x14ac:dyDescent="0.25">
      <c r="A21" s="517"/>
      <c r="B21" s="504"/>
      <c r="C21" s="510"/>
      <c r="D21" s="513"/>
      <c r="E21" s="507"/>
      <c r="F21" s="507"/>
      <c r="G21" s="501"/>
      <c r="H21" s="501"/>
    </row>
    <row r="22" spans="1:13" ht="15" customHeight="1" x14ac:dyDescent="0.25">
      <c r="A22" s="517">
        <v>5</v>
      </c>
      <c r="B22" s="502" t="s">
        <v>62</v>
      </c>
      <c r="C22" s="508">
        <v>5</v>
      </c>
      <c r="D22" s="511">
        <v>51</v>
      </c>
      <c r="E22" s="505">
        <v>52</v>
      </c>
      <c r="F22" s="514">
        <v>53</v>
      </c>
      <c r="G22" s="499">
        <v>54</v>
      </c>
      <c r="H22" s="499">
        <v>55</v>
      </c>
    </row>
    <row r="23" spans="1:13" ht="15" customHeight="1" x14ac:dyDescent="0.25">
      <c r="A23" s="517"/>
      <c r="B23" s="503"/>
      <c r="C23" s="509"/>
      <c r="D23" s="512"/>
      <c r="E23" s="506"/>
      <c r="F23" s="515"/>
      <c r="G23" s="500"/>
      <c r="H23" s="500"/>
    </row>
    <row r="24" spans="1:13" ht="15" customHeight="1" x14ac:dyDescent="0.25">
      <c r="A24" s="517"/>
      <c r="B24" s="504"/>
      <c r="C24" s="510"/>
      <c r="D24" s="513"/>
      <c r="E24" s="507"/>
      <c r="F24" s="516"/>
      <c r="G24" s="501"/>
      <c r="H24" s="501"/>
    </row>
    <row r="25" spans="1:13" ht="15" customHeight="1" x14ac:dyDescent="0.25">
      <c r="A25" s="6"/>
      <c r="B25" s="6"/>
      <c r="C25" s="6"/>
      <c r="D25" s="6"/>
      <c r="E25" s="6"/>
      <c r="F25" s="6"/>
      <c r="G25" s="6"/>
      <c r="H25" s="6"/>
    </row>
    <row r="26" spans="1:13" x14ac:dyDescent="0.25">
      <c r="A26" s="6"/>
      <c r="B26" s="6"/>
      <c r="C26" s="6"/>
      <c r="D26" s="6"/>
      <c r="E26" s="6"/>
      <c r="F26" s="6"/>
      <c r="G26" s="6"/>
      <c r="H26" s="6"/>
    </row>
    <row r="27" spans="1:13" s="6" customFormat="1" x14ac:dyDescent="0.25"/>
    <row r="28" spans="1:13" s="6" customFormat="1" x14ac:dyDescent="0.25"/>
    <row r="29" spans="1:13" s="6" customFormat="1" x14ac:dyDescent="0.25"/>
    <row r="30" spans="1:13" s="6" customFormat="1" x14ac:dyDescent="0.25"/>
    <row r="31" spans="1:13" s="6" customFormat="1" x14ac:dyDescent="0.25"/>
    <row r="32" spans="1: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pans="1:9" s="6" customFormat="1" x14ac:dyDescent="0.25"/>
    <row r="50" spans="1:9" s="6" customFormat="1" x14ac:dyDescent="0.25"/>
    <row r="51" spans="1:9" s="6" customFormat="1" x14ac:dyDescent="0.25"/>
    <row r="52" spans="1:9" s="6" customFormat="1" x14ac:dyDescent="0.25"/>
    <row r="53" spans="1:9" s="6" customFormat="1" x14ac:dyDescent="0.25"/>
    <row r="54" spans="1:9" s="6" customFormat="1" x14ac:dyDescent="0.25"/>
    <row r="55" spans="1:9" s="6" customFormat="1" x14ac:dyDescent="0.25"/>
    <row r="56" spans="1:9" s="6" customFormat="1" x14ac:dyDescent="0.25"/>
    <row r="57" spans="1:9" s="6" customFormat="1" x14ac:dyDescent="0.25"/>
    <row r="58" spans="1:9" ht="18" x14ac:dyDescent="0.25">
      <c r="A58" s="6"/>
      <c r="B58" s="6"/>
      <c r="C58" s="6"/>
      <c r="D58" s="18">
        <v>11</v>
      </c>
      <c r="E58" s="4" t="s">
        <v>24</v>
      </c>
      <c r="F58" s="6"/>
      <c r="G58" s="9" t="s">
        <v>15</v>
      </c>
      <c r="H58" s="498" t="s">
        <v>23</v>
      </c>
      <c r="I58" s="498"/>
    </row>
    <row r="59" spans="1:9" ht="42.75" customHeight="1" x14ac:dyDescent="0.25">
      <c r="A59" s="6"/>
      <c r="B59" s="6"/>
      <c r="C59" s="6"/>
      <c r="D59" s="18">
        <v>12</v>
      </c>
      <c r="E59" s="4" t="s">
        <v>24</v>
      </c>
      <c r="F59" s="6"/>
      <c r="G59" s="13" t="s">
        <v>24</v>
      </c>
      <c r="H59" s="495" t="s">
        <v>25</v>
      </c>
      <c r="I59" s="495"/>
    </row>
    <row r="60" spans="1:9" ht="42.75" customHeight="1" x14ac:dyDescent="0.25">
      <c r="A60" s="6"/>
      <c r="B60" s="6"/>
      <c r="C60" s="6"/>
      <c r="D60" s="18">
        <v>13</v>
      </c>
      <c r="E60" s="4" t="s">
        <v>24</v>
      </c>
      <c r="F60" s="6"/>
      <c r="G60" s="14" t="s">
        <v>113</v>
      </c>
      <c r="H60" s="495" t="s">
        <v>130</v>
      </c>
      <c r="I60" s="495"/>
    </row>
    <row r="61" spans="1:9" ht="78" customHeight="1" x14ac:dyDescent="0.25">
      <c r="A61" s="6"/>
      <c r="B61" s="6"/>
      <c r="C61" s="6"/>
      <c r="D61" s="18">
        <v>14</v>
      </c>
      <c r="E61" s="5" t="s">
        <v>113</v>
      </c>
      <c r="F61" s="6"/>
      <c r="G61" s="15" t="s">
        <v>114</v>
      </c>
      <c r="H61" s="495" t="s">
        <v>131</v>
      </c>
      <c r="I61" s="495"/>
    </row>
    <row r="62" spans="1:9" ht="75.75" customHeight="1" x14ac:dyDescent="0.25">
      <c r="A62" s="6"/>
      <c r="B62" s="6"/>
      <c r="C62" s="6"/>
      <c r="D62" s="18">
        <v>15</v>
      </c>
      <c r="E62" s="5" t="s">
        <v>113</v>
      </c>
      <c r="F62" s="6"/>
      <c r="G62" s="16" t="s">
        <v>115</v>
      </c>
      <c r="H62" s="495" t="s">
        <v>131</v>
      </c>
      <c r="I62" s="495"/>
    </row>
    <row r="63" spans="1:9" x14ac:dyDescent="0.25">
      <c r="A63" s="6"/>
      <c r="B63" s="6"/>
      <c r="C63" s="6"/>
      <c r="D63" s="18">
        <v>21</v>
      </c>
      <c r="E63" s="4" t="s">
        <v>24</v>
      </c>
      <c r="F63" s="6"/>
      <c r="G63" s="6"/>
      <c r="H63" s="6"/>
    </row>
    <row r="64" spans="1:9" x14ac:dyDescent="0.25">
      <c r="A64" s="6"/>
      <c r="B64" s="6"/>
      <c r="C64" s="6"/>
      <c r="D64" s="18">
        <v>22</v>
      </c>
      <c r="E64" s="5" t="s">
        <v>113</v>
      </c>
      <c r="F64" s="6"/>
      <c r="G64" s="6"/>
      <c r="H64" s="6"/>
    </row>
    <row r="65" spans="1:9" ht="15" customHeight="1" x14ac:dyDescent="0.25">
      <c r="A65" s="6"/>
      <c r="B65" s="6"/>
      <c r="C65" s="6"/>
      <c r="D65" s="18">
        <v>23</v>
      </c>
      <c r="E65" s="5" t="s">
        <v>113</v>
      </c>
      <c r="F65" s="6"/>
      <c r="G65" s="12"/>
      <c r="H65" s="12"/>
      <c r="I65" s="12"/>
    </row>
    <row r="66" spans="1:9" x14ac:dyDescent="0.25">
      <c r="A66" s="6"/>
      <c r="B66" s="6"/>
      <c r="C66" s="6"/>
      <c r="D66" s="18">
        <v>24</v>
      </c>
      <c r="E66" s="10" t="s">
        <v>114</v>
      </c>
      <c r="F66" s="6"/>
      <c r="G66" s="12"/>
      <c r="H66" s="12"/>
      <c r="I66" s="12"/>
    </row>
    <row r="67" spans="1:9" ht="15" customHeight="1" x14ac:dyDescent="0.25">
      <c r="A67" s="6"/>
      <c r="B67" s="6"/>
      <c r="C67" s="6"/>
      <c r="D67" s="18">
        <v>25</v>
      </c>
      <c r="E67" s="10" t="s">
        <v>114</v>
      </c>
      <c r="F67" s="6"/>
      <c r="G67" s="12"/>
      <c r="H67" s="12"/>
      <c r="I67" s="12"/>
    </row>
    <row r="68" spans="1:9" x14ac:dyDescent="0.25">
      <c r="A68" s="6"/>
      <c r="B68" s="6"/>
      <c r="C68" s="6"/>
      <c r="D68" s="18">
        <v>31</v>
      </c>
      <c r="E68" s="4" t="s">
        <v>24</v>
      </c>
      <c r="F68" s="6"/>
      <c r="G68" s="12"/>
      <c r="H68" s="12"/>
      <c r="I68" s="12"/>
    </row>
    <row r="69" spans="1:9" x14ac:dyDescent="0.25">
      <c r="A69" s="6"/>
      <c r="B69" s="6"/>
      <c r="C69" s="6"/>
      <c r="D69" s="18">
        <v>32</v>
      </c>
      <c r="E69" s="5" t="s">
        <v>113</v>
      </c>
      <c r="F69" s="6"/>
      <c r="G69" s="6"/>
      <c r="H69" s="6"/>
    </row>
    <row r="70" spans="1:9" x14ac:dyDescent="0.25">
      <c r="A70" s="6"/>
      <c r="B70" s="6"/>
      <c r="C70" s="6"/>
      <c r="D70" s="18">
        <v>33</v>
      </c>
      <c r="E70" s="10" t="s">
        <v>114</v>
      </c>
      <c r="F70" s="6"/>
      <c r="G70" s="6"/>
      <c r="H70" s="6"/>
    </row>
    <row r="71" spans="1:9" x14ac:dyDescent="0.25">
      <c r="A71" s="6"/>
      <c r="B71" s="6"/>
      <c r="C71" s="6"/>
      <c r="D71" s="18">
        <v>34</v>
      </c>
      <c r="E71" s="10" t="s">
        <v>114</v>
      </c>
      <c r="F71" s="6"/>
      <c r="G71" s="6"/>
      <c r="H71" s="6"/>
    </row>
    <row r="72" spans="1:9" x14ac:dyDescent="0.25">
      <c r="A72" s="6"/>
      <c r="B72" s="6"/>
      <c r="C72" s="6"/>
      <c r="D72" s="18">
        <v>35</v>
      </c>
      <c r="E72" s="11" t="s">
        <v>115</v>
      </c>
      <c r="F72" s="6"/>
      <c r="G72" s="6"/>
      <c r="H72" s="6"/>
    </row>
    <row r="73" spans="1:9" x14ac:dyDescent="0.25">
      <c r="A73" s="6"/>
      <c r="B73" s="6"/>
      <c r="C73" s="6"/>
      <c r="D73" s="18">
        <v>41</v>
      </c>
      <c r="E73" s="5" t="s">
        <v>113</v>
      </c>
      <c r="F73" s="6"/>
      <c r="G73" s="6"/>
      <c r="H73" s="6"/>
    </row>
    <row r="74" spans="1:9" ht="15" customHeight="1" x14ac:dyDescent="0.25">
      <c r="A74" s="6"/>
      <c r="B74" s="6"/>
      <c r="C74" s="6"/>
      <c r="D74" s="18">
        <v>42</v>
      </c>
      <c r="E74" s="10" t="s">
        <v>114</v>
      </c>
      <c r="F74" s="6"/>
      <c r="G74" s="12"/>
      <c r="H74" s="12"/>
      <c r="I74" s="12"/>
    </row>
    <row r="75" spans="1:9" x14ac:dyDescent="0.25">
      <c r="A75" s="6"/>
      <c r="B75" s="6"/>
      <c r="C75" s="6"/>
      <c r="D75" s="18">
        <v>43</v>
      </c>
      <c r="E75" s="10" t="s">
        <v>114</v>
      </c>
      <c r="F75" s="6"/>
      <c r="G75" s="12"/>
      <c r="H75" s="12"/>
      <c r="I75" s="12"/>
    </row>
    <row r="76" spans="1:9" ht="15" customHeight="1" x14ac:dyDescent="0.25">
      <c r="A76" s="6"/>
      <c r="B76" s="6"/>
      <c r="C76" s="6"/>
      <c r="D76" s="18">
        <v>44</v>
      </c>
      <c r="E76" s="11" t="s">
        <v>115</v>
      </c>
      <c r="F76" s="6"/>
      <c r="G76" s="12"/>
      <c r="H76" s="12"/>
      <c r="I76" s="12"/>
    </row>
    <row r="77" spans="1:9" x14ac:dyDescent="0.25">
      <c r="A77" s="6"/>
      <c r="B77" s="6"/>
      <c r="C77" s="6"/>
      <c r="D77" s="18">
        <v>45</v>
      </c>
      <c r="E77" s="11" t="s">
        <v>115</v>
      </c>
      <c r="F77" s="6"/>
      <c r="G77" s="12"/>
      <c r="H77" s="12"/>
      <c r="I77" s="12"/>
    </row>
    <row r="78" spans="1:9" x14ac:dyDescent="0.25">
      <c r="A78" s="6"/>
      <c r="B78" s="6"/>
      <c r="C78" s="6"/>
      <c r="D78" s="18">
        <v>51</v>
      </c>
      <c r="E78" s="5" t="s">
        <v>113</v>
      </c>
      <c r="F78" s="6"/>
      <c r="G78" s="6"/>
      <c r="H78" s="6"/>
    </row>
    <row r="79" spans="1:9" x14ac:dyDescent="0.25">
      <c r="A79" s="6"/>
      <c r="B79" s="6"/>
      <c r="C79" s="6"/>
      <c r="D79" s="18">
        <v>52</v>
      </c>
      <c r="E79" s="10" t="s">
        <v>114</v>
      </c>
      <c r="F79" s="6"/>
      <c r="G79" s="6"/>
      <c r="H79" s="6"/>
    </row>
    <row r="80" spans="1:9" x14ac:dyDescent="0.25">
      <c r="A80" s="6"/>
      <c r="B80" s="6"/>
      <c r="C80" s="6"/>
      <c r="D80" s="18">
        <v>53</v>
      </c>
      <c r="E80" s="11" t="s">
        <v>115</v>
      </c>
      <c r="F80" s="6"/>
      <c r="G80" s="6"/>
      <c r="H80" s="6"/>
    </row>
    <row r="81" spans="1:8" x14ac:dyDescent="0.25">
      <c r="A81" s="6"/>
      <c r="B81" s="6"/>
      <c r="C81" s="6"/>
      <c r="D81" s="18">
        <v>54</v>
      </c>
      <c r="E81" s="11" t="s">
        <v>115</v>
      </c>
      <c r="F81" s="6"/>
      <c r="G81" s="6"/>
      <c r="H81" s="6"/>
    </row>
    <row r="82" spans="1:8" x14ac:dyDescent="0.25">
      <c r="A82" s="6"/>
      <c r="B82" s="6"/>
      <c r="C82" s="6"/>
      <c r="D82" s="18">
        <v>55</v>
      </c>
      <c r="E82" s="11" t="s">
        <v>115</v>
      </c>
      <c r="F82" s="6"/>
      <c r="G82" s="6"/>
      <c r="H82" s="6"/>
    </row>
    <row r="83" spans="1:8" x14ac:dyDescent="0.25">
      <c r="A83" s="6"/>
      <c r="B83" s="6"/>
      <c r="C83" s="6"/>
      <c r="F83" s="6"/>
      <c r="G83" s="6"/>
      <c r="H83" s="6"/>
    </row>
    <row r="84" spans="1:8" s="6" customFormat="1" x14ac:dyDescent="0.25"/>
    <row r="85" spans="1:8" s="6" customFormat="1" x14ac:dyDescent="0.25"/>
    <row r="86" spans="1:8" s="6" customFormat="1" x14ac:dyDescent="0.25"/>
    <row r="87" spans="1:8" s="6" customFormat="1" x14ac:dyDescent="0.25"/>
    <row r="88" spans="1:8" s="6" customFormat="1" x14ac:dyDescent="0.25"/>
    <row r="89" spans="1:8" s="6" customFormat="1" x14ac:dyDescent="0.25"/>
    <row r="90" spans="1:8" s="6" customFormat="1" x14ac:dyDescent="0.25"/>
    <row r="91" spans="1:8" s="6" customFormat="1" x14ac:dyDescent="0.25"/>
    <row r="92" spans="1:8" s="6" customFormat="1" x14ac:dyDescent="0.25"/>
    <row r="93" spans="1:8" s="6" customFormat="1" x14ac:dyDescent="0.25"/>
    <row r="94" spans="1:8" s="6" customFormat="1" x14ac:dyDescent="0.25"/>
    <row r="95" spans="1:8" s="6" customFormat="1" x14ac:dyDescent="0.25"/>
    <row r="96" spans="1:8"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sheetData>
  <mergeCells count="52">
    <mergeCell ref="B3:N4"/>
    <mergeCell ref="F10:F12"/>
    <mergeCell ref="F16:F18"/>
    <mergeCell ref="B13:B15"/>
    <mergeCell ref="C13:C15"/>
    <mergeCell ref="D13:D15"/>
    <mergeCell ref="E13:E15"/>
    <mergeCell ref="C16:C18"/>
    <mergeCell ref="D16:D18"/>
    <mergeCell ref="B16:B18"/>
    <mergeCell ref="E16:E18"/>
    <mergeCell ref="B6:C6"/>
    <mergeCell ref="D6:H6"/>
    <mergeCell ref="H10:H12"/>
    <mergeCell ref="F13:F15"/>
    <mergeCell ref="G10:G12"/>
    <mergeCell ref="K11:M12"/>
    <mergeCell ref="K13:M14"/>
    <mergeCell ref="K15:M16"/>
    <mergeCell ref="K17:M18"/>
    <mergeCell ref="B10:B12"/>
    <mergeCell ref="H13:H15"/>
    <mergeCell ref="G16:G18"/>
    <mergeCell ref="H16:H18"/>
    <mergeCell ref="G13:G15"/>
    <mergeCell ref="D10:D12"/>
    <mergeCell ref="E10:E12"/>
    <mergeCell ref="C10:C12"/>
    <mergeCell ref="A10:A12"/>
    <mergeCell ref="A13:A15"/>
    <mergeCell ref="A16:A18"/>
    <mergeCell ref="A19:A21"/>
    <mergeCell ref="A22:A24"/>
    <mergeCell ref="H62:I62"/>
    <mergeCell ref="H58:I58"/>
    <mergeCell ref="H59:I59"/>
    <mergeCell ref="H60:I60"/>
    <mergeCell ref="H61:I61"/>
    <mergeCell ref="H19:H21"/>
    <mergeCell ref="G22:G24"/>
    <mergeCell ref="H22:H24"/>
    <mergeCell ref="B22:B24"/>
    <mergeCell ref="E22:E24"/>
    <mergeCell ref="C22:C24"/>
    <mergeCell ref="D22:D24"/>
    <mergeCell ref="F22:F24"/>
    <mergeCell ref="B19:B21"/>
    <mergeCell ref="C19:C21"/>
    <mergeCell ref="F19:F21"/>
    <mergeCell ref="D19:D21"/>
    <mergeCell ref="G19:G21"/>
    <mergeCell ref="E19:E21"/>
  </mergeCells>
  <pageMargins left="0.7" right="0.7" top="0.75" bottom="0.75" header="0.3" footer="0.3"/>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AG217"/>
  <sheetViews>
    <sheetView zoomScale="70" zoomScaleNormal="70" workbookViewId="0">
      <selection activeCell="G12" sqref="F12:G14"/>
    </sheetView>
  </sheetViews>
  <sheetFormatPr baseColWidth="10" defaultRowHeight="15" x14ac:dyDescent="0.25"/>
  <cols>
    <col min="1" max="1" width="4" customWidth="1"/>
    <col min="2" max="2" width="14.28515625" customWidth="1"/>
    <col min="3" max="3" width="17.7109375" customWidth="1"/>
    <col min="4" max="4" width="32.5703125" customWidth="1"/>
    <col min="5" max="5" width="26" customWidth="1"/>
    <col min="6" max="6" width="27" customWidth="1"/>
    <col min="7" max="7" width="15.140625" customWidth="1"/>
    <col min="8" max="8" width="16.42578125" customWidth="1"/>
    <col min="9" max="9" width="24.42578125" customWidth="1"/>
    <col min="10" max="10" width="22.140625" customWidth="1"/>
    <col min="11" max="11" width="20.42578125" customWidth="1"/>
    <col min="12" max="12" width="34.28515625" customWidth="1"/>
    <col min="13" max="13" width="18.85546875" customWidth="1"/>
    <col min="14" max="14" width="13.5703125" customWidth="1"/>
    <col min="15" max="15" width="13.85546875" customWidth="1"/>
    <col min="16" max="16" width="10.140625" customWidth="1"/>
    <col min="17" max="17" width="12.42578125" customWidth="1"/>
    <col min="18" max="18" width="24" customWidth="1"/>
    <col min="19" max="19" width="39.28515625" customWidth="1"/>
  </cols>
  <sheetData>
    <row r="3" spans="2:33" ht="21" x14ac:dyDescent="0.35">
      <c r="R3" s="550" t="s">
        <v>302</v>
      </c>
      <c r="S3" s="551"/>
    </row>
    <row r="4" spans="2:33" ht="121.5" customHeight="1" x14ac:dyDescent="0.25">
      <c r="R4" s="196" t="s">
        <v>296</v>
      </c>
      <c r="S4" s="195" t="s">
        <v>310</v>
      </c>
    </row>
    <row r="5" spans="2:33" ht="15.75" thickBot="1" x14ac:dyDescent="0.3">
      <c r="R5" s="127" t="s">
        <v>255</v>
      </c>
      <c r="S5" s="127">
        <v>0</v>
      </c>
      <c r="AB5">
        <v>15</v>
      </c>
      <c r="AC5">
        <v>5</v>
      </c>
      <c r="AD5">
        <v>10</v>
      </c>
      <c r="AE5">
        <v>30</v>
      </c>
    </row>
    <row r="6" spans="2:33" ht="21" customHeight="1" x14ac:dyDescent="0.25">
      <c r="B6" s="558" t="s">
        <v>252</v>
      </c>
      <c r="C6" s="559"/>
      <c r="D6" s="559"/>
      <c r="E6" s="559"/>
      <c r="F6" s="559"/>
      <c r="G6" s="559"/>
      <c r="H6" s="559"/>
      <c r="I6" s="559"/>
      <c r="J6" s="559"/>
      <c r="K6" s="559"/>
      <c r="L6" s="559"/>
      <c r="M6" s="559"/>
      <c r="N6" s="559"/>
      <c r="O6" s="560"/>
      <c r="P6" s="198"/>
      <c r="R6" s="127" t="s">
        <v>256</v>
      </c>
      <c r="S6" s="127">
        <v>1</v>
      </c>
      <c r="AB6">
        <v>0</v>
      </c>
      <c r="AC6">
        <v>0</v>
      </c>
      <c r="AD6">
        <v>0</v>
      </c>
      <c r="AE6">
        <v>0</v>
      </c>
    </row>
    <row r="7" spans="2:33" ht="21" customHeight="1" x14ac:dyDescent="0.25">
      <c r="B7" s="561"/>
      <c r="C7" s="562"/>
      <c r="D7" s="562"/>
      <c r="E7" s="562"/>
      <c r="F7" s="562"/>
      <c r="G7" s="562"/>
      <c r="H7" s="562"/>
      <c r="I7" s="562"/>
      <c r="J7" s="562"/>
      <c r="K7" s="562"/>
      <c r="L7" s="562"/>
      <c r="M7" s="562"/>
      <c r="N7" s="562"/>
      <c r="O7" s="563"/>
      <c r="P7" s="198"/>
      <c r="R7" s="127" t="s">
        <v>257</v>
      </c>
      <c r="S7" s="127">
        <v>2</v>
      </c>
      <c r="AG7" t="s">
        <v>248</v>
      </c>
    </row>
    <row r="8" spans="2:33" ht="21" customHeight="1" thickBot="1" x14ac:dyDescent="0.3">
      <c r="B8" s="564"/>
      <c r="C8" s="565"/>
      <c r="D8" s="565"/>
      <c r="E8" s="565"/>
      <c r="F8" s="565"/>
      <c r="G8" s="565"/>
      <c r="H8" s="565"/>
      <c r="I8" s="565"/>
      <c r="J8" s="565"/>
      <c r="K8" s="565"/>
      <c r="L8" s="565"/>
      <c r="M8" s="565"/>
      <c r="N8" s="565"/>
      <c r="O8" s="566"/>
      <c r="P8" s="198"/>
      <c r="AG8" t="s">
        <v>249</v>
      </c>
    </row>
    <row r="9" spans="2:33" ht="36" customHeight="1" x14ac:dyDescent="0.25">
      <c r="B9" s="548" t="s">
        <v>300</v>
      </c>
      <c r="C9" s="543" t="s">
        <v>63</v>
      </c>
      <c r="D9" s="543" t="s">
        <v>253</v>
      </c>
      <c r="E9" s="571" t="s">
        <v>295</v>
      </c>
      <c r="F9" s="571"/>
      <c r="G9" s="571"/>
      <c r="H9" s="571"/>
      <c r="I9" s="571"/>
      <c r="J9" s="571"/>
      <c r="K9" s="571"/>
      <c r="L9" s="548" t="s">
        <v>254</v>
      </c>
      <c r="M9" s="548" t="s">
        <v>301</v>
      </c>
      <c r="N9" s="548" t="s">
        <v>312</v>
      </c>
      <c r="O9" s="548" t="s">
        <v>313</v>
      </c>
      <c r="P9" s="199"/>
      <c r="R9" s="552" t="s">
        <v>311</v>
      </c>
      <c r="S9" s="553"/>
    </row>
    <row r="10" spans="2:33" ht="89.25" customHeight="1" thickBot="1" x14ac:dyDescent="0.3">
      <c r="B10" s="549"/>
      <c r="C10" s="544"/>
      <c r="D10" s="544"/>
      <c r="E10" s="203" t="s">
        <v>287</v>
      </c>
      <c r="F10" s="203" t="s">
        <v>288</v>
      </c>
      <c r="G10" s="203" t="s">
        <v>290</v>
      </c>
      <c r="H10" s="203" t="s">
        <v>289</v>
      </c>
      <c r="I10" s="203" t="s">
        <v>291</v>
      </c>
      <c r="J10" s="203" t="s">
        <v>293</v>
      </c>
      <c r="K10" s="203" t="s">
        <v>292</v>
      </c>
      <c r="L10" s="549"/>
      <c r="M10" s="549"/>
      <c r="N10" s="549"/>
      <c r="O10" s="549"/>
      <c r="P10" s="199"/>
      <c r="R10" s="554"/>
      <c r="S10" s="555"/>
    </row>
    <row r="11" spans="2:33" ht="54.75" customHeight="1" x14ac:dyDescent="0.25">
      <c r="B11" s="568">
        <v>1</v>
      </c>
      <c r="C11" s="211" t="s">
        <v>248</v>
      </c>
      <c r="D11" s="93" t="s">
        <v>329</v>
      </c>
      <c r="E11" s="127">
        <v>15</v>
      </c>
      <c r="F11" s="127">
        <v>5</v>
      </c>
      <c r="G11" s="127">
        <v>0</v>
      </c>
      <c r="H11" s="127">
        <v>10</v>
      </c>
      <c r="I11" s="158">
        <v>15</v>
      </c>
      <c r="J11" s="127">
        <v>10</v>
      </c>
      <c r="K11" s="127">
        <v>30</v>
      </c>
      <c r="L11" s="128"/>
      <c r="M11" s="212">
        <f t="shared" ref="M11:M18" si="0">SUM(E11:K11)</f>
        <v>85</v>
      </c>
      <c r="N11" s="212">
        <v>2</v>
      </c>
      <c r="O11" s="212"/>
      <c r="P11" s="197"/>
      <c r="R11" s="556"/>
      <c r="S11" s="557"/>
    </row>
    <row r="12" spans="2:33" ht="48" customHeight="1" x14ac:dyDescent="0.25">
      <c r="B12" s="569"/>
      <c r="C12" s="211" t="s">
        <v>248</v>
      </c>
      <c r="D12" s="94" t="s">
        <v>330</v>
      </c>
      <c r="E12" s="127">
        <v>15</v>
      </c>
      <c r="F12" s="127">
        <v>5</v>
      </c>
      <c r="G12" s="127">
        <v>0</v>
      </c>
      <c r="H12" s="127">
        <v>10</v>
      </c>
      <c r="I12" s="158">
        <v>15</v>
      </c>
      <c r="J12" s="127">
        <v>10</v>
      </c>
      <c r="K12" s="127">
        <v>0</v>
      </c>
      <c r="L12" s="126"/>
      <c r="M12" s="212">
        <f t="shared" si="0"/>
        <v>55</v>
      </c>
      <c r="N12" s="212">
        <v>1</v>
      </c>
      <c r="O12" s="212"/>
      <c r="P12" s="197"/>
    </row>
    <row r="13" spans="2:33" ht="50.25" customHeight="1" x14ac:dyDescent="0.25">
      <c r="B13" s="569"/>
      <c r="C13" s="211" t="s">
        <v>248</v>
      </c>
      <c r="D13" s="95" t="s">
        <v>331</v>
      </c>
      <c r="E13" s="127">
        <v>15</v>
      </c>
      <c r="F13" s="127">
        <v>5</v>
      </c>
      <c r="G13" s="127">
        <v>0</v>
      </c>
      <c r="H13" s="127">
        <v>10</v>
      </c>
      <c r="I13" s="158">
        <v>0</v>
      </c>
      <c r="J13" s="127">
        <v>10</v>
      </c>
      <c r="K13" s="127">
        <v>0</v>
      </c>
      <c r="L13" s="126"/>
      <c r="M13" s="212">
        <f t="shared" si="0"/>
        <v>40</v>
      </c>
      <c r="N13" s="212">
        <v>0</v>
      </c>
      <c r="O13" s="212"/>
      <c r="P13" s="197"/>
    </row>
    <row r="14" spans="2:33" ht="50.25" customHeight="1" x14ac:dyDescent="0.25">
      <c r="B14" s="569"/>
      <c r="C14" s="211" t="s">
        <v>248</v>
      </c>
      <c r="D14" s="95" t="s">
        <v>332</v>
      </c>
      <c r="E14" s="127">
        <v>15</v>
      </c>
      <c r="F14" s="127">
        <v>5</v>
      </c>
      <c r="G14" s="127">
        <v>0</v>
      </c>
      <c r="H14" s="127">
        <v>10</v>
      </c>
      <c r="I14" s="158">
        <v>0</v>
      </c>
      <c r="J14" s="127">
        <v>0</v>
      </c>
      <c r="K14" s="127">
        <v>0</v>
      </c>
      <c r="L14" s="248" t="s">
        <v>337</v>
      </c>
      <c r="M14" s="212">
        <f t="shared" si="0"/>
        <v>30</v>
      </c>
      <c r="N14" s="212">
        <v>0</v>
      </c>
      <c r="O14" s="212"/>
      <c r="P14" s="197"/>
      <c r="Q14" s="540" t="s">
        <v>258</v>
      </c>
      <c r="R14" s="541"/>
      <c r="S14" s="542"/>
    </row>
    <row r="15" spans="2:33" ht="30.75" customHeight="1" x14ac:dyDescent="0.25">
      <c r="B15" s="569"/>
      <c r="C15" s="126"/>
      <c r="D15" s="126"/>
      <c r="E15" s="126"/>
      <c r="F15" s="126"/>
      <c r="G15" s="126"/>
      <c r="H15" s="126"/>
      <c r="I15" s="158"/>
      <c r="J15" s="126"/>
      <c r="K15" s="126"/>
      <c r="L15" s="126"/>
      <c r="M15" s="191">
        <f t="shared" si="0"/>
        <v>0</v>
      </c>
      <c r="N15" s="126"/>
      <c r="O15" s="126"/>
      <c r="P15" s="197"/>
      <c r="Q15" s="202" t="s">
        <v>294</v>
      </c>
      <c r="R15" s="201" t="s">
        <v>259</v>
      </c>
      <c r="S15" s="200" t="s">
        <v>260</v>
      </c>
    </row>
    <row r="16" spans="2:33" ht="29.25" customHeight="1" x14ac:dyDescent="0.25">
      <c r="B16" s="569"/>
      <c r="C16" s="126"/>
      <c r="D16" s="126"/>
      <c r="E16" s="126"/>
      <c r="F16" s="126"/>
      <c r="G16" s="126"/>
      <c r="H16" s="126"/>
      <c r="I16" s="158"/>
      <c r="J16" s="126"/>
      <c r="K16" s="126"/>
      <c r="L16" s="126"/>
      <c r="M16" s="191">
        <f t="shared" si="0"/>
        <v>0</v>
      </c>
      <c r="N16" s="126"/>
      <c r="O16" s="126"/>
      <c r="P16" s="197"/>
      <c r="Q16" s="204">
        <v>1</v>
      </c>
      <c r="R16" s="127">
        <v>3</v>
      </c>
      <c r="S16" s="127">
        <v>0</v>
      </c>
    </row>
    <row r="17" spans="2:19" ht="27" customHeight="1" x14ac:dyDescent="0.25">
      <c r="B17" s="569"/>
      <c r="C17" s="126"/>
      <c r="D17" s="126"/>
      <c r="E17" s="126"/>
      <c r="F17" s="126"/>
      <c r="G17" s="126"/>
      <c r="H17" s="126"/>
      <c r="I17" s="158"/>
      <c r="J17" s="126"/>
      <c r="K17" s="126"/>
      <c r="L17" s="126"/>
      <c r="M17" s="191">
        <f t="shared" si="0"/>
        <v>0</v>
      </c>
      <c r="N17" s="126"/>
      <c r="O17" s="126"/>
      <c r="P17" s="197"/>
      <c r="Q17" s="126">
        <v>1</v>
      </c>
      <c r="R17" s="126">
        <v>2</v>
      </c>
      <c r="S17" s="126">
        <v>2</v>
      </c>
    </row>
    <row r="18" spans="2:19" ht="30.75" customHeight="1" x14ac:dyDescent="0.25">
      <c r="B18" s="570"/>
      <c r="C18" s="126"/>
      <c r="D18" s="126"/>
      <c r="E18" s="126"/>
      <c r="F18" s="126"/>
      <c r="G18" s="126"/>
      <c r="H18" s="126"/>
      <c r="I18" s="158"/>
      <c r="J18" s="126"/>
      <c r="K18" s="126"/>
      <c r="L18" s="126"/>
      <c r="M18" s="191">
        <f t="shared" si="0"/>
        <v>0</v>
      </c>
      <c r="N18" s="126"/>
      <c r="O18" s="126"/>
      <c r="P18" s="197"/>
      <c r="Q18" s="126"/>
      <c r="R18" s="126"/>
      <c r="S18" s="126"/>
    </row>
    <row r="19" spans="2:19" ht="30.75" customHeight="1" thickBot="1" x14ac:dyDescent="0.3">
      <c r="C19" s="567"/>
      <c r="D19" s="567"/>
      <c r="E19" s="567"/>
      <c r="F19" s="567"/>
      <c r="G19" s="567"/>
      <c r="H19" s="567"/>
      <c r="I19" s="567"/>
      <c r="J19" s="567"/>
      <c r="K19" s="567"/>
      <c r="Q19" s="126"/>
      <c r="R19" s="126"/>
      <c r="S19" s="126"/>
    </row>
    <row r="20" spans="2:19" ht="15" customHeight="1" x14ac:dyDescent="0.25">
      <c r="B20" s="558" t="s">
        <v>252</v>
      </c>
      <c r="C20" s="559"/>
      <c r="D20" s="559"/>
      <c r="E20" s="559"/>
      <c r="F20" s="559"/>
      <c r="G20" s="559"/>
      <c r="H20" s="559"/>
      <c r="I20" s="559"/>
      <c r="J20" s="559"/>
      <c r="K20" s="559"/>
      <c r="L20" s="559"/>
      <c r="M20" s="559"/>
      <c r="N20" s="559"/>
      <c r="O20" s="560"/>
      <c r="Q20" s="126"/>
      <c r="R20" s="126"/>
      <c r="S20" s="126"/>
    </row>
    <row r="21" spans="2:19" ht="27.75" customHeight="1" x14ac:dyDescent="0.25">
      <c r="B21" s="561"/>
      <c r="C21" s="562"/>
      <c r="D21" s="562"/>
      <c r="E21" s="562"/>
      <c r="F21" s="562"/>
      <c r="G21" s="562"/>
      <c r="H21" s="562"/>
      <c r="I21" s="562"/>
      <c r="J21" s="562"/>
      <c r="K21" s="562"/>
      <c r="L21" s="562"/>
      <c r="M21" s="562"/>
      <c r="N21" s="562"/>
      <c r="O21" s="563"/>
      <c r="Q21" s="126"/>
      <c r="R21" s="126"/>
      <c r="S21" s="126"/>
    </row>
    <row r="22" spans="2:19" ht="15.75" customHeight="1" thickBot="1" x14ac:dyDescent="0.3">
      <c r="B22" s="564"/>
      <c r="C22" s="565"/>
      <c r="D22" s="565"/>
      <c r="E22" s="565"/>
      <c r="F22" s="565"/>
      <c r="G22" s="565"/>
      <c r="H22" s="565"/>
      <c r="I22" s="565"/>
      <c r="J22" s="565"/>
      <c r="K22" s="565"/>
      <c r="L22" s="565"/>
      <c r="M22" s="565"/>
      <c r="N22" s="565"/>
      <c r="O22" s="566"/>
      <c r="Q22" s="126"/>
      <c r="R22" s="126"/>
      <c r="S22" s="126"/>
    </row>
    <row r="23" spans="2:19" ht="39.75" customHeight="1" x14ac:dyDescent="0.25">
      <c r="B23" s="548" t="s">
        <v>300</v>
      </c>
      <c r="C23" s="543" t="s">
        <v>63</v>
      </c>
      <c r="D23" s="543" t="s">
        <v>253</v>
      </c>
      <c r="E23" s="545" t="s">
        <v>295</v>
      </c>
      <c r="F23" s="546"/>
      <c r="G23" s="546"/>
      <c r="H23" s="546"/>
      <c r="I23" s="546"/>
      <c r="J23" s="546"/>
      <c r="K23" s="547"/>
      <c r="L23" s="543" t="s">
        <v>254</v>
      </c>
      <c r="M23" s="548" t="s">
        <v>301</v>
      </c>
      <c r="N23" s="548" t="s">
        <v>312</v>
      </c>
      <c r="O23" s="548" t="s">
        <v>313</v>
      </c>
      <c r="Q23" s="126"/>
      <c r="R23" s="126"/>
      <c r="S23" s="126"/>
    </row>
    <row r="24" spans="2:19" ht="75.75" thickBot="1" x14ac:dyDescent="0.3">
      <c r="B24" s="549"/>
      <c r="C24" s="544"/>
      <c r="D24" s="544"/>
      <c r="E24" s="203" t="s">
        <v>287</v>
      </c>
      <c r="F24" s="203" t="s">
        <v>288</v>
      </c>
      <c r="G24" s="203" t="s">
        <v>290</v>
      </c>
      <c r="H24" s="203" t="s">
        <v>289</v>
      </c>
      <c r="I24" s="203" t="s">
        <v>291</v>
      </c>
      <c r="J24" s="203" t="s">
        <v>293</v>
      </c>
      <c r="K24" s="203" t="s">
        <v>292</v>
      </c>
      <c r="L24" s="544"/>
      <c r="M24" s="549"/>
      <c r="N24" s="549"/>
      <c r="O24" s="549"/>
    </row>
    <row r="25" spans="2:19" ht="63" customHeight="1" thickBot="1" x14ac:dyDescent="0.3">
      <c r="B25" s="568">
        <v>2</v>
      </c>
      <c r="C25" s="126" t="s">
        <v>248</v>
      </c>
      <c r="D25" s="192" t="s">
        <v>330</v>
      </c>
      <c r="E25" s="127">
        <v>15</v>
      </c>
      <c r="F25" s="127">
        <v>5</v>
      </c>
      <c r="G25" s="127">
        <v>0</v>
      </c>
      <c r="H25" s="127">
        <v>10</v>
      </c>
      <c r="I25" s="158">
        <v>15</v>
      </c>
      <c r="J25" s="127">
        <v>10</v>
      </c>
      <c r="K25" s="127">
        <v>30</v>
      </c>
      <c r="L25" s="128" t="s">
        <v>352</v>
      </c>
      <c r="M25" s="126">
        <f>SUM(E25:K25)</f>
        <v>85</v>
      </c>
      <c r="N25" s="126">
        <v>2</v>
      </c>
      <c r="O25" s="126"/>
    </row>
    <row r="26" spans="2:19" ht="72" customHeight="1" thickBot="1" x14ac:dyDescent="0.3">
      <c r="B26" s="569"/>
      <c r="C26" s="126" t="s">
        <v>248</v>
      </c>
      <c r="D26" s="192" t="s">
        <v>351</v>
      </c>
      <c r="E26" s="127">
        <v>15</v>
      </c>
      <c r="F26" s="127">
        <v>5</v>
      </c>
      <c r="G26" s="127">
        <v>0</v>
      </c>
      <c r="H26" s="127">
        <v>10</v>
      </c>
      <c r="I26" s="158">
        <v>15</v>
      </c>
      <c r="J26" s="127">
        <v>10</v>
      </c>
      <c r="K26" s="127">
        <v>30</v>
      </c>
      <c r="L26" s="128" t="s">
        <v>353</v>
      </c>
      <c r="M26" s="126">
        <f t="shared" ref="M26:M32" si="1">SUM(E26:K26)</f>
        <v>85</v>
      </c>
      <c r="N26" s="126">
        <v>2</v>
      </c>
      <c r="O26" s="126"/>
    </row>
    <row r="27" spans="2:19" ht="81" customHeight="1" thickBot="1" x14ac:dyDescent="0.3">
      <c r="B27" s="569"/>
      <c r="C27" s="126" t="s">
        <v>248</v>
      </c>
      <c r="D27" s="193" t="s">
        <v>350</v>
      </c>
      <c r="E27" s="127">
        <v>15</v>
      </c>
      <c r="F27" s="127">
        <v>5</v>
      </c>
      <c r="G27" s="127">
        <v>0</v>
      </c>
      <c r="H27" s="127">
        <v>10</v>
      </c>
      <c r="I27" s="158">
        <v>15</v>
      </c>
      <c r="J27" s="127">
        <v>10</v>
      </c>
      <c r="K27" s="127">
        <v>30</v>
      </c>
      <c r="L27" s="128" t="s">
        <v>354</v>
      </c>
      <c r="M27" s="126">
        <f t="shared" si="1"/>
        <v>85</v>
      </c>
      <c r="N27" s="126">
        <v>2</v>
      </c>
      <c r="O27" s="126">
        <v>0</v>
      </c>
    </row>
    <row r="28" spans="2:19" ht="36.75" customHeight="1" x14ac:dyDescent="0.25">
      <c r="B28" s="569"/>
      <c r="C28" s="126"/>
      <c r="D28" s="126"/>
      <c r="E28" s="126"/>
      <c r="F28" s="126"/>
      <c r="G28" s="126"/>
      <c r="H28" s="126"/>
      <c r="I28" s="158"/>
      <c r="J28" s="126"/>
      <c r="K28" s="126"/>
      <c r="L28" s="126"/>
      <c r="M28" s="126">
        <f t="shared" si="1"/>
        <v>0</v>
      </c>
      <c r="N28" s="126"/>
      <c r="O28" s="126"/>
    </row>
    <row r="29" spans="2:19" ht="36" customHeight="1" x14ac:dyDescent="0.25">
      <c r="B29" s="569"/>
      <c r="C29" s="126"/>
      <c r="D29" s="126"/>
      <c r="E29" s="126"/>
      <c r="F29" s="126"/>
      <c r="G29" s="126"/>
      <c r="H29" s="126"/>
      <c r="I29" s="158"/>
      <c r="J29" s="126"/>
      <c r="K29" s="126"/>
      <c r="L29" s="126"/>
      <c r="M29" s="126">
        <f t="shared" si="1"/>
        <v>0</v>
      </c>
      <c r="N29" s="126"/>
      <c r="O29" s="126"/>
    </row>
    <row r="30" spans="2:19" ht="30" customHeight="1" x14ac:dyDescent="0.25">
      <c r="B30" s="569"/>
      <c r="C30" s="126"/>
      <c r="D30" s="126"/>
      <c r="E30" s="126"/>
      <c r="F30" s="126"/>
      <c r="G30" s="126"/>
      <c r="H30" s="126"/>
      <c r="I30" s="158"/>
      <c r="J30" s="126"/>
      <c r="K30" s="126"/>
      <c r="L30" s="126"/>
      <c r="M30" s="126">
        <f t="shared" si="1"/>
        <v>0</v>
      </c>
      <c r="N30" s="126"/>
      <c r="O30" s="126"/>
    </row>
    <row r="31" spans="2:19" ht="44.25" customHeight="1" x14ac:dyDescent="0.25">
      <c r="B31" s="569"/>
      <c r="C31" s="126"/>
      <c r="D31" s="126"/>
      <c r="E31" s="126"/>
      <c r="F31" s="126"/>
      <c r="G31" s="126"/>
      <c r="H31" s="126"/>
      <c r="I31" s="158"/>
      <c r="J31" s="126"/>
      <c r="K31" s="126"/>
      <c r="L31" s="126"/>
      <c r="M31" s="126">
        <f t="shared" si="1"/>
        <v>0</v>
      </c>
      <c r="N31" s="126"/>
      <c r="O31" s="126"/>
    </row>
    <row r="32" spans="2:19" ht="43.5" customHeight="1" x14ac:dyDescent="0.25">
      <c r="B32" s="570"/>
      <c r="C32" s="126"/>
      <c r="D32" s="126"/>
      <c r="E32" s="126"/>
      <c r="F32" s="126"/>
      <c r="G32" s="126"/>
      <c r="H32" s="126"/>
      <c r="I32" s="158"/>
      <c r="J32" s="126"/>
      <c r="K32" s="126"/>
      <c r="L32" s="126"/>
      <c r="M32" s="126">
        <f t="shared" si="1"/>
        <v>0</v>
      </c>
      <c r="N32" s="126"/>
      <c r="O32" s="126"/>
    </row>
    <row r="33" spans="2:15" ht="15.75" thickBot="1" x14ac:dyDescent="0.3">
      <c r="D33" s="163"/>
      <c r="E33" s="161"/>
      <c r="F33" s="161"/>
      <c r="G33" s="161"/>
      <c r="H33" s="161"/>
      <c r="I33" s="161"/>
      <c r="J33" s="161"/>
      <c r="K33" s="161"/>
      <c r="L33" s="162"/>
    </row>
    <row r="34" spans="2:15" ht="15" customHeight="1" x14ac:dyDescent="0.25">
      <c r="B34" s="558" t="s">
        <v>252</v>
      </c>
      <c r="C34" s="559"/>
      <c r="D34" s="559"/>
      <c r="E34" s="559"/>
      <c r="F34" s="559"/>
      <c r="G34" s="559"/>
      <c r="H34" s="559"/>
      <c r="I34" s="559"/>
      <c r="J34" s="559"/>
      <c r="K34" s="559"/>
      <c r="L34" s="559"/>
      <c r="M34" s="559"/>
      <c r="N34" s="559"/>
      <c r="O34" s="560"/>
    </row>
    <row r="35" spans="2:15" ht="15" customHeight="1" x14ac:dyDescent="0.25">
      <c r="B35" s="561"/>
      <c r="C35" s="562"/>
      <c r="D35" s="562"/>
      <c r="E35" s="562"/>
      <c r="F35" s="562"/>
      <c r="G35" s="562"/>
      <c r="H35" s="562"/>
      <c r="I35" s="562"/>
      <c r="J35" s="562"/>
      <c r="K35" s="562"/>
      <c r="L35" s="562"/>
      <c r="M35" s="562"/>
      <c r="N35" s="562"/>
      <c r="O35" s="563"/>
    </row>
    <row r="36" spans="2:15" ht="15.75" customHeight="1" thickBot="1" x14ac:dyDescent="0.3">
      <c r="B36" s="564"/>
      <c r="C36" s="565"/>
      <c r="D36" s="565"/>
      <c r="E36" s="565"/>
      <c r="F36" s="565"/>
      <c r="G36" s="565"/>
      <c r="H36" s="565"/>
      <c r="I36" s="565"/>
      <c r="J36" s="565"/>
      <c r="K36" s="565"/>
      <c r="L36" s="565"/>
      <c r="M36" s="565"/>
      <c r="N36" s="565"/>
      <c r="O36" s="566"/>
    </row>
    <row r="37" spans="2:15" ht="45.75" customHeight="1" x14ac:dyDescent="0.25">
      <c r="B37" s="548" t="s">
        <v>300</v>
      </c>
      <c r="C37" s="543" t="s">
        <v>63</v>
      </c>
      <c r="D37" s="543" t="s">
        <v>253</v>
      </c>
      <c r="E37" s="545" t="s">
        <v>295</v>
      </c>
      <c r="F37" s="546"/>
      <c r="G37" s="546"/>
      <c r="H37" s="546"/>
      <c r="I37" s="546"/>
      <c r="J37" s="546"/>
      <c r="K37" s="547"/>
      <c r="L37" s="543" t="s">
        <v>254</v>
      </c>
      <c r="M37" s="548" t="s">
        <v>301</v>
      </c>
      <c r="N37" s="548" t="s">
        <v>312</v>
      </c>
      <c r="O37" s="548" t="s">
        <v>313</v>
      </c>
    </row>
    <row r="38" spans="2:15" ht="75.75" thickBot="1" x14ac:dyDescent="0.3">
      <c r="B38" s="549"/>
      <c r="C38" s="544"/>
      <c r="D38" s="544"/>
      <c r="E38" s="203" t="s">
        <v>287</v>
      </c>
      <c r="F38" s="203" t="s">
        <v>288</v>
      </c>
      <c r="G38" s="203" t="s">
        <v>290</v>
      </c>
      <c r="H38" s="203" t="s">
        <v>289</v>
      </c>
      <c r="I38" s="203" t="s">
        <v>291</v>
      </c>
      <c r="J38" s="203" t="s">
        <v>293</v>
      </c>
      <c r="K38" s="203" t="s">
        <v>292</v>
      </c>
      <c r="L38" s="544"/>
      <c r="M38" s="549"/>
      <c r="N38" s="549"/>
      <c r="O38" s="549"/>
    </row>
    <row r="39" spans="2:15" ht="78.75" customHeight="1" x14ac:dyDescent="0.25">
      <c r="B39" s="568">
        <v>3</v>
      </c>
      <c r="C39" s="126" t="s">
        <v>248</v>
      </c>
      <c r="D39" s="93" t="s">
        <v>361</v>
      </c>
      <c r="E39" s="126">
        <v>15</v>
      </c>
      <c r="F39" s="126">
        <v>5</v>
      </c>
      <c r="G39" s="126">
        <v>0</v>
      </c>
      <c r="H39" s="126">
        <v>10</v>
      </c>
      <c r="I39" s="158">
        <v>15</v>
      </c>
      <c r="J39" s="126">
        <v>10</v>
      </c>
      <c r="K39" s="126">
        <v>30</v>
      </c>
      <c r="L39" s="128" t="s">
        <v>368</v>
      </c>
      <c r="M39" s="126">
        <f>SUM(E39:K39)</f>
        <v>85</v>
      </c>
      <c r="N39" s="126">
        <v>2</v>
      </c>
      <c r="O39" s="126"/>
    </row>
    <row r="40" spans="2:15" ht="63.75" customHeight="1" x14ac:dyDescent="0.25">
      <c r="B40" s="569"/>
      <c r="C40" s="126" t="s">
        <v>248</v>
      </c>
      <c r="D40" s="94" t="s">
        <v>360</v>
      </c>
      <c r="E40" s="126">
        <v>15</v>
      </c>
      <c r="F40" s="126">
        <v>5</v>
      </c>
      <c r="G40" s="126">
        <v>0</v>
      </c>
      <c r="H40" s="126">
        <v>10</v>
      </c>
      <c r="I40" s="158">
        <v>15</v>
      </c>
      <c r="J40" s="126">
        <v>10</v>
      </c>
      <c r="K40" s="126">
        <v>30</v>
      </c>
      <c r="L40" s="128" t="s">
        <v>369</v>
      </c>
      <c r="M40" s="126">
        <f t="shared" ref="M40:M46" si="2">SUM(E40:K40)</f>
        <v>85</v>
      </c>
      <c r="N40" s="126">
        <v>1</v>
      </c>
      <c r="O40" s="126"/>
    </row>
    <row r="41" spans="2:15" ht="63.75" customHeight="1" x14ac:dyDescent="0.25">
      <c r="B41" s="569"/>
      <c r="C41" s="126"/>
      <c r="D41" s="95"/>
      <c r="E41" s="126"/>
      <c r="F41" s="126"/>
      <c r="G41" s="126"/>
      <c r="H41" s="126"/>
      <c r="I41" s="158"/>
      <c r="J41" s="126"/>
      <c r="K41" s="126"/>
      <c r="L41" s="126"/>
      <c r="M41" s="126">
        <f t="shared" si="2"/>
        <v>0</v>
      </c>
      <c r="N41" s="126">
        <v>2</v>
      </c>
      <c r="O41" s="126"/>
    </row>
    <row r="42" spans="2:15" ht="33.75" customHeight="1" x14ac:dyDescent="0.25">
      <c r="B42" s="569"/>
      <c r="C42" s="126"/>
      <c r="D42" s="126"/>
      <c r="E42" s="126"/>
      <c r="F42" s="126"/>
      <c r="G42" s="126"/>
      <c r="H42" s="126"/>
      <c r="I42" s="158"/>
      <c r="J42" s="126"/>
      <c r="K42" s="126"/>
      <c r="L42" s="126"/>
      <c r="M42" s="126">
        <f t="shared" si="2"/>
        <v>0</v>
      </c>
      <c r="N42" s="126"/>
      <c r="O42" s="126"/>
    </row>
    <row r="43" spans="2:15" ht="51" customHeight="1" x14ac:dyDescent="0.25">
      <c r="B43" s="569"/>
      <c r="C43" s="126"/>
      <c r="D43" s="126"/>
      <c r="E43" s="126"/>
      <c r="F43" s="126"/>
      <c r="G43" s="126"/>
      <c r="H43" s="126"/>
      <c r="I43" s="158"/>
      <c r="J43" s="126"/>
      <c r="K43" s="126"/>
      <c r="L43" s="126"/>
      <c r="M43" s="126">
        <f t="shared" si="2"/>
        <v>0</v>
      </c>
      <c r="N43" s="126"/>
      <c r="O43" s="126"/>
    </row>
    <row r="44" spans="2:15" ht="38.25" customHeight="1" x14ac:dyDescent="0.25">
      <c r="B44" s="569"/>
      <c r="C44" s="126"/>
      <c r="D44" s="126"/>
      <c r="E44" s="126"/>
      <c r="F44" s="126"/>
      <c r="G44" s="126"/>
      <c r="H44" s="126"/>
      <c r="I44" s="158"/>
      <c r="J44" s="126"/>
      <c r="K44" s="126"/>
      <c r="L44" s="126"/>
      <c r="M44" s="126">
        <f t="shared" si="2"/>
        <v>0</v>
      </c>
      <c r="N44" s="126"/>
      <c r="O44" s="126"/>
    </row>
    <row r="45" spans="2:15" ht="39.75" customHeight="1" x14ac:dyDescent="0.25">
      <c r="B45" s="569"/>
      <c r="C45" s="126"/>
      <c r="D45" s="126"/>
      <c r="E45" s="126"/>
      <c r="F45" s="126"/>
      <c r="G45" s="126"/>
      <c r="H45" s="126"/>
      <c r="I45" s="158"/>
      <c r="J45" s="126"/>
      <c r="K45" s="126"/>
      <c r="L45" s="126"/>
      <c r="M45" s="126">
        <f t="shared" si="2"/>
        <v>0</v>
      </c>
      <c r="N45" s="126"/>
      <c r="O45" s="126"/>
    </row>
    <row r="46" spans="2:15" ht="44.25" customHeight="1" x14ac:dyDescent="0.25">
      <c r="B46" s="570"/>
      <c r="C46" s="126"/>
      <c r="D46" s="126"/>
      <c r="E46" s="126"/>
      <c r="F46" s="126"/>
      <c r="G46" s="126"/>
      <c r="H46" s="126"/>
      <c r="I46" s="158"/>
      <c r="J46" s="126"/>
      <c r="K46" s="126"/>
      <c r="L46" s="126"/>
      <c r="M46" s="126">
        <f t="shared" si="2"/>
        <v>0</v>
      </c>
      <c r="N46" s="126"/>
      <c r="O46" s="126"/>
    </row>
    <row r="47" spans="2:15" x14ac:dyDescent="0.25">
      <c r="E47" s="161"/>
      <c r="F47" s="161"/>
      <c r="G47" s="161"/>
      <c r="H47" s="161"/>
      <c r="I47" s="161"/>
      <c r="J47" s="161"/>
      <c r="K47" s="161"/>
    </row>
    <row r="48" spans="2:15" ht="15.75" thickBot="1" x14ac:dyDescent="0.3">
      <c r="E48" s="161"/>
      <c r="F48" s="161"/>
      <c r="G48" s="161"/>
      <c r="H48" s="161"/>
      <c r="I48" s="161"/>
      <c r="J48" s="161"/>
      <c r="K48" s="161"/>
    </row>
    <row r="49" spans="2:15" ht="15" customHeight="1" x14ac:dyDescent="0.25">
      <c r="B49" s="558" t="s">
        <v>252</v>
      </c>
      <c r="C49" s="559"/>
      <c r="D49" s="559"/>
      <c r="E49" s="559"/>
      <c r="F49" s="559"/>
      <c r="G49" s="559"/>
      <c r="H49" s="559"/>
      <c r="I49" s="559"/>
      <c r="J49" s="559"/>
      <c r="K49" s="559"/>
      <c r="L49" s="559"/>
      <c r="M49" s="559"/>
      <c r="N49" s="559"/>
      <c r="O49" s="560"/>
    </row>
    <row r="50" spans="2:15" ht="15" customHeight="1" x14ac:dyDescent="0.25">
      <c r="B50" s="561"/>
      <c r="C50" s="562"/>
      <c r="D50" s="562"/>
      <c r="E50" s="562"/>
      <c r="F50" s="562"/>
      <c r="G50" s="562"/>
      <c r="H50" s="562"/>
      <c r="I50" s="562"/>
      <c r="J50" s="562"/>
      <c r="K50" s="562"/>
      <c r="L50" s="562"/>
      <c r="M50" s="562"/>
      <c r="N50" s="562"/>
      <c r="O50" s="563"/>
    </row>
    <row r="51" spans="2:15" ht="15.75" customHeight="1" thickBot="1" x14ac:dyDescent="0.3">
      <c r="B51" s="564"/>
      <c r="C51" s="565"/>
      <c r="D51" s="565"/>
      <c r="E51" s="565"/>
      <c r="F51" s="565"/>
      <c r="G51" s="565"/>
      <c r="H51" s="565"/>
      <c r="I51" s="565"/>
      <c r="J51" s="565"/>
      <c r="K51" s="565"/>
      <c r="L51" s="565"/>
      <c r="M51" s="565"/>
      <c r="N51" s="565"/>
      <c r="O51" s="566"/>
    </row>
    <row r="52" spans="2:15" ht="54" customHeight="1" x14ac:dyDescent="0.25">
      <c r="B52" s="548" t="s">
        <v>300</v>
      </c>
      <c r="C52" s="543" t="s">
        <v>63</v>
      </c>
      <c r="D52" s="543" t="s">
        <v>253</v>
      </c>
      <c r="E52" s="545" t="s">
        <v>295</v>
      </c>
      <c r="F52" s="546"/>
      <c r="G52" s="546"/>
      <c r="H52" s="546"/>
      <c r="I52" s="546"/>
      <c r="J52" s="546"/>
      <c r="K52" s="547"/>
      <c r="L52" s="543" t="s">
        <v>254</v>
      </c>
      <c r="M52" s="548" t="s">
        <v>301</v>
      </c>
      <c r="N52" s="548" t="s">
        <v>312</v>
      </c>
      <c r="O52" s="548" t="s">
        <v>313</v>
      </c>
    </row>
    <row r="53" spans="2:15" ht="75.75" thickBot="1" x14ac:dyDescent="0.3">
      <c r="B53" s="549"/>
      <c r="C53" s="544"/>
      <c r="D53" s="544"/>
      <c r="E53" s="203" t="s">
        <v>287</v>
      </c>
      <c r="F53" s="203" t="s">
        <v>288</v>
      </c>
      <c r="G53" s="203" t="s">
        <v>290</v>
      </c>
      <c r="H53" s="203" t="s">
        <v>289</v>
      </c>
      <c r="I53" s="203" t="s">
        <v>291</v>
      </c>
      <c r="J53" s="203" t="s">
        <v>293</v>
      </c>
      <c r="K53" s="203" t="s">
        <v>292</v>
      </c>
      <c r="L53" s="544"/>
      <c r="M53" s="549"/>
      <c r="N53" s="549"/>
      <c r="O53" s="549"/>
    </row>
    <row r="54" spans="2:15" ht="51" customHeight="1" x14ac:dyDescent="0.25">
      <c r="B54" s="568">
        <v>4</v>
      </c>
      <c r="C54" s="126" t="s">
        <v>248</v>
      </c>
      <c r="D54" s="93" t="s">
        <v>379</v>
      </c>
      <c r="E54" s="126">
        <v>15</v>
      </c>
      <c r="F54" s="126">
        <v>5</v>
      </c>
      <c r="G54" s="126">
        <v>0</v>
      </c>
      <c r="H54" s="126">
        <v>10</v>
      </c>
      <c r="I54" s="158">
        <v>15</v>
      </c>
      <c r="J54" s="126">
        <v>10</v>
      </c>
      <c r="K54" s="126">
        <v>30</v>
      </c>
      <c r="L54" s="128" t="s">
        <v>380</v>
      </c>
      <c r="M54" s="126">
        <f>SUM(E54:K54)</f>
        <v>85</v>
      </c>
      <c r="N54" s="126">
        <v>2</v>
      </c>
      <c r="O54" s="126"/>
    </row>
    <row r="55" spans="2:15" ht="42" customHeight="1" x14ac:dyDescent="0.25">
      <c r="B55" s="569"/>
      <c r="C55" s="126" t="s">
        <v>248</v>
      </c>
      <c r="D55" s="94" t="s">
        <v>373</v>
      </c>
      <c r="E55" s="126">
        <v>15</v>
      </c>
      <c r="F55" s="126">
        <v>5</v>
      </c>
      <c r="G55" s="126">
        <v>0</v>
      </c>
      <c r="H55" s="126">
        <v>10</v>
      </c>
      <c r="I55" s="158">
        <v>15</v>
      </c>
      <c r="J55" s="126">
        <v>10</v>
      </c>
      <c r="K55" s="126">
        <v>30</v>
      </c>
      <c r="L55" s="126"/>
      <c r="M55" s="126">
        <f t="shared" ref="M55:M61" si="3">SUM(E55:K55)</f>
        <v>85</v>
      </c>
      <c r="N55" s="126">
        <v>2</v>
      </c>
      <c r="O55" s="126"/>
    </row>
    <row r="56" spans="2:15" ht="39.75" customHeight="1" x14ac:dyDescent="0.25">
      <c r="B56" s="569"/>
      <c r="C56" s="126"/>
      <c r="D56" s="95" t="s">
        <v>374</v>
      </c>
      <c r="E56" s="126">
        <v>15</v>
      </c>
      <c r="F56" s="126">
        <v>5</v>
      </c>
      <c r="G56" s="126">
        <v>0</v>
      </c>
      <c r="H56" s="126">
        <v>10</v>
      </c>
      <c r="I56" s="158">
        <v>15</v>
      </c>
      <c r="J56" s="126">
        <v>10</v>
      </c>
      <c r="K56" s="126">
        <v>30</v>
      </c>
      <c r="L56" s="126"/>
      <c r="M56" s="126">
        <f t="shared" si="3"/>
        <v>85</v>
      </c>
      <c r="N56" s="126">
        <v>2</v>
      </c>
      <c r="O56" s="126"/>
    </row>
    <row r="57" spans="2:15" ht="43.5" customHeight="1" x14ac:dyDescent="0.25">
      <c r="B57" s="569"/>
      <c r="C57" s="126"/>
      <c r="D57" s="95" t="s">
        <v>375</v>
      </c>
      <c r="E57" s="126">
        <v>15</v>
      </c>
      <c r="F57" s="126">
        <v>5</v>
      </c>
      <c r="G57" s="126">
        <v>0</v>
      </c>
      <c r="H57" s="126">
        <v>10</v>
      </c>
      <c r="I57" s="158">
        <v>15</v>
      </c>
      <c r="J57" s="126">
        <v>10</v>
      </c>
      <c r="K57" s="126">
        <v>30</v>
      </c>
      <c r="L57" s="126"/>
      <c r="M57" s="126">
        <f t="shared" si="3"/>
        <v>85</v>
      </c>
      <c r="N57" s="126">
        <v>2</v>
      </c>
      <c r="O57" s="126"/>
    </row>
    <row r="58" spans="2:15" ht="39.75" customHeight="1" x14ac:dyDescent="0.25">
      <c r="B58" s="569"/>
      <c r="C58" s="126"/>
      <c r="D58" s="126"/>
      <c r="E58" s="126"/>
      <c r="F58" s="126"/>
      <c r="G58" s="126"/>
      <c r="H58" s="126"/>
      <c r="I58" s="158"/>
      <c r="J58" s="126"/>
      <c r="K58" s="126"/>
      <c r="L58" s="126"/>
      <c r="M58" s="126">
        <f t="shared" si="3"/>
        <v>0</v>
      </c>
      <c r="N58" s="126"/>
      <c r="O58" s="126"/>
    </row>
    <row r="59" spans="2:15" ht="38.25" customHeight="1" x14ac:dyDescent="0.25">
      <c r="B59" s="569"/>
      <c r="C59" s="126"/>
      <c r="D59" s="126"/>
      <c r="E59" s="126"/>
      <c r="F59" s="126"/>
      <c r="G59" s="126"/>
      <c r="H59" s="126"/>
      <c r="I59" s="158"/>
      <c r="J59" s="126"/>
      <c r="K59" s="126"/>
      <c r="L59" s="126"/>
      <c r="M59" s="126">
        <f t="shared" si="3"/>
        <v>0</v>
      </c>
      <c r="N59" s="126"/>
      <c r="O59" s="126"/>
    </row>
    <row r="60" spans="2:15" ht="39.75" customHeight="1" x14ac:dyDescent="0.25">
      <c r="B60" s="569"/>
      <c r="C60" s="126"/>
      <c r="D60" s="126"/>
      <c r="E60" s="126"/>
      <c r="F60" s="126"/>
      <c r="G60" s="126"/>
      <c r="H60" s="126"/>
      <c r="I60" s="158"/>
      <c r="J60" s="126"/>
      <c r="K60" s="126"/>
      <c r="L60" s="126"/>
      <c r="M60" s="126">
        <f t="shared" si="3"/>
        <v>0</v>
      </c>
      <c r="N60" s="126"/>
      <c r="O60" s="126"/>
    </row>
    <row r="61" spans="2:15" ht="43.5" customHeight="1" x14ac:dyDescent="0.25">
      <c r="B61" s="570"/>
      <c r="C61" s="126"/>
      <c r="D61" s="126"/>
      <c r="E61" s="126"/>
      <c r="F61" s="126"/>
      <c r="G61" s="126"/>
      <c r="H61" s="126"/>
      <c r="I61" s="158"/>
      <c r="J61" s="126"/>
      <c r="K61" s="126"/>
      <c r="L61" s="126"/>
      <c r="M61" s="126">
        <f t="shared" si="3"/>
        <v>0</v>
      </c>
      <c r="N61" s="126"/>
      <c r="O61" s="126"/>
    </row>
    <row r="62" spans="2:15" ht="15.75" thickBot="1" x14ac:dyDescent="0.3">
      <c r="E62" s="161"/>
      <c r="F62" s="161"/>
      <c r="G62" s="161"/>
      <c r="H62" s="161"/>
      <c r="I62" s="161"/>
      <c r="J62" s="161"/>
      <c r="K62" s="161"/>
    </row>
    <row r="63" spans="2:15" ht="23.25" customHeight="1" x14ac:dyDescent="0.25">
      <c r="B63" s="558" t="s">
        <v>252</v>
      </c>
      <c r="C63" s="559"/>
      <c r="D63" s="559"/>
      <c r="E63" s="559"/>
      <c r="F63" s="559"/>
      <c r="G63" s="559"/>
      <c r="H63" s="559"/>
      <c r="I63" s="559"/>
      <c r="J63" s="559"/>
      <c r="K63" s="559"/>
      <c r="L63" s="559"/>
      <c r="M63" s="559"/>
      <c r="N63" s="559"/>
      <c r="O63" s="560"/>
    </row>
    <row r="64" spans="2:15" ht="15" customHeight="1" x14ac:dyDescent="0.25">
      <c r="B64" s="561"/>
      <c r="C64" s="562"/>
      <c r="D64" s="562"/>
      <c r="E64" s="562"/>
      <c r="F64" s="562"/>
      <c r="G64" s="562"/>
      <c r="H64" s="562"/>
      <c r="I64" s="562"/>
      <c r="J64" s="562"/>
      <c r="K64" s="562"/>
      <c r="L64" s="562"/>
      <c r="M64" s="562"/>
      <c r="N64" s="562"/>
      <c r="O64" s="563"/>
    </row>
    <row r="65" spans="2:15" ht="25.5" customHeight="1" thickBot="1" x14ac:dyDescent="0.3">
      <c r="B65" s="564"/>
      <c r="C65" s="565"/>
      <c r="D65" s="565"/>
      <c r="E65" s="565"/>
      <c r="F65" s="565"/>
      <c r="G65" s="565"/>
      <c r="H65" s="565"/>
      <c r="I65" s="565"/>
      <c r="J65" s="565"/>
      <c r="K65" s="565"/>
      <c r="L65" s="565"/>
      <c r="M65" s="565"/>
      <c r="N65" s="565"/>
      <c r="O65" s="566"/>
    </row>
    <row r="66" spans="2:15" ht="45.75" customHeight="1" x14ac:dyDescent="0.25">
      <c r="B66" s="548" t="s">
        <v>300</v>
      </c>
      <c r="C66" s="543" t="s">
        <v>63</v>
      </c>
      <c r="D66" s="543" t="s">
        <v>253</v>
      </c>
      <c r="E66" s="545" t="s">
        <v>295</v>
      </c>
      <c r="F66" s="546"/>
      <c r="G66" s="546"/>
      <c r="H66" s="546"/>
      <c r="I66" s="546"/>
      <c r="J66" s="546"/>
      <c r="K66" s="547"/>
      <c r="L66" s="543" t="s">
        <v>254</v>
      </c>
      <c r="M66" s="548" t="s">
        <v>301</v>
      </c>
      <c r="N66" s="548" t="s">
        <v>312</v>
      </c>
      <c r="O66" s="548" t="s">
        <v>313</v>
      </c>
    </row>
    <row r="67" spans="2:15" ht="64.5" customHeight="1" x14ac:dyDescent="0.25">
      <c r="B67" s="549"/>
      <c r="C67" s="544"/>
      <c r="D67" s="544"/>
      <c r="E67" s="203" t="s">
        <v>287</v>
      </c>
      <c r="F67" s="203" t="s">
        <v>288</v>
      </c>
      <c r="G67" s="203" t="s">
        <v>290</v>
      </c>
      <c r="H67" s="203" t="s">
        <v>289</v>
      </c>
      <c r="I67" s="203" t="s">
        <v>291</v>
      </c>
      <c r="J67" s="203" t="s">
        <v>293</v>
      </c>
      <c r="K67" s="203" t="s">
        <v>292</v>
      </c>
      <c r="L67" s="544"/>
      <c r="M67" s="549"/>
      <c r="N67" s="549"/>
      <c r="O67" s="549"/>
    </row>
    <row r="68" spans="2:15" ht="33.75" customHeight="1" x14ac:dyDescent="0.25">
      <c r="B68" s="568">
        <v>5</v>
      </c>
      <c r="C68" s="126"/>
      <c r="D68" s="126"/>
      <c r="E68" s="126"/>
      <c r="F68" s="126"/>
      <c r="G68" s="126"/>
      <c r="H68" s="126"/>
      <c r="I68" s="158"/>
      <c r="J68" s="126"/>
      <c r="K68" s="126"/>
      <c r="L68" s="128"/>
      <c r="M68" s="126">
        <f>SUM(E68:K68)</f>
        <v>0</v>
      </c>
      <c r="N68" s="126"/>
      <c r="O68" s="126"/>
    </row>
    <row r="69" spans="2:15" ht="33.75" customHeight="1" x14ac:dyDescent="0.25">
      <c r="B69" s="569"/>
      <c r="C69" s="126"/>
      <c r="D69" s="126"/>
      <c r="E69" s="126"/>
      <c r="F69" s="126"/>
      <c r="G69" s="126"/>
      <c r="H69" s="126"/>
      <c r="I69" s="158"/>
      <c r="J69" s="126"/>
      <c r="K69" s="126"/>
      <c r="L69" s="126"/>
      <c r="M69" s="126">
        <f t="shared" ref="M69:M75" si="4">SUM(E69:K69)</f>
        <v>0</v>
      </c>
      <c r="N69" s="126"/>
      <c r="O69" s="126"/>
    </row>
    <row r="70" spans="2:15" ht="33" customHeight="1" x14ac:dyDescent="0.25">
      <c r="B70" s="569"/>
      <c r="C70" s="126"/>
      <c r="D70" s="126"/>
      <c r="E70" s="126"/>
      <c r="F70" s="126"/>
      <c r="G70" s="126"/>
      <c r="H70" s="126"/>
      <c r="I70" s="158"/>
      <c r="J70" s="126"/>
      <c r="K70" s="126"/>
      <c r="L70" s="126"/>
      <c r="M70" s="126">
        <f t="shared" si="4"/>
        <v>0</v>
      </c>
      <c r="N70" s="126"/>
      <c r="O70" s="126"/>
    </row>
    <row r="71" spans="2:15" ht="36" customHeight="1" x14ac:dyDescent="0.25">
      <c r="B71" s="569"/>
      <c r="C71" s="126"/>
      <c r="D71" s="126"/>
      <c r="E71" s="126"/>
      <c r="F71" s="126"/>
      <c r="G71" s="126"/>
      <c r="H71" s="126"/>
      <c r="I71" s="158"/>
      <c r="J71" s="126"/>
      <c r="K71" s="126"/>
      <c r="L71" s="126"/>
      <c r="M71" s="126">
        <f t="shared" si="4"/>
        <v>0</v>
      </c>
      <c r="N71" s="126"/>
      <c r="O71" s="126"/>
    </row>
    <row r="72" spans="2:15" ht="36" customHeight="1" x14ac:dyDescent="0.25">
      <c r="B72" s="569"/>
      <c r="C72" s="126"/>
      <c r="D72" s="126"/>
      <c r="E72" s="126"/>
      <c r="F72" s="126"/>
      <c r="G72" s="126"/>
      <c r="H72" s="126"/>
      <c r="I72" s="158"/>
      <c r="J72" s="126"/>
      <c r="K72" s="126"/>
      <c r="L72" s="126"/>
      <c r="M72" s="126">
        <f t="shared" si="4"/>
        <v>0</v>
      </c>
      <c r="N72" s="126"/>
      <c r="O72" s="126"/>
    </row>
    <row r="73" spans="2:15" ht="39.75" customHeight="1" x14ac:dyDescent="0.25">
      <c r="B73" s="569"/>
      <c r="C73" s="126"/>
      <c r="D73" s="126"/>
      <c r="E73" s="126"/>
      <c r="F73" s="126"/>
      <c r="G73" s="126"/>
      <c r="H73" s="126"/>
      <c r="I73" s="158"/>
      <c r="J73" s="126"/>
      <c r="K73" s="126"/>
      <c r="L73" s="126"/>
      <c r="M73" s="126">
        <f t="shared" si="4"/>
        <v>0</v>
      </c>
      <c r="N73" s="126"/>
      <c r="O73" s="126"/>
    </row>
    <row r="74" spans="2:15" ht="28.5" customHeight="1" x14ac:dyDescent="0.25">
      <c r="B74" s="569"/>
      <c r="C74" s="126"/>
      <c r="D74" s="126"/>
      <c r="E74" s="126"/>
      <c r="F74" s="126"/>
      <c r="G74" s="126"/>
      <c r="H74" s="126"/>
      <c r="I74" s="158"/>
      <c r="J74" s="126"/>
      <c r="K74" s="126"/>
      <c r="L74" s="126"/>
      <c r="M74" s="126">
        <f t="shared" si="4"/>
        <v>0</v>
      </c>
      <c r="N74" s="126"/>
      <c r="O74" s="126"/>
    </row>
    <row r="75" spans="2:15" ht="34.5" customHeight="1" x14ac:dyDescent="0.25">
      <c r="B75" s="570"/>
      <c r="C75" s="126"/>
      <c r="D75" s="126"/>
      <c r="E75" s="126"/>
      <c r="F75" s="126"/>
      <c r="G75" s="126"/>
      <c r="H75" s="126"/>
      <c r="I75" s="158"/>
      <c r="J75" s="126"/>
      <c r="K75" s="126"/>
      <c r="L75" s="126"/>
      <c r="M75" s="126">
        <f t="shared" si="4"/>
        <v>0</v>
      </c>
      <c r="N75" s="126"/>
      <c r="O75" s="126"/>
    </row>
    <row r="76" spans="2:15" ht="26.25" customHeight="1" thickBot="1" x14ac:dyDescent="0.3">
      <c r="C76" s="164"/>
      <c r="D76" s="164"/>
      <c r="E76" s="160"/>
      <c r="F76" s="160"/>
      <c r="G76" s="160"/>
      <c r="H76" s="160"/>
      <c r="I76" s="160"/>
      <c r="J76" s="160"/>
      <c r="K76" s="160"/>
      <c r="L76" s="164"/>
    </row>
    <row r="77" spans="2:15" ht="15" customHeight="1" x14ac:dyDescent="0.25">
      <c r="B77" s="558" t="s">
        <v>252</v>
      </c>
      <c r="C77" s="559"/>
      <c r="D77" s="559"/>
      <c r="E77" s="559"/>
      <c r="F77" s="559"/>
      <c r="G77" s="559"/>
      <c r="H77" s="559"/>
      <c r="I77" s="559"/>
      <c r="J77" s="559"/>
      <c r="K77" s="559"/>
      <c r="L77" s="559"/>
      <c r="M77" s="559"/>
      <c r="N77" s="559"/>
      <c r="O77" s="560"/>
    </row>
    <row r="78" spans="2:15" ht="15" customHeight="1" x14ac:dyDescent="0.25">
      <c r="B78" s="561"/>
      <c r="C78" s="562"/>
      <c r="D78" s="562"/>
      <c r="E78" s="562"/>
      <c r="F78" s="562"/>
      <c r="G78" s="562"/>
      <c r="H78" s="562"/>
      <c r="I78" s="562"/>
      <c r="J78" s="562"/>
      <c r="K78" s="562"/>
      <c r="L78" s="562"/>
      <c r="M78" s="562"/>
      <c r="N78" s="562"/>
      <c r="O78" s="563"/>
    </row>
    <row r="79" spans="2:15" ht="15.75" customHeight="1" thickBot="1" x14ac:dyDescent="0.3">
      <c r="B79" s="564"/>
      <c r="C79" s="565"/>
      <c r="D79" s="565"/>
      <c r="E79" s="565"/>
      <c r="F79" s="565"/>
      <c r="G79" s="565"/>
      <c r="H79" s="565"/>
      <c r="I79" s="565"/>
      <c r="J79" s="565"/>
      <c r="K79" s="565"/>
      <c r="L79" s="565"/>
      <c r="M79" s="565"/>
      <c r="N79" s="565"/>
      <c r="O79" s="566"/>
    </row>
    <row r="80" spans="2:15" ht="36.75" customHeight="1" x14ac:dyDescent="0.25">
      <c r="B80" s="548" t="s">
        <v>300</v>
      </c>
      <c r="C80" s="543" t="s">
        <v>63</v>
      </c>
      <c r="D80" s="543" t="s">
        <v>253</v>
      </c>
      <c r="E80" s="545" t="s">
        <v>295</v>
      </c>
      <c r="F80" s="546"/>
      <c r="G80" s="546"/>
      <c r="H80" s="546"/>
      <c r="I80" s="546"/>
      <c r="J80" s="546"/>
      <c r="K80" s="547"/>
      <c r="L80" s="543" t="s">
        <v>254</v>
      </c>
      <c r="M80" s="548" t="s">
        <v>301</v>
      </c>
      <c r="N80" s="548" t="s">
        <v>312</v>
      </c>
      <c r="O80" s="548" t="s">
        <v>313</v>
      </c>
    </row>
    <row r="81" spans="2:15" ht="75" x14ac:dyDescent="0.25">
      <c r="B81" s="549"/>
      <c r="C81" s="544"/>
      <c r="D81" s="544"/>
      <c r="E81" s="203" t="s">
        <v>287</v>
      </c>
      <c r="F81" s="203" t="s">
        <v>288</v>
      </c>
      <c r="G81" s="203" t="s">
        <v>290</v>
      </c>
      <c r="H81" s="203" t="s">
        <v>289</v>
      </c>
      <c r="I81" s="203" t="s">
        <v>291</v>
      </c>
      <c r="J81" s="203" t="s">
        <v>293</v>
      </c>
      <c r="K81" s="203" t="s">
        <v>292</v>
      </c>
      <c r="L81" s="544"/>
      <c r="M81" s="549"/>
      <c r="N81" s="549"/>
      <c r="O81" s="549"/>
    </row>
    <row r="82" spans="2:15" ht="48" customHeight="1" x14ac:dyDescent="0.25">
      <c r="B82" s="568">
        <v>6</v>
      </c>
      <c r="C82" s="126"/>
      <c r="D82" s="126"/>
      <c r="E82" s="126"/>
      <c r="F82" s="126"/>
      <c r="G82" s="126"/>
      <c r="H82" s="126"/>
      <c r="I82" s="158"/>
      <c r="J82" s="126"/>
      <c r="K82" s="126"/>
      <c r="L82" s="128"/>
      <c r="M82" s="126">
        <f>SUM(E82:K82)</f>
        <v>0</v>
      </c>
      <c r="N82" s="126"/>
      <c r="O82" s="126"/>
    </row>
    <row r="83" spans="2:15" ht="37.5" customHeight="1" x14ac:dyDescent="0.25">
      <c r="B83" s="569"/>
      <c r="C83" s="126"/>
      <c r="D83" s="126"/>
      <c r="E83" s="126"/>
      <c r="F83" s="126"/>
      <c r="G83" s="126"/>
      <c r="H83" s="126"/>
      <c r="I83" s="158"/>
      <c r="J83" s="126"/>
      <c r="K83" s="126"/>
      <c r="L83" s="126"/>
      <c r="M83" s="126">
        <f t="shared" ref="M83:M89" si="5">SUM(E83:K83)</f>
        <v>0</v>
      </c>
      <c r="N83" s="126"/>
      <c r="O83" s="126"/>
    </row>
    <row r="84" spans="2:15" ht="50.25" customHeight="1" x14ac:dyDescent="0.25">
      <c r="B84" s="569"/>
      <c r="C84" s="126"/>
      <c r="D84" s="126"/>
      <c r="E84" s="126"/>
      <c r="F84" s="126"/>
      <c r="G84" s="126"/>
      <c r="H84" s="126"/>
      <c r="I84" s="158"/>
      <c r="J84" s="126"/>
      <c r="K84" s="126"/>
      <c r="L84" s="126"/>
      <c r="M84" s="126">
        <f t="shared" si="5"/>
        <v>0</v>
      </c>
      <c r="N84" s="126"/>
      <c r="O84" s="126"/>
    </row>
    <row r="85" spans="2:15" ht="44.25" customHeight="1" x14ac:dyDescent="0.25">
      <c r="B85" s="569"/>
      <c r="C85" s="126"/>
      <c r="D85" s="126"/>
      <c r="E85" s="126"/>
      <c r="F85" s="126"/>
      <c r="G85" s="126"/>
      <c r="H85" s="126"/>
      <c r="I85" s="158"/>
      <c r="J85" s="126"/>
      <c r="K85" s="126"/>
      <c r="L85" s="126"/>
      <c r="M85" s="126">
        <f t="shared" si="5"/>
        <v>0</v>
      </c>
      <c r="N85" s="126"/>
      <c r="O85" s="126"/>
    </row>
    <row r="86" spans="2:15" ht="48" customHeight="1" x14ac:dyDescent="0.25">
      <c r="B86" s="569"/>
      <c r="C86" s="126"/>
      <c r="D86" s="126"/>
      <c r="E86" s="126"/>
      <c r="F86" s="126"/>
      <c r="G86" s="126"/>
      <c r="H86" s="126"/>
      <c r="I86" s="158"/>
      <c r="J86" s="126"/>
      <c r="K86" s="126"/>
      <c r="L86" s="126"/>
      <c r="M86" s="126">
        <f t="shared" si="5"/>
        <v>0</v>
      </c>
      <c r="N86" s="126"/>
      <c r="O86" s="126"/>
    </row>
    <row r="87" spans="2:15" ht="48.75" customHeight="1" x14ac:dyDescent="0.25">
      <c r="B87" s="569"/>
      <c r="C87" s="126"/>
      <c r="D87" s="126"/>
      <c r="E87" s="126"/>
      <c r="F87" s="126"/>
      <c r="G87" s="126"/>
      <c r="H87" s="126"/>
      <c r="I87" s="158"/>
      <c r="J87" s="126"/>
      <c r="K87" s="126"/>
      <c r="L87" s="126"/>
      <c r="M87" s="126">
        <f t="shared" si="5"/>
        <v>0</v>
      </c>
      <c r="N87" s="126"/>
      <c r="O87" s="126"/>
    </row>
    <row r="88" spans="2:15" ht="43.5" customHeight="1" x14ac:dyDescent="0.25">
      <c r="B88" s="569"/>
      <c r="C88" s="126"/>
      <c r="D88" s="126"/>
      <c r="E88" s="126"/>
      <c r="F88" s="126"/>
      <c r="G88" s="126"/>
      <c r="H88" s="126"/>
      <c r="I88" s="158"/>
      <c r="J88" s="126"/>
      <c r="K88" s="126"/>
      <c r="L88" s="126"/>
      <c r="M88" s="126">
        <f t="shared" si="5"/>
        <v>0</v>
      </c>
      <c r="N88" s="126"/>
      <c r="O88" s="126"/>
    </row>
    <row r="89" spans="2:15" ht="49.5" customHeight="1" x14ac:dyDescent="0.25">
      <c r="B89" s="570"/>
      <c r="C89" s="126"/>
      <c r="D89" s="126"/>
      <c r="E89" s="126"/>
      <c r="F89" s="126"/>
      <c r="G89" s="126"/>
      <c r="H89" s="126"/>
      <c r="I89" s="158"/>
      <c r="J89" s="126"/>
      <c r="K89" s="126"/>
      <c r="L89" s="126"/>
      <c r="M89" s="126">
        <f t="shared" si="5"/>
        <v>0</v>
      </c>
      <c r="N89" s="126"/>
      <c r="O89" s="126"/>
    </row>
    <row r="90" spans="2:15" ht="15.75" thickBot="1" x14ac:dyDescent="0.3">
      <c r="E90" s="161"/>
      <c r="F90" s="161"/>
      <c r="G90" s="161"/>
      <c r="H90" s="161"/>
      <c r="I90" s="161"/>
      <c r="J90" s="161"/>
      <c r="K90" s="161"/>
    </row>
    <row r="91" spans="2:15" ht="15" customHeight="1" x14ac:dyDescent="0.25">
      <c r="B91" s="558" t="s">
        <v>252</v>
      </c>
      <c r="C91" s="559"/>
      <c r="D91" s="559"/>
      <c r="E91" s="559"/>
      <c r="F91" s="559"/>
      <c r="G91" s="559"/>
      <c r="H91" s="559"/>
      <c r="I91" s="559"/>
      <c r="J91" s="559"/>
      <c r="K91" s="559"/>
      <c r="L91" s="559"/>
      <c r="M91" s="559"/>
      <c r="N91" s="559"/>
      <c r="O91" s="560"/>
    </row>
    <row r="92" spans="2:15" ht="15" customHeight="1" x14ac:dyDescent="0.25">
      <c r="B92" s="561"/>
      <c r="C92" s="562"/>
      <c r="D92" s="562"/>
      <c r="E92" s="562"/>
      <c r="F92" s="562"/>
      <c r="G92" s="562"/>
      <c r="H92" s="562"/>
      <c r="I92" s="562"/>
      <c r="J92" s="562"/>
      <c r="K92" s="562"/>
      <c r="L92" s="562"/>
      <c r="M92" s="562"/>
      <c r="N92" s="562"/>
      <c r="O92" s="563"/>
    </row>
    <row r="93" spans="2:15" ht="15.75" customHeight="1" thickBot="1" x14ac:dyDescent="0.3">
      <c r="B93" s="564"/>
      <c r="C93" s="565"/>
      <c r="D93" s="565"/>
      <c r="E93" s="565"/>
      <c r="F93" s="565"/>
      <c r="G93" s="565"/>
      <c r="H93" s="565"/>
      <c r="I93" s="565"/>
      <c r="J93" s="565"/>
      <c r="K93" s="565"/>
      <c r="L93" s="565"/>
      <c r="M93" s="565"/>
      <c r="N93" s="565"/>
      <c r="O93" s="566"/>
    </row>
    <row r="94" spans="2:15" ht="45" customHeight="1" x14ac:dyDescent="0.25">
      <c r="B94" s="548" t="s">
        <v>300</v>
      </c>
      <c r="C94" s="543" t="s">
        <v>63</v>
      </c>
      <c r="D94" s="543" t="s">
        <v>253</v>
      </c>
      <c r="E94" s="545" t="s">
        <v>295</v>
      </c>
      <c r="F94" s="546"/>
      <c r="G94" s="546"/>
      <c r="H94" s="546"/>
      <c r="I94" s="546"/>
      <c r="J94" s="546"/>
      <c r="K94" s="547"/>
      <c r="L94" s="543" t="s">
        <v>254</v>
      </c>
      <c r="M94" s="548" t="s">
        <v>301</v>
      </c>
      <c r="N94" s="548" t="s">
        <v>312</v>
      </c>
      <c r="O94" s="548" t="s">
        <v>313</v>
      </c>
    </row>
    <row r="95" spans="2:15" ht="75" x14ac:dyDescent="0.25">
      <c r="B95" s="549"/>
      <c r="C95" s="544"/>
      <c r="D95" s="544"/>
      <c r="E95" s="203" t="s">
        <v>287</v>
      </c>
      <c r="F95" s="203" t="s">
        <v>288</v>
      </c>
      <c r="G95" s="203" t="s">
        <v>290</v>
      </c>
      <c r="H95" s="203" t="s">
        <v>289</v>
      </c>
      <c r="I95" s="203" t="s">
        <v>291</v>
      </c>
      <c r="J95" s="203" t="s">
        <v>293</v>
      </c>
      <c r="K95" s="203" t="s">
        <v>292</v>
      </c>
      <c r="L95" s="544"/>
      <c r="M95" s="549"/>
      <c r="N95" s="549"/>
      <c r="O95" s="549"/>
    </row>
    <row r="96" spans="2:15" ht="55.5" customHeight="1" x14ac:dyDescent="0.25">
      <c r="B96" s="568">
        <v>7</v>
      </c>
      <c r="C96" s="126"/>
      <c r="D96" s="126"/>
      <c r="E96" s="126"/>
      <c r="F96" s="126"/>
      <c r="G96" s="126"/>
      <c r="H96" s="126"/>
      <c r="I96" s="158"/>
      <c r="J96" s="126"/>
      <c r="K96" s="126"/>
      <c r="L96" s="128"/>
      <c r="M96" s="126">
        <f>SUM(E96:K96)</f>
        <v>0</v>
      </c>
      <c r="N96" s="126"/>
      <c r="O96" s="126"/>
    </row>
    <row r="97" spans="2:15" ht="39.75" customHeight="1" x14ac:dyDescent="0.25">
      <c r="B97" s="569"/>
      <c r="C97" s="126"/>
      <c r="D97" s="126"/>
      <c r="E97" s="126"/>
      <c r="F97" s="126"/>
      <c r="G97" s="126"/>
      <c r="H97" s="126"/>
      <c r="I97" s="158"/>
      <c r="J97" s="126"/>
      <c r="K97" s="126"/>
      <c r="L97" s="126"/>
      <c r="M97" s="126">
        <f t="shared" ref="M97:M103" si="6">SUM(E97:K97)</f>
        <v>0</v>
      </c>
      <c r="N97" s="126"/>
      <c r="O97" s="126"/>
    </row>
    <row r="98" spans="2:15" ht="37.5" customHeight="1" x14ac:dyDescent="0.25">
      <c r="B98" s="569"/>
      <c r="C98" s="126"/>
      <c r="D98" s="126"/>
      <c r="E98" s="126"/>
      <c r="F98" s="126"/>
      <c r="G98" s="126"/>
      <c r="H98" s="126"/>
      <c r="I98" s="158"/>
      <c r="J98" s="126"/>
      <c r="K98" s="126"/>
      <c r="L98" s="126"/>
      <c r="M98" s="126">
        <f t="shared" si="6"/>
        <v>0</v>
      </c>
      <c r="N98" s="126"/>
      <c r="O98" s="126"/>
    </row>
    <row r="99" spans="2:15" ht="38.25" customHeight="1" x14ac:dyDescent="0.25">
      <c r="B99" s="569"/>
      <c r="C99" s="126"/>
      <c r="D99" s="126"/>
      <c r="E99" s="126"/>
      <c r="F99" s="126"/>
      <c r="G99" s="126"/>
      <c r="H99" s="126"/>
      <c r="I99" s="158"/>
      <c r="J99" s="126"/>
      <c r="K99" s="126"/>
      <c r="L99" s="126"/>
      <c r="M99" s="126">
        <f t="shared" si="6"/>
        <v>0</v>
      </c>
      <c r="N99" s="126"/>
      <c r="O99" s="126"/>
    </row>
    <row r="100" spans="2:15" ht="40.5" customHeight="1" x14ac:dyDescent="0.25">
      <c r="B100" s="569"/>
      <c r="C100" s="126"/>
      <c r="D100" s="126"/>
      <c r="E100" s="126"/>
      <c r="F100" s="126"/>
      <c r="G100" s="126"/>
      <c r="H100" s="126"/>
      <c r="I100" s="158"/>
      <c r="J100" s="126"/>
      <c r="K100" s="126"/>
      <c r="L100" s="126"/>
      <c r="M100" s="126">
        <f t="shared" si="6"/>
        <v>0</v>
      </c>
      <c r="N100" s="126"/>
      <c r="O100" s="126"/>
    </row>
    <row r="101" spans="2:15" ht="37.5" customHeight="1" x14ac:dyDescent="0.25">
      <c r="B101" s="569"/>
      <c r="C101" s="126"/>
      <c r="D101" s="126"/>
      <c r="E101" s="126"/>
      <c r="F101" s="126"/>
      <c r="G101" s="126"/>
      <c r="H101" s="126"/>
      <c r="I101" s="158"/>
      <c r="J101" s="126"/>
      <c r="K101" s="126"/>
      <c r="L101" s="126"/>
      <c r="M101" s="126">
        <f t="shared" si="6"/>
        <v>0</v>
      </c>
      <c r="N101" s="126"/>
      <c r="O101" s="126"/>
    </row>
    <row r="102" spans="2:15" ht="45" customHeight="1" x14ac:dyDescent="0.25">
      <c r="B102" s="569"/>
      <c r="C102" s="126"/>
      <c r="D102" s="126"/>
      <c r="E102" s="126"/>
      <c r="F102" s="126"/>
      <c r="G102" s="126"/>
      <c r="H102" s="126"/>
      <c r="I102" s="158"/>
      <c r="J102" s="126"/>
      <c r="K102" s="126"/>
      <c r="L102" s="126"/>
      <c r="M102" s="126">
        <f t="shared" si="6"/>
        <v>0</v>
      </c>
      <c r="N102" s="126"/>
      <c r="O102" s="126"/>
    </row>
    <row r="103" spans="2:15" ht="44.25" customHeight="1" x14ac:dyDescent="0.25">
      <c r="B103" s="570"/>
      <c r="C103" s="126"/>
      <c r="D103" s="126"/>
      <c r="E103" s="126"/>
      <c r="F103" s="126"/>
      <c r="G103" s="126"/>
      <c r="H103" s="126"/>
      <c r="I103" s="158"/>
      <c r="J103" s="126"/>
      <c r="K103" s="126"/>
      <c r="L103" s="126"/>
      <c r="M103" s="126">
        <f t="shared" si="6"/>
        <v>0</v>
      </c>
      <c r="N103" s="126"/>
      <c r="O103" s="126"/>
    </row>
    <row r="104" spans="2:15" ht="15.75" thickBot="1" x14ac:dyDescent="0.3">
      <c r="E104" s="161"/>
      <c r="F104" s="161"/>
      <c r="G104" s="161"/>
      <c r="H104" s="161"/>
      <c r="I104" s="161"/>
      <c r="J104" s="161"/>
      <c r="K104" s="161"/>
    </row>
    <row r="105" spans="2:15" ht="15" customHeight="1" x14ac:dyDescent="0.25">
      <c r="B105" s="558" t="s">
        <v>252</v>
      </c>
      <c r="C105" s="559"/>
      <c r="D105" s="559"/>
      <c r="E105" s="559"/>
      <c r="F105" s="559"/>
      <c r="G105" s="559"/>
      <c r="H105" s="559"/>
      <c r="I105" s="559"/>
      <c r="J105" s="559"/>
      <c r="K105" s="559"/>
      <c r="L105" s="559"/>
      <c r="M105" s="559"/>
      <c r="N105" s="559"/>
      <c r="O105" s="560"/>
    </row>
    <row r="106" spans="2:15" ht="15" customHeight="1" x14ac:dyDescent="0.25">
      <c r="B106" s="561"/>
      <c r="C106" s="562"/>
      <c r="D106" s="562"/>
      <c r="E106" s="562"/>
      <c r="F106" s="562"/>
      <c r="G106" s="562"/>
      <c r="H106" s="562"/>
      <c r="I106" s="562"/>
      <c r="J106" s="562"/>
      <c r="K106" s="562"/>
      <c r="L106" s="562"/>
      <c r="M106" s="562"/>
      <c r="N106" s="562"/>
      <c r="O106" s="563"/>
    </row>
    <row r="107" spans="2:15" ht="35.25" customHeight="1" thickBot="1" x14ac:dyDescent="0.3">
      <c r="B107" s="564"/>
      <c r="C107" s="565"/>
      <c r="D107" s="565"/>
      <c r="E107" s="565"/>
      <c r="F107" s="565"/>
      <c r="G107" s="565"/>
      <c r="H107" s="565"/>
      <c r="I107" s="565"/>
      <c r="J107" s="565"/>
      <c r="K107" s="565"/>
      <c r="L107" s="565"/>
      <c r="M107" s="565"/>
      <c r="N107" s="565"/>
      <c r="O107" s="566"/>
    </row>
    <row r="108" spans="2:15" ht="41.25" customHeight="1" x14ac:dyDescent="0.25">
      <c r="B108" s="548" t="s">
        <v>300</v>
      </c>
      <c r="C108" s="543" t="s">
        <v>63</v>
      </c>
      <c r="D108" s="543" t="s">
        <v>253</v>
      </c>
      <c r="E108" s="545" t="s">
        <v>295</v>
      </c>
      <c r="F108" s="546"/>
      <c r="G108" s="546"/>
      <c r="H108" s="546"/>
      <c r="I108" s="546"/>
      <c r="J108" s="546"/>
      <c r="K108" s="547"/>
      <c r="L108" s="543" t="s">
        <v>254</v>
      </c>
      <c r="M108" s="548" t="s">
        <v>301</v>
      </c>
      <c r="N108" s="548" t="s">
        <v>312</v>
      </c>
      <c r="O108" s="548" t="s">
        <v>313</v>
      </c>
    </row>
    <row r="109" spans="2:15" ht="75" x14ac:dyDescent="0.25">
      <c r="B109" s="549"/>
      <c r="C109" s="544"/>
      <c r="D109" s="544"/>
      <c r="E109" s="203" t="s">
        <v>287</v>
      </c>
      <c r="F109" s="203" t="s">
        <v>288</v>
      </c>
      <c r="G109" s="203" t="s">
        <v>290</v>
      </c>
      <c r="H109" s="203" t="s">
        <v>289</v>
      </c>
      <c r="I109" s="203" t="s">
        <v>291</v>
      </c>
      <c r="J109" s="203" t="s">
        <v>293</v>
      </c>
      <c r="K109" s="203" t="s">
        <v>292</v>
      </c>
      <c r="L109" s="544"/>
      <c r="M109" s="549"/>
      <c r="N109" s="549"/>
      <c r="O109" s="549"/>
    </row>
    <row r="110" spans="2:15" ht="52.5" customHeight="1" x14ac:dyDescent="0.25">
      <c r="B110" s="568">
        <v>8</v>
      </c>
      <c r="C110" s="126"/>
      <c r="D110" s="126"/>
      <c r="E110" s="126"/>
      <c r="F110" s="126"/>
      <c r="G110" s="126"/>
      <c r="H110" s="126"/>
      <c r="I110" s="158"/>
      <c r="J110" s="126"/>
      <c r="K110" s="126"/>
      <c r="L110" s="128"/>
      <c r="M110" s="126">
        <f>SUM(E110:K110)</f>
        <v>0</v>
      </c>
      <c r="N110" s="126"/>
      <c r="O110" s="126"/>
    </row>
    <row r="111" spans="2:15" ht="43.5" customHeight="1" x14ac:dyDescent="0.25">
      <c r="B111" s="569"/>
      <c r="C111" s="126"/>
      <c r="D111" s="126"/>
      <c r="E111" s="126"/>
      <c r="F111" s="126"/>
      <c r="G111" s="126"/>
      <c r="H111" s="126"/>
      <c r="I111" s="158"/>
      <c r="J111" s="126"/>
      <c r="K111" s="126"/>
      <c r="L111" s="126"/>
      <c r="M111" s="126">
        <f t="shared" ref="M111:M117" si="7">SUM(E111:K111)</f>
        <v>0</v>
      </c>
      <c r="N111" s="126"/>
      <c r="O111" s="126"/>
    </row>
    <row r="112" spans="2:15" ht="40.5" customHeight="1" x14ac:dyDescent="0.25">
      <c r="B112" s="569"/>
      <c r="C112" s="126"/>
      <c r="D112" s="126"/>
      <c r="E112" s="126"/>
      <c r="F112" s="126"/>
      <c r="G112" s="126"/>
      <c r="H112" s="126"/>
      <c r="I112" s="158"/>
      <c r="J112" s="126"/>
      <c r="K112" s="126"/>
      <c r="L112" s="126"/>
      <c r="M112" s="126">
        <f t="shared" si="7"/>
        <v>0</v>
      </c>
      <c r="N112" s="126"/>
      <c r="O112" s="126"/>
    </row>
    <row r="113" spans="2:15" ht="40.5" customHeight="1" x14ac:dyDescent="0.25">
      <c r="B113" s="569"/>
      <c r="C113" s="126"/>
      <c r="D113" s="126"/>
      <c r="E113" s="126"/>
      <c r="F113" s="126"/>
      <c r="G113" s="126"/>
      <c r="H113" s="126"/>
      <c r="I113" s="158"/>
      <c r="J113" s="126"/>
      <c r="K113" s="126"/>
      <c r="L113" s="126"/>
      <c r="M113" s="126">
        <f t="shared" si="7"/>
        <v>0</v>
      </c>
      <c r="N113" s="126"/>
      <c r="O113" s="126"/>
    </row>
    <row r="114" spans="2:15" ht="48" customHeight="1" x14ac:dyDescent="0.25">
      <c r="B114" s="569"/>
      <c r="C114" s="126"/>
      <c r="D114" s="126"/>
      <c r="E114" s="126"/>
      <c r="F114" s="126"/>
      <c r="G114" s="126"/>
      <c r="H114" s="126"/>
      <c r="I114" s="158"/>
      <c r="J114" s="126"/>
      <c r="K114" s="126"/>
      <c r="L114" s="126"/>
      <c r="M114" s="126">
        <f t="shared" si="7"/>
        <v>0</v>
      </c>
      <c r="N114" s="126"/>
      <c r="O114" s="126"/>
    </row>
    <row r="115" spans="2:15" ht="37.5" customHeight="1" x14ac:dyDescent="0.25">
      <c r="B115" s="569"/>
      <c r="C115" s="126"/>
      <c r="D115" s="126"/>
      <c r="E115" s="126"/>
      <c r="F115" s="126"/>
      <c r="G115" s="126"/>
      <c r="H115" s="126"/>
      <c r="I115" s="158"/>
      <c r="J115" s="126"/>
      <c r="K115" s="126"/>
      <c r="L115" s="126"/>
      <c r="M115" s="126">
        <f t="shared" si="7"/>
        <v>0</v>
      </c>
      <c r="N115" s="126"/>
      <c r="O115" s="126"/>
    </row>
    <row r="116" spans="2:15" ht="45.75" customHeight="1" x14ac:dyDescent="0.25">
      <c r="B116" s="569"/>
      <c r="C116" s="126"/>
      <c r="D116" s="126"/>
      <c r="E116" s="126"/>
      <c r="F116" s="126"/>
      <c r="G116" s="126"/>
      <c r="H116" s="126"/>
      <c r="I116" s="158"/>
      <c r="J116" s="126"/>
      <c r="K116" s="126"/>
      <c r="L116" s="126"/>
      <c r="M116" s="126">
        <f t="shared" si="7"/>
        <v>0</v>
      </c>
      <c r="N116" s="126"/>
      <c r="O116" s="126"/>
    </row>
    <row r="117" spans="2:15" ht="51.75" customHeight="1" x14ac:dyDescent="0.25">
      <c r="B117" s="570"/>
      <c r="C117" s="126"/>
      <c r="D117" s="126"/>
      <c r="E117" s="126"/>
      <c r="F117" s="126"/>
      <c r="G117" s="126"/>
      <c r="H117" s="126"/>
      <c r="I117" s="158"/>
      <c r="J117" s="126"/>
      <c r="K117" s="126"/>
      <c r="L117" s="126"/>
      <c r="M117" s="126">
        <f t="shared" si="7"/>
        <v>0</v>
      </c>
      <c r="N117" s="126"/>
      <c r="O117" s="126"/>
    </row>
    <row r="118" spans="2:15" ht="25.5" customHeight="1" thickBot="1" x14ac:dyDescent="0.3"/>
    <row r="119" spans="2:15" ht="15" customHeight="1" x14ac:dyDescent="0.25">
      <c r="B119" s="558" t="s">
        <v>252</v>
      </c>
      <c r="C119" s="559"/>
      <c r="D119" s="559"/>
      <c r="E119" s="559"/>
      <c r="F119" s="559"/>
      <c r="G119" s="559"/>
      <c r="H119" s="559"/>
      <c r="I119" s="559"/>
      <c r="J119" s="559"/>
      <c r="K119" s="559"/>
      <c r="L119" s="559"/>
      <c r="M119" s="559"/>
      <c r="N119" s="559"/>
      <c r="O119" s="560"/>
    </row>
    <row r="120" spans="2:15" ht="15" customHeight="1" x14ac:dyDescent="0.25">
      <c r="B120" s="561"/>
      <c r="C120" s="562"/>
      <c r="D120" s="562"/>
      <c r="E120" s="562"/>
      <c r="F120" s="562"/>
      <c r="G120" s="562"/>
      <c r="H120" s="562"/>
      <c r="I120" s="562"/>
      <c r="J120" s="562"/>
      <c r="K120" s="562"/>
      <c r="L120" s="562"/>
      <c r="M120" s="562"/>
      <c r="N120" s="562"/>
      <c r="O120" s="563"/>
    </row>
    <row r="121" spans="2:15" ht="15.75" customHeight="1" thickBot="1" x14ac:dyDescent="0.3">
      <c r="B121" s="564"/>
      <c r="C121" s="565"/>
      <c r="D121" s="565"/>
      <c r="E121" s="565"/>
      <c r="F121" s="565"/>
      <c r="G121" s="565"/>
      <c r="H121" s="565"/>
      <c r="I121" s="565"/>
      <c r="J121" s="565"/>
      <c r="K121" s="565"/>
      <c r="L121" s="565"/>
      <c r="M121" s="565"/>
      <c r="N121" s="565"/>
      <c r="O121" s="566"/>
    </row>
    <row r="122" spans="2:15" ht="43.5" customHeight="1" x14ac:dyDescent="0.25">
      <c r="B122" s="548" t="s">
        <v>300</v>
      </c>
      <c r="C122" s="543" t="s">
        <v>63</v>
      </c>
      <c r="D122" s="543" t="s">
        <v>253</v>
      </c>
      <c r="E122" s="545" t="s">
        <v>295</v>
      </c>
      <c r="F122" s="546"/>
      <c r="G122" s="546"/>
      <c r="H122" s="546"/>
      <c r="I122" s="546"/>
      <c r="J122" s="546"/>
      <c r="K122" s="547"/>
      <c r="L122" s="543" t="s">
        <v>254</v>
      </c>
      <c r="M122" s="548" t="s">
        <v>301</v>
      </c>
      <c r="N122" s="548" t="s">
        <v>312</v>
      </c>
      <c r="O122" s="548" t="s">
        <v>313</v>
      </c>
    </row>
    <row r="123" spans="2:15" ht="75" x14ac:dyDescent="0.25">
      <c r="B123" s="549"/>
      <c r="C123" s="544"/>
      <c r="D123" s="544"/>
      <c r="E123" s="203" t="s">
        <v>287</v>
      </c>
      <c r="F123" s="203" t="s">
        <v>288</v>
      </c>
      <c r="G123" s="203" t="s">
        <v>290</v>
      </c>
      <c r="H123" s="203" t="s">
        <v>289</v>
      </c>
      <c r="I123" s="203" t="s">
        <v>291</v>
      </c>
      <c r="J123" s="203" t="s">
        <v>293</v>
      </c>
      <c r="K123" s="203" t="s">
        <v>292</v>
      </c>
      <c r="L123" s="544"/>
      <c r="M123" s="549"/>
      <c r="N123" s="549"/>
      <c r="O123" s="549"/>
    </row>
    <row r="124" spans="2:15" ht="47.25" customHeight="1" x14ac:dyDescent="0.25">
      <c r="B124" s="568">
        <v>9</v>
      </c>
      <c r="C124" s="126"/>
      <c r="D124" s="126"/>
      <c r="E124" s="126"/>
      <c r="F124" s="126"/>
      <c r="G124" s="126"/>
      <c r="H124" s="126"/>
      <c r="I124" s="158"/>
      <c r="J124" s="126"/>
      <c r="K124" s="126"/>
      <c r="L124" s="128"/>
      <c r="M124" s="126">
        <f>SUM(E124:K124)</f>
        <v>0</v>
      </c>
      <c r="N124" s="126"/>
      <c r="O124" s="126"/>
    </row>
    <row r="125" spans="2:15" ht="39.75" customHeight="1" x14ac:dyDescent="0.25">
      <c r="B125" s="569"/>
      <c r="C125" s="126"/>
      <c r="D125" s="126"/>
      <c r="E125" s="126"/>
      <c r="F125" s="126"/>
      <c r="G125" s="126"/>
      <c r="H125" s="126"/>
      <c r="I125" s="158"/>
      <c r="J125" s="126"/>
      <c r="K125" s="126"/>
      <c r="L125" s="126"/>
      <c r="M125" s="126">
        <f t="shared" ref="M125:M131" si="8">SUM(E125:K125)</f>
        <v>0</v>
      </c>
      <c r="N125" s="126"/>
      <c r="O125" s="126"/>
    </row>
    <row r="126" spans="2:15" ht="40.5" customHeight="1" x14ac:dyDescent="0.25">
      <c r="B126" s="569"/>
      <c r="C126" s="126"/>
      <c r="D126" s="126"/>
      <c r="E126" s="126"/>
      <c r="F126" s="126"/>
      <c r="G126" s="126"/>
      <c r="H126" s="126"/>
      <c r="I126" s="158"/>
      <c r="J126" s="126"/>
      <c r="K126" s="126"/>
      <c r="L126" s="126"/>
      <c r="M126" s="126">
        <f t="shared" si="8"/>
        <v>0</v>
      </c>
      <c r="N126" s="126"/>
      <c r="O126" s="126"/>
    </row>
    <row r="127" spans="2:15" ht="40.5" customHeight="1" x14ac:dyDescent="0.25">
      <c r="B127" s="569"/>
      <c r="C127" s="126"/>
      <c r="D127" s="126"/>
      <c r="E127" s="126"/>
      <c r="F127" s="126"/>
      <c r="G127" s="126"/>
      <c r="H127" s="126"/>
      <c r="I127" s="158"/>
      <c r="J127" s="126"/>
      <c r="K127" s="126"/>
      <c r="L127" s="126"/>
      <c r="M127" s="126">
        <f t="shared" si="8"/>
        <v>0</v>
      </c>
      <c r="N127" s="126"/>
      <c r="O127" s="126"/>
    </row>
    <row r="128" spans="2:15" ht="47.25" customHeight="1" x14ac:dyDescent="0.25">
      <c r="B128" s="569"/>
      <c r="C128" s="126"/>
      <c r="D128" s="126"/>
      <c r="E128" s="126"/>
      <c r="F128" s="126"/>
      <c r="G128" s="126"/>
      <c r="H128" s="126"/>
      <c r="I128" s="158"/>
      <c r="J128" s="126"/>
      <c r="K128" s="126"/>
      <c r="L128" s="126"/>
      <c r="M128" s="126">
        <f t="shared" si="8"/>
        <v>0</v>
      </c>
      <c r="N128" s="126"/>
      <c r="O128" s="126"/>
    </row>
    <row r="129" spans="2:15" ht="41.25" customHeight="1" x14ac:dyDescent="0.25">
      <c r="B129" s="569"/>
      <c r="C129" s="126"/>
      <c r="D129" s="126"/>
      <c r="E129" s="126"/>
      <c r="F129" s="126"/>
      <c r="G129" s="126"/>
      <c r="H129" s="126"/>
      <c r="I129" s="158"/>
      <c r="J129" s="126"/>
      <c r="K129" s="126"/>
      <c r="L129" s="126"/>
      <c r="M129" s="126">
        <f t="shared" si="8"/>
        <v>0</v>
      </c>
      <c r="N129" s="126"/>
      <c r="O129" s="126"/>
    </row>
    <row r="130" spans="2:15" ht="41.25" customHeight="1" x14ac:dyDescent="0.25">
      <c r="B130" s="569"/>
      <c r="C130" s="126"/>
      <c r="D130" s="126"/>
      <c r="E130" s="126"/>
      <c r="F130" s="126"/>
      <c r="G130" s="126"/>
      <c r="H130" s="126"/>
      <c r="I130" s="158"/>
      <c r="J130" s="126"/>
      <c r="K130" s="126"/>
      <c r="L130" s="126"/>
      <c r="M130" s="126">
        <f t="shared" si="8"/>
        <v>0</v>
      </c>
      <c r="N130" s="126"/>
      <c r="O130" s="126"/>
    </row>
    <row r="131" spans="2:15" ht="41.25" customHeight="1" x14ac:dyDescent="0.25">
      <c r="B131" s="570"/>
      <c r="C131" s="126"/>
      <c r="D131" s="126"/>
      <c r="E131" s="126"/>
      <c r="F131" s="126"/>
      <c r="G131" s="126"/>
      <c r="H131" s="126"/>
      <c r="I131" s="158"/>
      <c r="J131" s="126"/>
      <c r="K131" s="126"/>
      <c r="L131" s="126"/>
      <c r="M131" s="126">
        <f t="shared" si="8"/>
        <v>0</v>
      </c>
      <c r="N131" s="126"/>
      <c r="O131" s="126"/>
    </row>
    <row r="132" spans="2:15" ht="15.75" thickBot="1" x14ac:dyDescent="0.3">
      <c r="E132" s="161"/>
      <c r="F132" s="161"/>
      <c r="G132" s="161"/>
      <c r="H132" s="161"/>
      <c r="I132" s="161"/>
      <c r="J132" s="161"/>
      <c r="K132" s="161"/>
      <c r="L132" s="162"/>
    </row>
    <row r="133" spans="2:15" ht="15" customHeight="1" x14ac:dyDescent="0.25">
      <c r="B133" s="558" t="s">
        <v>252</v>
      </c>
      <c r="C133" s="559"/>
      <c r="D133" s="559"/>
      <c r="E133" s="559"/>
      <c r="F133" s="559"/>
      <c r="G133" s="559"/>
      <c r="H133" s="559"/>
      <c r="I133" s="559"/>
      <c r="J133" s="559"/>
      <c r="K133" s="559"/>
      <c r="L133" s="559"/>
      <c r="M133" s="559"/>
      <c r="N133" s="559"/>
      <c r="O133" s="560"/>
    </row>
    <row r="134" spans="2:15" ht="15" customHeight="1" x14ac:dyDescent="0.25">
      <c r="B134" s="561"/>
      <c r="C134" s="562"/>
      <c r="D134" s="562"/>
      <c r="E134" s="562"/>
      <c r="F134" s="562"/>
      <c r="G134" s="562"/>
      <c r="H134" s="562"/>
      <c r="I134" s="562"/>
      <c r="J134" s="562"/>
      <c r="K134" s="562"/>
      <c r="L134" s="562"/>
      <c r="M134" s="562"/>
      <c r="N134" s="562"/>
      <c r="O134" s="563"/>
    </row>
    <row r="135" spans="2:15" ht="15.75" customHeight="1" thickBot="1" x14ac:dyDescent="0.3">
      <c r="B135" s="564"/>
      <c r="C135" s="565"/>
      <c r="D135" s="565"/>
      <c r="E135" s="565"/>
      <c r="F135" s="565"/>
      <c r="G135" s="565"/>
      <c r="H135" s="565"/>
      <c r="I135" s="565"/>
      <c r="J135" s="565"/>
      <c r="K135" s="565"/>
      <c r="L135" s="565"/>
      <c r="M135" s="565"/>
      <c r="N135" s="565"/>
      <c r="O135" s="566"/>
    </row>
    <row r="136" spans="2:15" ht="45.75" customHeight="1" x14ac:dyDescent="0.25">
      <c r="B136" s="548" t="s">
        <v>300</v>
      </c>
      <c r="C136" s="543" t="s">
        <v>63</v>
      </c>
      <c r="D136" s="543" t="s">
        <v>253</v>
      </c>
      <c r="E136" s="545" t="s">
        <v>295</v>
      </c>
      <c r="F136" s="546"/>
      <c r="G136" s="546"/>
      <c r="H136" s="546"/>
      <c r="I136" s="546"/>
      <c r="J136" s="546"/>
      <c r="K136" s="547"/>
      <c r="L136" s="543" t="s">
        <v>254</v>
      </c>
      <c r="M136" s="548" t="s">
        <v>301</v>
      </c>
      <c r="N136" s="548" t="s">
        <v>312</v>
      </c>
      <c r="O136" s="548" t="s">
        <v>313</v>
      </c>
    </row>
    <row r="137" spans="2:15" ht="75" x14ac:dyDescent="0.25">
      <c r="B137" s="549"/>
      <c r="C137" s="544"/>
      <c r="D137" s="544"/>
      <c r="E137" s="203" t="s">
        <v>287</v>
      </c>
      <c r="F137" s="203" t="s">
        <v>288</v>
      </c>
      <c r="G137" s="203" t="s">
        <v>290</v>
      </c>
      <c r="H137" s="203" t="s">
        <v>289</v>
      </c>
      <c r="I137" s="203" t="s">
        <v>291</v>
      </c>
      <c r="J137" s="203" t="s">
        <v>293</v>
      </c>
      <c r="K137" s="203" t="s">
        <v>292</v>
      </c>
      <c r="L137" s="544"/>
      <c r="M137" s="549"/>
      <c r="N137" s="549"/>
      <c r="O137" s="549"/>
    </row>
    <row r="138" spans="2:15" ht="47.25" customHeight="1" x14ac:dyDescent="0.25">
      <c r="B138" s="568">
        <v>10</v>
      </c>
      <c r="C138" s="126"/>
      <c r="D138" s="126"/>
      <c r="E138" s="126"/>
      <c r="F138" s="126"/>
      <c r="G138" s="126"/>
      <c r="H138" s="126"/>
      <c r="I138" s="158"/>
      <c r="J138" s="126"/>
      <c r="K138" s="126"/>
      <c r="L138" s="128"/>
      <c r="M138" s="126">
        <f>SUM(E138:K138)</f>
        <v>0</v>
      </c>
      <c r="N138" s="126"/>
      <c r="O138" s="126"/>
    </row>
    <row r="139" spans="2:15" ht="38.25" customHeight="1" x14ac:dyDescent="0.25">
      <c r="B139" s="569"/>
      <c r="C139" s="126"/>
      <c r="D139" s="126"/>
      <c r="E139" s="126"/>
      <c r="F139" s="126"/>
      <c r="G139" s="126"/>
      <c r="H139" s="126"/>
      <c r="I139" s="158"/>
      <c r="J139" s="126"/>
      <c r="K139" s="126"/>
      <c r="L139" s="126"/>
      <c r="M139" s="126">
        <f t="shared" ref="M139:M145" si="9">SUM(E139:K139)</f>
        <v>0</v>
      </c>
      <c r="N139" s="126"/>
      <c r="O139" s="126"/>
    </row>
    <row r="140" spans="2:15" ht="42" customHeight="1" x14ac:dyDescent="0.25">
      <c r="B140" s="569"/>
      <c r="C140" s="126"/>
      <c r="D140" s="126"/>
      <c r="E140" s="126"/>
      <c r="F140" s="126"/>
      <c r="G140" s="126"/>
      <c r="H140" s="126"/>
      <c r="I140" s="158"/>
      <c r="J140" s="126"/>
      <c r="K140" s="126"/>
      <c r="L140" s="126"/>
      <c r="M140" s="126">
        <f t="shared" si="9"/>
        <v>0</v>
      </c>
      <c r="N140" s="126"/>
      <c r="O140" s="126"/>
    </row>
    <row r="141" spans="2:15" ht="45" customHeight="1" x14ac:dyDescent="0.25">
      <c r="B141" s="569"/>
      <c r="C141" s="126"/>
      <c r="D141" s="126"/>
      <c r="E141" s="126"/>
      <c r="F141" s="126"/>
      <c r="G141" s="126"/>
      <c r="H141" s="126"/>
      <c r="I141" s="158"/>
      <c r="J141" s="126"/>
      <c r="K141" s="126"/>
      <c r="L141" s="126"/>
      <c r="M141" s="126">
        <f t="shared" si="9"/>
        <v>0</v>
      </c>
      <c r="N141" s="126"/>
      <c r="O141" s="126"/>
    </row>
    <row r="142" spans="2:15" ht="43.5" customHeight="1" x14ac:dyDescent="0.25">
      <c r="B142" s="569"/>
      <c r="C142" s="126"/>
      <c r="D142" s="126"/>
      <c r="E142" s="126"/>
      <c r="F142" s="126"/>
      <c r="G142" s="126"/>
      <c r="H142" s="126"/>
      <c r="I142" s="158"/>
      <c r="J142" s="126"/>
      <c r="K142" s="126"/>
      <c r="L142" s="126"/>
      <c r="M142" s="126">
        <f t="shared" si="9"/>
        <v>0</v>
      </c>
      <c r="N142" s="126"/>
      <c r="O142" s="126"/>
    </row>
    <row r="143" spans="2:15" ht="42" customHeight="1" x14ac:dyDescent="0.25">
      <c r="B143" s="569"/>
      <c r="C143" s="126"/>
      <c r="D143" s="126"/>
      <c r="E143" s="126"/>
      <c r="F143" s="126"/>
      <c r="G143" s="126"/>
      <c r="H143" s="126"/>
      <c r="I143" s="158"/>
      <c r="J143" s="126"/>
      <c r="K143" s="126"/>
      <c r="L143" s="126"/>
      <c r="M143" s="126">
        <f t="shared" si="9"/>
        <v>0</v>
      </c>
      <c r="N143" s="126"/>
      <c r="O143" s="126"/>
    </row>
    <row r="144" spans="2:15" ht="51" customHeight="1" x14ac:dyDescent="0.25">
      <c r="B144" s="569"/>
      <c r="C144" s="126"/>
      <c r="D144" s="126"/>
      <c r="E144" s="126"/>
      <c r="F144" s="126"/>
      <c r="G144" s="126"/>
      <c r="H144" s="126"/>
      <c r="I144" s="158"/>
      <c r="J144" s="126"/>
      <c r="K144" s="126"/>
      <c r="L144" s="126"/>
      <c r="M144" s="126">
        <f t="shared" si="9"/>
        <v>0</v>
      </c>
      <c r="N144" s="126"/>
      <c r="O144" s="126"/>
    </row>
    <row r="145" spans="2:15" ht="49.5" customHeight="1" x14ac:dyDescent="0.25">
      <c r="B145" s="570"/>
      <c r="C145" s="126"/>
      <c r="D145" s="126"/>
      <c r="E145" s="126"/>
      <c r="F145" s="126"/>
      <c r="G145" s="126"/>
      <c r="H145" s="126"/>
      <c r="I145" s="158"/>
      <c r="J145" s="126"/>
      <c r="K145" s="126"/>
      <c r="L145" s="126"/>
      <c r="M145" s="126">
        <f t="shared" si="9"/>
        <v>0</v>
      </c>
      <c r="N145" s="126"/>
      <c r="O145" s="126"/>
    </row>
    <row r="146" spans="2:15" ht="15.75" thickBot="1" x14ac:dyDescent="0.3">
      <c r="E146" s="161"/>
      <c r="F146" s="161"/>
      <c r="G146" s="161"/>
      <c r="H146" s="161"/>
      <c r="I146" s="161"/>
      <c r="J146" s="161"/>
      <c r="K146" s="161"/>
    </row>
    <row r="147" spans="2:15" ht="15" customHeight="1" x14ac:dyDescent="0.25">
      <c r="B147" s="558" t="s">
        <v>252</v>
      </c>
      <c r="C147" s="559"/>
      <c r="D147" s="559"/>
      <c r="E147" s="559"/>
      <c r="F147" s="559"/>
      <c r="G147" s="559"/>
      <c r="H147" s="559"/>
      <c r="I147" s="559"/>
      <c r="J147" s="559"/>
      <c r="K147" s="559"/>
      <c r="L147" s="559"/>
      <c r="M147" s="559"/>
      <c r="N147" s="559"/>
      <c r="O147" s="560"/>
    </row>
    <row r="148" spans="2:15" ht="15" customHeight="1" x14ac:dyDescent="0.25">
      <c r="B148" s="561"/>
      <c r="C148" s="562"/>
      <c r="D148" s="562"/>
      <c r="E148" s="562"/>
      <c r="F148" s="562"/>
      <c r="G148" s="562"/>
      <c r="H148" s="562"/>
      <c r="I148" s="562"/>
      <c r="J148" s="562"/>
      <c r="K148" s="562"/>
      <c r="L148" s="562"/>
      <c r="M148" s="562"/>
      <c r="N148" s="562"/>
      <c r="O148" s="563"/>
    </row>
    <row r="149" spans="2:15" ht="15.75" customHeight="1" thickBot="1" x14ac:dyDescent="0.3">
      <c r="B149" s="564"/>
      <c r="C149" s="565"/>
      <c r="D149" s="565"/>
      <c r="E149" s="565"/>
      <c r="F149" s="565"/>
      <c r="G149" s="565"/>
      <c r="H149" s="565"/>
      <c r="I149" s="565"/>
      <c r="J149" s="565"/>
      <c r="K149" s="565"/>
      <c r="L149" s="565"/>
      <c r="M149" s="565"/>
      <c r="N149" s="565"/>
      <c r="O149" s="566"/>
    </row>
    <row r="150" spans="2:15" ht="49.5" customHeight="1" x14ac:dyDescent="0.25">
      <c r="B150" s="548" t="s">
        <v>300</v>
      </c>
      <c r="C150" s="543" t="s">
        <v>63</v>
      </c>
      <c r="D150" s="543" t="s">
        <v>253</v>
      </c>
      <c r="E150" s="545" t="s">
        <v>295</v>
      </c>
      <c r="F150" s="546"/>
      <c r="G150" s="546"/>
      <c r="H150" s="546"/>
      <c r="I150" s="546"/>
      <c r="J150" s="546"/>
      <c r="K150" s="547"/>
      <c r="L150" s="543" t="s">
        <v>254</v>
      </c>
      <c r="M150" s="548" t="s">
        <v>301</v>
      </c>
      <c r="N150" s="548" t="s">
        <v>312</v>
      </c>
      <c r="O150" s="548" t="s">
        <v>313</v>
      </c>
    </row>
    <row r="151" spans="2:15" ht="72.75" customHeight="1" x14ac:dyDescent="0.25">
      <c r="B151" s="549"/>
      <c r="C151" s="544"/>
      <c r="D151" s="544"/>
      <c r="E151" s="203" t="s">
        <v>287</v>
      </c>
      <c r="F151" s="203" t="s">
        <v>288</v>
      </c>
      <c r="G151" s="203" t="s">
        <v>290</v>
      </c>
      <c r="H151" s="203" t="s">
        <v>289</v>
      </c>
      <c r="I151" s="203" t="s">
        <v>291</v>
      </c>
      <c r="J151" s="203" t="s">
        <v>293</v>
      </c>
      <c r="K151" s="203" t="s">
        <v>292</v>
      </c>
      <c r="L151" s="544"/>
      <c r="M151" s="549"/>
      <c r="N151" s="549"/>
      <c r="O151" s="549"/>
    </row>
    <row r="152" spans="2:15" ht="51" customHeight="1" x14ac:dyDescent="0.25">
      <c r="B152" s="568">
        <v>11</v>
      </c>
      <c r="C152" s="126"/>
      <c r="D152" s="126"/>
      <c r="E152" s="126"/>
      <c r="F152" s="126"/>
      <c r="G152" s="126"/>
      <c r="H152" s="126"/>
      <c r="I152" s="158"/>
      <c r="J152" s="126"/>
      <c r="K152" s="126"/>
      <c r="L152" s="128"/>
      <c r="M152" s="126">
        <f>SUM(E152:K152)</f>
        <v>0</v>
      </c>
      <c r="N152" s="126"/>
      <c r="O152" s="126"/>
    </row>
    <row r="153" spans="2:15" ht="44.25" customHeight="1" x14ac:dyDescent="0.25">
      <c r="B153" s="569"/>
      <c r="C153" s="126"/>
      <c r="D153" s="126"/>
      <c r="E153" s="126"/>
      <c r="F153" s="126"/>
      <c r="G153" s="126"/>
      <c r="H153" s="126"/>
      <c r="I153" s="158"/>
      <c r="J153" s="126"/>
      <c r="K153" s="126"/>
      <c r="L153" s="126"/>
      <c r="M153" s="126">
        <f t="shared" ref="M153:M159" si="10">SUM(E153:K153)</f>
        <v>0</v>
      </c>
      <c r="N153" s="126"/>
      <c r="O153" s="126"/>
    </row>
    <row r="154" spans="2:15" ht="40.5" customHeight="1" x14ac:dyDescent="0.25">
      <c r="B154" s="569"/>
      <c r="C154" s="126"/>
      <c r="D154" s="126"/>
      <c r="E154" s="126"/>
      <c r="F154" s="126"/>
      <c r="G154" s="126"/>
      <c r="H154" s="126"/>
      <c r="I154" s="158"/>
      <c r="J154" s="126"/>
      <c r="K154" s="126"/>
      <c r="L154" s="126"/>
      <c r="M154" s="126">
        <f t="shared" si="10"/>
        <v>0</v>
      </c>
      <c r="N154" s="126"/>
      <c r="O154" s="126"/>
    </row>
    <row r="155" spans="2:15" ht="39.75" customHeight="1" x14ac:dyDescent="0.25">
      <c r="B155" s="569"/>
      <c r="C155" s="126"/>
      <c r="D155" s="126"/>
      <c r="E155" s="126"/>
      <c r="F155" s="126"/>
      <c r="G155" s="126"/>
      <c r="H155" s="126"/>
      <c r="I155" s="158"/>
      <c r="J155" s="126"/>
      <c r="K155" s="126"/>
      <c r="L155" s="126"/>
      <c r="M155" s="126">
        <f t="shared" si="10"/>
        <v>0</v>
      </c>
      <c r="N155" s="126"/>
      <c r="O155" s="126"/>
    </row>
    <row r="156" spans="2:15" ht="44.25" customHeight="1" x14ac:dyDescent="0.25">
      <c r="B156" s="569"/>
      <c r="C156" s="126"/>
      <c r="D156" s="126"/>
      <c r="E156" s="126"/>
      <c r="F156" s="126"/>
      <c r="G156" s="126"/>
      <c r="H156" s="126"/>
      <c r="I156" s="158"/>
      <c r="J156" s="126"/>
      <c r="K156" s="126"/>
      <c r="L156" s="126"/>
      <c r="M156" s="126">
        <f t="shared" si="10"/>
        <v>0</v>
      </c>
      <c r="N156" s="126"/>
      <c r="O156" s="126"/>
    </row>
    <row r="157" spans="2:15" ht="51.75" customHeight="1" x14ac:dyDescent="0.25">
      <c r="B157" s="569"/>
      <c r="C157" s="126"/>
      <c r="D157" s="126"/>
      <c r="E157" s="126"/>
      <c r="F157" s="126"/>
      <c r="G157" s="126"/>
      <c r="H157" s="126"/>
      <c r="I157" s="158"/>
      <c r="J157" s="126"/>
      <c r="K157" s="126"/>
      <c r="L157" s="126"/>
      <c r="M157" s="126">
        <f t="shared" si="10"/>
        <v>0</v>
      </c>
      <c r="N157" s="126"/>
      <c r="O157" s="126"/>
    </row>
    <row r="158" spans="2:15" ht="41.25" customHeight="1" x14ac:dyDescent="0.25">
      <c r="B158" s="569"/>
      <c r="C158" s="126"/>
      <c r="D158" s="126"/>
      <c r="E158" s="126"/>
      <c r="F158" s="126"/>
      <c r="G158" s="126"/>
      <c r="H158" s="126"/>
      <c r="I158" s="158"/>
      <c r="J158" s="126"/>
      <c r="K158" s="126"/>
      <c r="L158" s="126"/>
      <c r="M158" s="126">
        <f t="shared" si="10"/>
        <v>0</v>
      </c>
      <c r="N158" s="126"/>
      <c r="O158" s="126"/>
    </row>
    <row r="159" spans="2:15" ht="48" customHeight="1" x14ac:dyDescent="0.25">
      <c r="B159" s="570"/>
      <c r="C159" s="126"/>
      <c r="D159" s="126"/>
      <c r="E159" s="126"/>
      <c r="F159" s="126"/>
      <c r="G159" s="126"/>
      <c r="H159" s="126"/>
      <c r="I159" s="158"/>
      <c r="J159" s="126"/>
      <c r="K159" s="126"/>
      <c r="L159" s="126"/>
      <c r="M159" s="126">
        <f t="shared" si="10"/>
        <v>0</v>
      </c>
      <c r="N159" s="126"/>
      <c r="O159" s="126"/>
    </row>
    <row r="160" spans="2:15" x14ac:dyDescent="0.25">
      <c r="E160" s="161"/>
      <c r="F160" s="161"/>
      <c r="G160" s="161"/>
      <c r="H160" s="161"/>
      <c r="I160" s="161"/>
      <c r="J160" s="161"/>
      <c r="K160" s="161"/>
    </row>
    <row r="161" spans="2:15" ht="15.75" thickBot="1" x14ac:dyDescent="0.3">
      <c r="E161" s="161"/>
      <c r="F161" s="161"/>
      <c r="G161" s="161"/>
      <c r="H161" s="161"/>
      <c r="I161" s="161"/>
      <c r="J161" s="161"/>
      <c r="K161" s="161"/>
    </row>
    <row r="162" spans="2:15" ht="29.25" customHeight="1" x14ac:dyDescent="0.25">
      <c r="B162" s="558" t="s">
        <v>252</v>
      </c>
      <c r="C162" s="559"/>
      <c r="D162" s="559"/>
      <c r="E162" s="559"/>
      <c r="F162" s="559"/>
      <c r="G162" s="559"/>
      <c r="H162" s="559"/>
      <c r="I162" s="559"/>
      <c r="J162" s="559"/>
      <c r="K162" s="559"/>
      <c r="L162" s="559"/>
      <c r="M162" s="559"/>
      <c r="N162" s="559"/>
      <c r="O162" s="560"/>
    </row>
    <row r="163" spans="2:15" ht="15" customHeight="1" x14ac:dyDescent="0.25">
      <c r="B163" s="561"/>
      <c r="C163" s="562"/>
      <c r="D163" s="562"/>
      <c r="E163" s="562"/>
      <c r="F163" s="562"/>
      <c r="G163" s="562"/>
      <c r="H163" s="562"/>
      <c r="I163" s="562"/>
      <c r="J163" s="562"/>
      <c r="K163" s="562"/>
      <c r="L163" s="562"/>
      <c r="M163" s="562"/>
      <c r="N163" s="562"/>
      <c r="O163" s="563"/>
    </row>
    <row r="164" spans="2:15" ht="23.25" customHeight="1" thickBot="1" x14ac:dyDescent="0.3">
      <c r="B164" s="564"/>
      <c r="C164" s="565"/>
      <c r="D164" s="565"/>
      <c r="E164" s="565"/>
      <c r="F164" s="565"/>
      <c r="G164" s="565"/>
      <c r="H164" s="565"/>
      <c r="I164" s="565"/>
      <c r="J164" s="565"/>
      <c r="K164" s="565"/>
      <c r="L164" s="565"/>
      <c r="M164" s="565"/>
      <c r="N164" s="565"/>
      <c r="O164" s="566"/>
    </row>
    <row r="165" spans="2:15" ht="45" customHeight="1" x14ac:dyDescent="0.25">
      <c r="B165" s="548" t="s">
        <v>300</v>
      </c>
      <c r="C165" s="543" t="s">
        <v>63</v>
      </c>
      <c r="D165" s="543" t="s">
        <v>253</v>
      </c>
      <c r="E165" s="545" t="s">
        <v>295</v>
      </c>
      <c r="F165" s="546"/>
      <c r="G165" s="546"/>
      <c r="H165" s="546"/>
      <c r="I165" s="546"/>
      <c r="J165" s="546"/>
      <c r="K165" s="547"/>
      <c r="L165" s="543" t="s">
        <v>254</v>
      </c>
      <c r="M165" s="548" t="s">
        <v>301</v>
      </c>
      <c r="N165" s="548" t="s">
        <v>312</v>
      </c>
      <c r="O165" s="548" t="s">
        <v>313</v>
      </c>
    </row>
    <row r="166" spans="2:15" ht="75" x14ac:dyDescent="0.25">
      <c r="B166" s="549"/>
      <c r="C166" s="544"/>
      <c r="D166" s="544"/>
      <c r="E166" s="203" t="s">
        <v>287</v>
      </c>
      <c r="F166" s="203" t="s">
        <v>288</v>
      </c>
      <c r="G166" s="203" t="s">
        <v>290</v>
      </c>
      <c r="H166" s="203" t="s">
        <v>289</v>
      </c>
      <c r="I166" s="203" t="s">
        <v>291</v>
      </c>
      <c r="J166" s="203" t="s">
        <v>293</v>
      </c>
      <c r="K166" s="203" t="s">
        <v>292</v>
      </c>
      <c r="L166" s="544"/>
      <c r="M166" s="549"/>
      <c r="N166" s="549"/>
      <c r="O166" s="549"/>
    </row>
    <row r="167" spans="2:15" ht="45.75" customHeight="1" x14ac:dyDescent="0.25">
      <c r="B167" s="568">
        <v>12</v>
      </c>
      <c r="C167" s="126"/>
      <c r="D167" s="126"/>
      <c r="E167" s="126"/>
      <c r="F167" s="126"/>
      <c r="G167" s="126"/>
      <c r="H167" s="126"/>
      <c r="I167" s="158"/>
      <c r="J167" s="126"/>
      <c r="K167" s="126"/>
      <c r="L167" s="128"/>
      <c r="M167" s="126">
        <f>SUM(E167:K167)</f>
        <v>0</v>
      </c>
      <c r="N167" s="126"/>
      <c r="O167" s="126"/>
    </row>
    <row r="168" spans="2:15" ht="45.75" customHeight="1" x14ac:dyDescent="0.25">
      <c r="B168" s="569"/>
      <c r="C168" s="126"/>
      <c r="D168" s="126"/>
      <c r="E168" s="126"/>
      <c r="F168" s="126"/>
      <c r="G168" s="126"/>
      <c r="H168" s="126"/>
      <c r="I168" s="158"/>
      <c r="J168" s="126"/>
      <c r="K168" s="126"/>
      <c r="L168" s="126"/>
      <c r="M168" s="126">
        <f t="shared" ref="M168:M174" si="11">SUM(E168:K168)</f>
        <v>0</v>
      </c>
      <c r="N168" s="126"/>
      <c r="O168" s="126"/>
    </row>
    <row r="169" spans="2:15" ht="45" customHeight="1" x14ac:dyDescent="0.25">
      <c r="B169" s="569"/>
      <c r="C169" s="126"/>
      <c r="D169" s="126"/>
      <c r="E169" s="126"/>
      <c r="F169" s="126"/>
      <c r="G169" s="126"/>
      <c r="H169" s="126"/>
      <c r="I169" s="158"/>
      <c r="J169" s="126"/>
      <c r="K169" s="126"/>
      <c r="L169" s="126"/>
      <c r="M169" s="126">
        <f t="shared" si="11"/>
        <v>0</v>
      </c>
      <c r="N169" s="126"/>
      <c r="O169" s="126"/>
    </row>
    <row r="170" spans="2:15" ht="40.5" customHeight="1" x14ac:dyDescent="0.25">
      <c r="B170" s="569"/>
      <c r="C170" s="126"/>
      <c r="D170" s="126"/>
      <c r="E170" s="126"/>
      <c r="F170" s="126"/>
      <c r="G170" s="126"/>
      <c r="H170" s="126"/>
      <c r="I170" s="158"/>
      <c r="J170" s="126"/>
      <c r="K170" s="126"/>
      <c r="L170" s="126"/>
      <c r="M170" s="126">
        <f t="shared" si="11"/>
        <v>0</v>
      </c>
      <c r="N170" s="126"/>
      <c r="O170" s="126"/>
    </row>
    <row r="171" spans="2:15" ht="39.75" customHeight="1" x14ac:dyDescent="0.25">
      <c r="B171" s="569"/>
      <c r="C171" s="126"/>
      <c r="D171" s="126"/>
      <c r="E171" s="126"/>
      <c r="F171" s="126"/>
      <c r="G171" s="126"/>
      <c r="H171" s="126"/>
      <c r="I171" s="158"/>
      <c r="J171" s="126"/>
      <c r="K171" s="126"/>
      <c r="L171" s="126"/>
      <c r="M171" s="126">
        <f t="shared" si="11"/>
        <v>0</v>
      </c>
      <c r="N171" s="126"/>
      <c r="O171" s="126"/>
    </row>
    <row r="172" spans="2:15" ht="49.5" customHeight="1" x14ac:dyDescent="0.25">
      <c r="B172" s="569"/>
      <c r="C172" s="126"/>
      <c r="D172" s="126"/>
      <c r="E172" s="126"/>
      <c r="F172" s="126"/>
      <c r="G172" s="126"/>
      <c r="H172" s="126"/>
      <c r="I172" s="158"/>
      <c r="J172" s="126"/>
      <c r="K172" s="126"/>
      <c r="L172" s="126"/>
      <c r="M172" s="126">
        <f t="shared" si="11"/>
        <v>0</v>
      </c>
      <c r="N172" s="126"/>
      <c r="O172" s="126"/>
    </row>
    <row r="173" spans="2:15" ht="57" customHeight="1" x14ac:dyDescent="0.25">
      <c r="B173" s="569"/>
      <c r="C173" s="126"/>
      <c r="D173" s="126"/>
      <c r="E173" s="126"/>
      <c r="F173" s="126"/>
      <c r="G173" s="126"/>
      <c r="H173" s="126"/>
      <c r="I173" s="158"/>
      <c r="J173" s="126"/>
      <c r="K173" s="126"/>
      <c r="L173" s="126"/>
      <c r="M173" s="126">
        <f t="shared" si="11"/>
        <v>0</v>
      </c>
      <c r="N173" s="126"/>
      <c r="O173" s="126"/>
    </row>
    <row r="174" spans="2:15" ht="42" customHeight="1" x14ac:dyDescent="0.25">
      <c r="B174" s="570"/>
      <c r="C174" s="126"/>
      <c r="D174" s="126"/>
      <c r="E174" s="126"/>
      <c r="F174" s="126"/>
      <c r="G174" s="126"/>
      <c r="H174" s="126"/>
      <c r="I174" s="158"/>
      <c r="J174" s="126"/>
      <c r="K174" s="126"/>
      <c r="L174" s="126"/>
      <c r="M174" s="126">
        <f t="shared" si="11"/>
        <v>0</v>
      </c>
      <c r="N174" s="126"/>
      <c r="O174" s="126"/>
    </row>
    <row r="175" spans="2:15" ht="49.5" customHeight="1" x14ac:dyDescent="0.25">
      <c r="C175" s="164"/>
      <c r="D175" s="164"/>
      <c r="E175" s="160"/>
      <c r="F175" s="160"/>
      <c r="G175" s="160"/>
      <c r="H175" s="160"/>
      <c r="I175" s="160"/>
      <c r="J175" s="160"/>
      <c r="K175" s="160"/>
      <c r="L175" s="164"/>
    </row>
    <row r="176" spans="2:15" x14ac:dyDescent="0.25">
      <c r="E176" s="161"/>
      <c r="F176" s="161"/>
      <c r="G176" s="161"/>
      <c r="H176" s="161"/>
      <c r="I176" s="161"/>
      <c r="J176" s="161"/>
      <c r="K176" s="161"/>
      <c r="L176" s="162"/>
    </row>
    <row r="177" spans="3:12" x14ac:dyDescent="0.25">
      <c r="E177" s="161"/>
      <c r="F177" s="161"/>
      <c r="G177" s="161"/>
      <c r="H177" s="161"/>
      <c r="I177" s="161"/>
      <c r="J177" s="161"/>
      <c r="K177" s="161"/>
    </row>
    <row r="178" spans="3:12" x14ac:dyDescent="0.25">
      <c r="E178" s="161"/>
      <c r="F178" s="161"/>
      <c r="G178" s="161"/>
      <c r="H178" s="161"/>
      <c r="I178" s="161"/>
      <c r="J178" s="161"/>
      <c r="K178" s="161"/>
    </row>
    <row r="179" spans="3:12" x14ac:dyDescent="0.25">
      <c r="E179" s="161"/>
      <c r="F179" s="161"/>
      <c r="G179" s="161"/>
      <c r="H179" s="161"/>
      <c r="I179" s="161"/>
      <c r="J179" s="161"/>
      <c r="K179" s="161"/>
    </row>
    <row r="180" spans="3:12" x14ac:dyDescent="0.25">
      <c r="E180" s="161"/>
      <c r="F180" s="161"/>
      <c r="G180" s="161"/>
      <c r="H180" s="161"/>
      <c r="I180" s="161"/>
      <c r="J180" s="161"/>
      <c r="K180" s="161"/>
    </row>
    <row r="181" spans="3:12" x14ac:dyDescent="0.25">
      <c r="E181" s="161"/>
      <c r="F181" s="161"/>
      <c r="G181" s="161"/>
      <c r="H181" s="161"/>
      <c r="I181" s="161"/>
      <c r="J181" s="161"/>
      <c r="K181" s="161"/>
    </row>
    <row r="182" spans="3:12" x14ac:dyDescent="0.25">
      <c r="E182" s="161"/>
      <c r="F182" s="161"/>
      <c r="G182" s="161"/>
      <c r="H182" s="161"/>
      <c r="I182" s="161"/>
      <c r="J182" s="161"/>
      <c r="K182" s="161"/>
    </row>
    <row r="183" spans="3:12" x14ac:dyDescent="0.25">
      <c r="E183" s="161"/>
      <c r="F183" s="161"/>
      <c r="G183" s="161"/>
      <c r="H183" s="161"/>
      <c r="I183" s="161"/>
      <c r="J183" s="161"/>
      <c r="K183" s="161"/>
    </row>
    <row r="184" spans="3:12" ht="30.75" customHeight="1" x14ac:dyDescent="0.25"/>
    <row r="185" spans="3:12" x14ac:dyDescent="0.25">
      <c r="C185" s="164"/>
      <c r="D185" s="164"/>
      <c r="E185" s="160"/>
      <c r="F185" s="160"/>
      <c r="G185" s="160"/>
      <c r="H185" s="160"/>
      <c r="I185" s="160"/>
      <c r="J185" s="160"/>
      <c r="K185" s="160"/>
      <c r="L185" s="164"/>
    </row>
    <row r="186" spans="3:12" x14ac:dyDescent="0.25">
      <c r="C186" s="164"/>
      <c r="D186" s="164"/>
      <c r="E186" s="160"/>
      <c r="F186" s="160"/>
      <c r="G186" s="160"/>
      <c r="H186" s="160"/>
      <c r="I186" s="160"/>
      <c r="J186" s="160"/>
      <c r="K186" s="160"/>
      <c r="L186" s="164"/>
    </row>
    <row r="187" spans="3:12" x14ac:dyDescent="0.25">
      <c r="E187" s="161"/>
      <c r="F187" s="161"/>
      <c r="G187" s="161"/>
      <c r="H187" s="161"/>
      <c r="I187" s="161"/>
      <c r="J187" s="161"/>
      <c r="K187" s="161"/>
      <c r="L187" s="162"/>
    </row>
    <row r="188" spans="3:12" x14ac:dyDescent="0.25">
      <c r="E188" s="161"/>
      <c r="F188" s="161"/>
      <c r="G188" s="161"/>
      <c r="H188" s="161"/>
      <c r="I188" s="161"/>
      <c r="J188" s="161"/>
      <c r="K188" s="161"/>
    </row>
    <row r="189" spans="3:12" x14ac:dyDescent="0.25">
      <c r="E189" s="161"/>
      <c r="F189" s="161"/>
      <c r="G189" s="161"/>
      <c r="H189" s="161"/>
      <c r="I189" s="161"/>
      <c r="J189" s="161"/>
      <c r="K189" s="161"/>
    </row>
    <row r="190" spans="3:12" x14ac:dyDescent="0.25">
      <c r="E190" s="161"/>
      <c r="F190" s="161"/>
      <c r="G190" s="161"/>
      <c r="H190" s="161"/>
      <c r="I190" s="161"/>
      <c r="J190" s="161"/>
      <c r="K190" s="161"/>
    </row>
    <row r="191" spans="3:12" x14ac:dyDescent="0.25">
      <c r="E191" s="161"/>
      <c r="F191" s="161"/>
      <c r="G191" s="161"/>
      <c r="H191" s="161"/>
      <c r="I191" s="161"/>
      <c r="J191" s="161"/>
      <c r="K191" s="161"/>
    </row>
    <row r="192" spans="3:12" x14ac:dyDescent="0.25">
      <c r="E192" s="161"/>
      <c r="F192" s="161"/>
      <c r="G192" s="161"/>
      <c r="H192" s="161"/>
      <c r="I192" s="161"/>
      <c r="J192" s="161"/>
      <c r="K192" s="161"/>
    </row>
    <row r="193" spans="3:12" x14ac:dyDescent="0.25">
      <c r="E193" s="161"/>
      <c r="F193" s="161"/>
      <c r="G193" s="161"/>
      <c r="H193" s="161"/>
      <c r="I193" s="161"/>
      <c r="J193" s="161"/>
      <c r="K193" s="161"/>
    </row>
    <row r="194" spans="3:12" x14ac:dyDescent="0.25">
      <c r="E194" s="161"/>
      <c r="F194" s="161"/>
      <c r="G194" s="161"/>
      <c r="H194" s="161"/>
      <c r="I194" s="161"/>
      <c r="J194" s="161"/>
      <c r="K194" s="161"/>
    </row>
    <row r="195" spans="3:12" ht="23.25" customHeight="1" x14ac:dyDescent="0.25"/>
    <row r="196" spans="3:12" x14ac:dyDescent="0.25">
      <c r="C196" s="164"/>
      <c r="D196" s="164"/>
      <c r="E196" s="160"/>
      <c r="F196" s="160"/>
      <c r="G196" s="160"/>
      <c r="H196" s="160"/>
      <c r="I196" s="160"/>
      <c r="J196" s="160"/>
      <c r="K196" s="160"/>
      <c r="L196" s="164"/>
    </row>
    <row r="197" spans="3:12" x14ac:dyDescent="0.25">
      <c r="C197" s="164"/>
      <c r="D197" s="164"/>
      <c r="E197" s="160"/>
      <c r="F197" s="160"/>
      <c r="G197" s="160"/>
      <c r="H197" s="160"/>
      <c r="I197" s="160"/>
      <c r="J197" s="160"/>
      <c r="K197" s="160"/>
      <c r="L197" s="164"/>
    </row>
    <row r="198" spans="3:12" x14ac:dyDescent="0.25">
      <c r="E198" s="161"/>
      <c r="F198" s="161"/>
      <c r="G198" s="161"/>
      <c r="H198" s="161"/>
      <c r="I198" s="161"/>
      <c r="J198" s="161"/>
      <c r="K198" s="161"/>
      <c r="L198" s="162"/>
    </row>
    <row r="199" spans="3:12" x14ac:dyDescent="0.25">
      <c r="E199" s="161"/>
      <c r="F199" s="161"/>
      <c r="G199" s="161"/>
      <c r="H199" s="161"/>
      <c r="I199" s="161"/>
      <c r="J199" s="161"/>
      <c r="K199" s="161"/>
    </row>
    <row r="200" spans="3:12" x14ac:dyDescent="0.25">
      <c r="E200" s="161"/>
      <c r="F200" s="161"/>
      <c r="G200" s="161"/>
      <c r="H200" s="161"/>
      <c r="I200" s="161"/>
      <c r="J200" s="161"/>
      <c r="K200" s="161"/>
    </row>
    <row r="201" spans="3:12" x14ac:dyDescent="0.25">
      <c r="E201" s="161"/>
      <c r="F201" s="161"/>
      <c r="G201" s="161"/>
      <c r="H201" s="161"/>
      <c r="I201" s="161"/>
      <c r="J201" s="161"/>
      <c r="K201" s="161"/>
    </row>
    <row r="202" spans="3:12" x14ac:dyDescent="0.25">
      <c r="E202" s="161"/>
      <c r="F202" s="161"/>
      <c r="G202" s="161"/>
      <c r="H202" s="161"/>
      <c r="I202" s="161"/>
      <c r="J202" s="161"/>
      <c r="K202" s="161"/>
    </row>
    <row r="203" spans="3:12" x14ac:dyDescent="0.25">
      <c r="E203" s="161"/>
      <c r="F203" s="161"/>
      <c r="G203" s="161"/>
      <c r="H203" s="161"/>
      <c r="I203" s="161"/>
      <c r="J203" s="161"/>
      <c r="K203" s="161"/>
    </row>
    <row r="204" spans="3:12" x14ac:dyDescent="0.25">
      <c r="E204" s="161"/>
      <c r="F204" s="161"/>
      <c r="G204" s="161"/>
      <c r="H204" s="161"/>
      <c r="I204" s="161"/>
      <c r="J204" s="161"/>
      <c r="K204" s="161"/>
    </row>
    <row r="205" spans="3:12" x14ac:dyDescent="0.25">
      <c r="E205" s="161"/>
      <c r="F205" s="161"/>
      <c r="G205" s="161"/>
      <c r="H205" s="161"/>
      <c r="I205" s="161"/>
      <c r="J205" s="161"/>
      <c r="K205" s="161"/>
    </row>
    <row r="206" spans="3:12" ht="25.5" customHeight="1" x14ac:dyDescent="0.25"/>
    <row r="207" spans="3:12" x14ac:dyDescent="0.25">
      <c r="C207" s="164"/>
      <c r="D207" s="164"/>
      <c r="E207" s="160"/>
      <c r="F207" s="160"/>
      <c r="G207" s="160"/>
      <c r="H207" s="160"/>
      <c r="I207" s="160"/>
      <c r="J207" s="160"/>
      <c r="K207" s="160"/>
      <c r="L207" s="164"/>
    </row>
    <row r="208" spans="3:12" x14ac:dyDescent="0.25">
      <c r="C208" s="164"/>
      <c r="D208" s="164"/>
      <c r="E208" s="160"/>
      <c r="F208" s="160"/>
      <c r="G208" s="160"/>
      <c r="H208" s="160"/>
      <c r="I208" s="160"/>
      <c r="J208" s="160"/>
      <c r="K208" s="160"/>
      <c r="L208" s="164"/>
    </row>
    <row r="209" spans="3:12" x14ac:dyDescent="0.25">
      <c r="E209" s="161"/>
      <c r="F209" s="161"/>
      <c r="G209" s="161"/>
      <c r="H209" s="161"/>
      <c r="I209" s="161"/>
      <c r="J209" s="161"/>
      <c r="K209" s="161"/>
      <c r="L209" s="162"/>
    </row>
    <row r="210" spans="3:12" x14ac:dyDescent="0.25">
      <c r="E210" s="161"/>
      <c r="F210" s="161"/>
      <c r="G210" s="161"/>
      <c r="H210" s="161"/>
      <c r="I210" s="161"/>
      <c r="J210" s="161"/>
      <c r="K210" s="161"/>
    </row>
    <row r="211" spans="3:12" x14ac:dyDescent="0.25">
      <c r="E211" s="161"/>
      <c r="F211" s="161"/>
      <c r="G211" s="161"/>
      <c r="H211" s="161"/>
      <c r="I211" s="161"/>
      <c r="J211" s="161"/>
      <c r="K211" s="161"/>
    </row>
    <row r="212" spans="3:12" x14ac:dyDescent="0.25">
      <c r="E212" s="161"/>
      <c r="F212" s="161"/>
      <c r="G212" s="161"/>
      <c r="H212" s="161"/>
      <c r="I212" s="161"/>
      <c r="J212" s="161"/>
      <c r="K212" s="161"/>
    </row>
    <row r="213" spans="3:12" x14ac:dyDescent="0.25">
      <c r="E213" s="161"/>
      <c r="F213" s="161"/>
      <c r="G213" s="161"/>
      <c r="H213" s="161"/>
      <c r="I213" s="161"/>
      <c r="J213" s="161"/>
      <c r="K213" s="161"/>
    </row>
    <row r="214" spans="3:12" x14ac:dyDescent="0.25">
      <c r="E214" s="161"/>
      <c r="F214" s="161"/>
      <c r="G214" s="161"/>
      <c r="H214" s="161"/>
      <c r="I214" s="161"/>
      <c r="J214" s="161"/>
      <c r="K214" s="161"/>
    </row>
    <row r="215" spans="3:12" x14ac:dyDescent="0.25">
      <c r="E215" s="161"/>
      <c r="F215" s="161"/>
      <c r="G215" s="161"/>
      <c r="H215" s="161"/>
      <c r="I215" s="161"/>
      <c r="J215" s="161"/>
      <c r="K215" s="161"/>
    </row>
    <row r="216" spans="3:12" x14ac:dyDescent="0.25">
      <c r="E216" s="161"/>
      <c r="F216" s="161"/>
      <c r="G216" s="161"/>
      <c r="H216" s="161"/>
      <c r="I216" s="161"/>
      <c r="J216" s="161"/>
      <c r="K216" s="161"/>
    </row>
    <row r="217" spans="3:12" ht="30" customHeight="1" x14ac:dyDescent="0.25">
      <c r="C217" s="165"/>
      <c r="D217" s="166"/>
      <c r="E217" s="166"/>
      <c r="F217" s="166"/>
      <c r="G217" s="166"/>
      <c r="H217" s="166"/>
      <c r="I217" s="166"/>
      <c r="J217" s="166"/>
      <c r="K217" s="167"/>
      <c r="L217" s="159"/>
    </row>
  </sheetData>
  <mergeCells count="124">
    <mergeCell ref="D150:D151"/>
    <mergeCell ref="E150:K150"/>
    <mergeCell ref="E136:K136"/>
    <mergeCell ref="M136:M137"/>
    <mergeCell ref="E94:K94"/>
    <mergeCell ref="M94:M95"/>
    <mergeCell ref="C80:C81"/>
    <mergeCell ref="N108:N109"/>
    <mergeCell ref="O108:O109"/>
    <mergeCell ref="B119:O121"/>
    <mergeCell ref="N122:N123"/>
    <mergeCell ref="O122:O123"/>
    <mergeCell ref="B133:O135"/>
    <mergeCell ref="C108:C109"/>
    <mergeCell ref="D108:D109"/>
    <mergeCell ref="E108:K108"/>
    <mergeCell ref="D122:D123"/>
    <mergeCell ref="L122:L123"/>
    <mergeCell ref="B136:B137"/>
    <mergeCell ref="B167:B174"/>
    <mergeCell ref="C165:C166"/>
    <mergeCell ref="M165:M166"/>
    <mergeCell ref="B96:B103"/>
    <mergeCell ref="B108:B109"/>
    <mergeCell ref="B110:B117"/>
    <mergeCell ref="B122:B123"/>
    <mergeCell ref="B124:B131"/>
    <mergeCell ref="M122:M123"/>
    <mergeCell ref="L136:L137"/>
    <mergeCell ref="B152:B159"/>
    <mergeCell ref="B165:B166"/>
    <mergeCell ref="C150:C151"/>
    <mergeCell ref="B105:O107"/>
    <mergeCell ref="N165:N166"/>
    <mergeCell ref="O165:O166"/>
    <mergeCell ref="N136:N137"/>
    <mergeCell ref="O136:O137"/>
    <mergeCell ref="B147:O149"/>
    <mergeCell ref="N150:N151"/>
    <mergeCell ref="O150:O151"/>
    <mergeCell ref="B162:O164"/>
    <mergeCell ref="B138:B145"/>
    <mergeCell ref="B150:B151"/>
    <mergeCell ref="B54:B61"/>
    <mergeCell ref="B66:B67"/>
    <mergeCell ref="B68:B75"/>
    <mergeCell ref="B80:B81"/>
    <mergeCell ref="B82:B89"/>
    <mergeCell ref="C136:C137"/>
    <mergeCell ref="D136:D137"/>
    <mergeCell ref="C122:C123"/>
    <mergeCell ref="B94:B95"/>
    <mergeCell ref="C94:C95"/>
    <mergeCell ref="B63:O65"/>
    <mergeCell ref="N66:N67"/>
    <mergeCell ref="O66:O67"/>
    <mergeCell ref="B77:O79"/>
    <mergeCell ref="C66:C67"/>
    <mergeCell ref="D66:D67"/>
    <mergeCell ref="E66:K66"/>
    <mergeCell ref="L66:L67"/>
    <mergeCell ref="N80:N81"/>
    <mergeCell ref="O80:O81"/>
    <mergeCell ref="B91:O93"/>
    <mergeCell ref="N94:N95"/>
    <mergeCell ref="O94:O95"/>
    <mergeCell ref="B37:B38"/>
    <mergeCell ref="B39:B46"/>
    <mergeCell ref="B52:B53"/>
    <mergeCell ref="L9:L10"/>
    <mergeCell ref="L37:L38"/>
    <mergeCell ref="E9:K9"/>
    <mergeCell ref="B9:B10"/>
    <mergeCell ref="B11:B18"/>
    <mergeCell ref="C52:C53"/>
    <mergeCell ref="C37:C38"/>
    <mergeCell ref="D9:D10"/>
    <mergeCell ref="C9:C10"/>
    <mergeCell ref="B20:O22"/>
    <mergeCell ref="B34:O36"/>
    <mergeCell ref="N37:N38"/>
    <mergeCell ref="O37:O38"/>
    <mergeCell ref="B49:O51"/>
    <mergeCell ref="B23:B24"/>
    <mergeCell ref="B25:B32"/>
    <mergeCell ref="N52:N53"/>
    <mergeCell ref="O52:O53"/>
    <mergeCell ref="D165:D166"/>
    <mergeCell ref="E165:K165"/>
    <mergeCell ref="L150:L151"/>
    <mergeCell ref="M150:M151"/>
    <mergeCell ref="M80:M81"/>
    <mergeCell ref="M108:M109"/>
    <mergeCell ref="M66:M67"/>
    <mergeCell ref="M9:M10"/>
    <mergeCell ref="L165:L166"/>
    <mergeCell ref="D80:D81"/>
    <mergeCell ref="E80:K80"/>
    <mergeCell ref="L80:L81"/>
    <mergeCell ref="L108:L109"/>
    <mergeCell ref="E122:K122"/>
    <mergeCell ref="D52:D53"/>
    <mergeCell ref="M37:M38"/>
    <mergeCell ref="E52:K52"/>
    <mergeCell ref="L52:L53"/>
    <mergeCell ref="M52:M53"/>
    <mergeCell ref="D37:D38"/>
    <mergeCell ref="E37:K37"/>
    <mergeCell ref="C19:K19"/>
    <mergeCell ref="L94:L95"/>
    <mergeCell ref="D94:D95"/>
    <mergeCell ref="Q14:S14"/>
    <mergeCell ref="C23:C24"/>
    <mergeCell ref="D23:D24"/>
    <mergeCell ref="E23:K23"/>
    <mergeCell ref="L23:L24"/>
    <mergeCell ref="M23:M24"/>
    <mergeCell ref="N9:N10"/>
    <mergeCell ref="O9:O10"/>
    <mergeCell ref="R3:S3"/>
    <mergeCell ref="R9:S11"/>
    <mergeCell ref="B6:O8"/>
    <mergeCell ref="N23:N24"/>
    <mergeCell ref="O23:O24"/>
  </mergeCells>
  <dataValidations count="5">
    <dataValidation type="list" allowBlank="1" showInputMessage="1" showErrorMessage="1" sqref="C25:C32 C152:C161 C39:C48 C54:C62 C209:C216 C68:C75 C82:C90 C96:C104 C11:C18 C110:C117 C124:C132 C138:C146 C176:C183 C187:C194 C198:C205 C167:C174" xr:uid="{00000000-0002-0000-0700-000000000000}">
      <formula1>$AG$7:$AG$8</formula1>
    </dataValidation>
    <dataValidation type="list" allowBlank="1" showInputMessage="1" showErrorMessage="1" sqref="E11:E18 E152:E159 I152:I159 G152:G159 E138:E145 I138:I145 G138:G145 E124:E131 I124:I131 G124:G131 E110:E117 I110:I117 G110:G117 E96:E103 I96:I103 G96:G103 E82:E89 I82:I89 G82:G89 E68:E75 I68:I75 G68:G75 E54:E61 I54:I61 G54:G61 E39:E46 I39:I46 G39:G46 E25:E32 I11:I18 G11:G18 I25:I32 G25:G32 E167:E174 I167:I174 G167:G174" xr:uid="{00000000-0002-0000-0700-000001000000}">
      <formula1>$AB$5:$AB$6</formula1>
    </dataValidation>
    <dataValidation type="list" allowBlank="1" showInputMessage="1" showErrorMessage="1" sqref="F11:F18 F152:F159 F138:F145 F124:F131 F110:F117 F96:F103 F82:F89 F68:F75 F54:F61 F39:F46 F25:F32 F167:F174" xr:uid="{00000000-0002-0000-0700-000002000000}">
      <formula1>$AC$5:$AC$6</formula1>
    </dataValidation>
    <dataValidation type="list" allowBlank="1" showInputMessage="1" showErrorMessage="1" sqref="H11:H18 H152:H159 J152:J159 H138:H145 J138:J145 H124:H131 J124:J131 H110:H117 J110:J117 H96:H103 J96:J103 H82:H89 J82:J89 H68:H75 J68:J75 H54:H61 J54:J61 H39:H46 J39:J46 H25:H32 J11:J18 J25:J32 H167:H174 J167:J174" xr:uid="{00000000-0002-0000-0700-000003000000}">
      <formula1>$AD$5:$AD$6</formula1>
    </dataValidation>
    <dataValidation type="list" allowBlank="1" showInputMessage="1" showErrorMessage="1" sqref="K11:K18 K152:K159 K138:K145 K124:K131 K110:K117 K96:K103 K82:K89 K68:K75 K54:K61 K39:K46 K25:K32 K167:K174" xr:uid="{00000000-0002-0000-0700-000004000000}">
      <formula1>$AE$5:$AE$6</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CONTEXTO ESTRATÉGICO</vt:lpstr>
      <vt:lpstr>CONTROL DE CAMBIOS</vt:lpstr>
      <vt:lpstr>MAPA DE RIESGOS</vt:lpstr>
      <vt:lpstr>CLASIFICACIÓN DEL RIESGO </vt:lpstr>
      <vt:lpstr>CALIFICACIÓN DEL RIESGO</vt:lpstr>
      <vt:lpstr>OPCIONES DE MANEJO DEL RIESGO</vt:lpstr>
      <vt:lpstr>MATRIZ CALIFICACIÓN</vt:lpstr>
      <vt:lpstr>EVALUACIÓN DE CONTROLES</vt:lpstr>
      <vt:lpstr>'CONTEXTO ESTRATÉGICO'!Área_de_impresión</vt:lpstr>
      <vt:lpstr>'MAPA DE RIESGOS'!Área_de_impresión</vt:lpstr>
      <vt:lpstr>'MATRIZ CALIFICACIÓN'!Área_de_impresión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Blanca L. Salcedo</cp:lastModifiedBy>
  <cp:lastPrinted>2015-03-17T20:47:38Z</cp:lastPrinted>
  <dcterms:created xsi:type="dcterms:W3CDTF">2011-07-26T19:10:29Z</dcterms:created>
  <dcterms:modified xsi:type="dcterms:W3CDTF">2019-03-13T16:34:23Z</dcterms:modified>
</cp:coreProperties>
</file>