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F7CA2A65-369F-439F-BF26-C1C69EBD588D}" xr6:coauthVersionLast="43" xr6:coauthVersionMax="43" xr10:uidLastSave="{00000000-0000-0000-0000-000000000000}"/>
  <bookViews>
    <workbookView xWindow="-120" yWindow="-120" windowWidth="20730" windowHeight="11160" activeTab="2" xr2:uid="{00000000-000D-0000-FFFF-FFFF00000000}"/>
  </bookViews>
  <sheets>
    <sheet name="CONTEXTO ESTRATÉGICO" sheetId="1" r:id="rId1"/>
    <sheet name="CONTROL DE CAMBIOS" sheetId="2" r:id="rId2"/>
    <sheet name="MAPA DE RIESGOS" sheetId="3" r:id="rId3"/>
    <sheet name="CLASIFICACIÓN DEL RIESGO " sheetId="4" r:id="rId4"/>
    <sheet name="CALIFICACIÓN DEL RIESGO" sheetId="5" r:id="rId5"/>
    <sheet name="OPCIONES DE MANEJO DEL RIESGO" sheetId="6" r:id="rId6"/>
    <sheet name="MATRIZ CALIFICACIÓN" sheetId="7" r:id="rId7"/>
    <sheet name="EVALUACIÓN DE CONTROLES" sheetId="8" r:id="rId8"/>
  </sheets>
  <definedNames>
    <definedName name="_xlnm._FilterDatabase" localSheetId="2" hidden="1">'MAPA DE RIESGOS'!$A$111:$A$151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74" i="8" l="1"/>
  <c r="M173" i="8"/>
  <c r="M172" i="8"/>
  <c r="M171" i="8"/>
  <c r="M170" i="8"/>
  <c r="M169" i="8"/>
  <c r="M168" i="8"/>
  <c r="M167" i="8"/>
  <c r="M159" i="8"/>
  <c r="M158" i="8"/>
  <c r="M157" i="8"/>
  <c r="M156" i="8"/>
  <c r="M155" i="8"/>
  <c r="M154" i="8"/>
  <c r="M153" i="8"/>
  <c r="M152" i="8"/>
  <c r="M145" i="8"/>
  <c r="M144" i="8"/>
  <c r="M143" i="8"/>
  <c r="M142" i="8"/>
  <c r="M141" i="8"/>
  <c r="M140" i="8"/>
  <c r="M139" i="8"/>
  <c r="M138" i="8"/>
  <c r="M131" i="8"/>
  <c r="M130" i="8"/>
  <c r="M129" i="8"/>
  <c r="M128" i="8"/>
  <c r="M127" i="8"/>
  <c r="M126" i="8"/>
  <c r="M125" i="8"/>
  <c r="M124" i="8"/>
  <c r="M117" i="8"/>
  <c r="M116" i="8"/>
  <c r="M115" i="8"/>
  <c r="M114" i="8"/>
  <c r="M113" i="8"/>
  <c r="M112" i="8"/>
  <c r="M111" i="8"/>
  <c r="M110" i="8"/>
  <c r="M103" i="8"/>
  <c r="M102" i="8"/>
  <c r="M101" i="8"/>
  <c r="M100" i="8"/>
  <c r="M99" i="8"/>
  <c r="M98" i="8"/>
  <c r="M97" i="8"/>
  <c r="M96" i="8"/>
  <c r="M89" i="8"/>
  <c r="M88" i="8"/>
  <c r="M87" i="8"/>
  <c r="M86" i="8"/>
  <c r="M85" i="8"/>
  <c r="M84" i="8"/>
  <c r="M83" i="8"/>
  <c r="M82" i="8"/>
  <c r="M75" i="8"/>
  <c r="M74" i="8"/>
  <c r="M73" i="8"/>
  <c r="M72" i="8"/>
  <c r="M71" i="8"/>
  <c r="M70" i="8"/>
  <c r="M69" i="8"/>
  <c r="M68" i="8"/>
  <c r="M61" i="8"/>
  <c r="M60" i="8"/>
  <c r="M59" i="8"/>
  <c r="M58" i="8"/>
  <c r="M57" i="8"/>
  <c r="M56" i="8"/>
  <c r="M55" i="8"/>
  <c r="M54" i="8"/>
  <c r="M46" i="8"/>
  <c r="M45" i="8"/>
  <c r="M44" i="8"/>
  <c r="M43" i="8"/>
  <c r="M42" i="8"/>
  <c r="M41" i="8"/>
  <c r="M40" i="8"/>
  <c r="M39" i="8"/>
  <c r="M32" i="8"/>
  <c r="M31" i="8"/>
  <c r="M30" i="8"/>
  <c r="M29" i="8"/>
  <c r="M28" i="8"/>
  <c r="M27" i="8"/>
  <c r="M26" i="8"/>
  <c r="M25" i="8"/>
  <c r="M18" i="8"/>
  <c r="M17" i="8"/>
  <c r="M16" i="8"/>
  <c r="M15" i="8"/>
  <c r="M14" i="8"/>
  <c r="M13" i="8"/>
  <c r="M12" i="8"/>
  <c r="M11" i="8"/>
  <c r="AF151" i="3"/>
  <c r="AE151" i="3"/>
  <c r="AF149" i="3"/>
  <c r="AE149" i="3"/>
  <c r="AF148" i="3"/>
  <c r="AE148" i="3"/>
  <c r="AF147" i="3"/>
  <c r="AH147" i="3" s="1"/>
  <c r="AJ147" i="3" s="1"/>
  <c r="AL147" i="3" s="1"/>
  <c r="AE147" i="3"/>
  <c r="AF146" i="3"/>
  <c r="AE146" i="3"/>
  <c r="AF144" i="3"/>
  <c r="AE144" i="3"/>
  <c r="AF143" i="3"/>
  <c r="AE143" i="3"/>
  <c r="AG142" i="3"/>
  <c r="AI142" i="3" s="1"/>
  <c r="AK142" i="3" s="1"/>
  <c r="AF142" i="3"/>
  <c r="AE142" i="3"/>
  <c r="AF141" i="3"/>
  <c r="AE141" i="3"/>
  <c r="AF139" i="3"/>
  <c r="AE139" i="3"/>
  <c r="AF138" i="3"/>
  <c r="AE138" i="3"/>
  <c r="AG137" i="3" s="1"/>
  <c r="AI137" i="3" s="1"/>
  <c r="AF137" i="3"/>
  <c r="AE137" i="3"/>
  <c r="P137" i="3"/>
  <c r="O137" i="3"/>
  <c r="AF136" i="3"/>
  <c r="AE136" i="3"/>
  <c r="AF134" i="3"/>
  <c r="AE134" i="3"/>
  <c r="AF133" i="3"/>
  <c r="AE133" i="3"/>
  <c r="AF132" i="3"/>
  <c r="AH132" i="3" s="1"/>
  <c r="AJ132" i="3" s="1"/>
  <c r="AL132" i="3" s="1"/>
  <c r="AE132" i="3"/>
  <c r="AG132" i="3" s="1"/>
  <c r="AI132" i="3" s="1"/>
  <c r="AK132" i="3" s="1"/>
  <c r="AM132" i="3" s="1"/>
  <c r="P132" i="3"/>
  <c r="O132" i="3"/>
  <c r="Q132" i="3" s="1"/>
  <c r="R132" i="3" s="1"/>
  <c r="AF131" i="3"/>
  <c r="AE131" i="3"/>
  <c r="AF129" i="3"/>
  <c r="AE129" i="3"/>
  <c r="AF128" i="3"/>
  <c r="AE128" i="3"/>
  <c r="AF127" i="3"/>
  <c r="AH127" i="3" s="1"/>
  <c r="AJ127" i="3" s="1"/>
  <c r="AL127" i="3" s="1"/>
  <c r="AE127" i="3"/>
  <c r="P127" i="3"/>
  <c r="O127" i="3"/>
  <c r="AF126" i="3"/>
  <c r="AE126" i="3"/>
  <c r="AF124" i="3"/>
  <c r="AE124" i="3"/>
  <c r="AF123" i="3"/>
  <c r="AE123" i="3"/>
  <c r="AG122" i="3"/>
  <c r="AI122" i="3" s="1"/>
  <c r="AK122" i="3" s="1"/>
  <c r="AF122" i="3"/>
  <c r="AE122" i="3"/>
  <c r="P122" i="3"/>
  <c r="Q122" i="3" s="1"/>
  <c r="R122" i="3" s="1"/>
  <c r="O122" i="3"/>
  <c r="AF121" i="3"/>
  <c r="AE121" i="3"/>
  <c r="AF119" i="3"/>
  <c r="AE119" i="3"/>
  <c r="AF118" i="3"/>
  <c r="AE118" i="3"/>
  <c r="AG117" i="3" s="1"/>
  <c r="AI117" i="3" s="1"/>
  <c r="AF117" i="3"/>
  <c r="AH117" i="3" s="1"/>
  <c r="AJ117" i="3" s="1"/>
  <c r="AL117" i="3" s="1"/>
  <c r="AE117" i="3"/>
  <c r="P117" i="3"/>
  <c r="O117" i="3"/>
  <c r="AF116" i="3"/>
  <c r="AE116" i="3"/>
  <c r="AF113" i="3"/>
  <c r="AE113" i="3"/>
  <c r="AF112" i="3"/>
  <c r="AE112" i="3"/>
  <c r="AF111" i="3"/>
  <c r="AE111" i="3"/>
  <c r="AG111" i="3" s="1"/>
  <c r="AI111" i="3" s="1"/>
  <c r="AK111" i="3" s="1"/>
  <c r="P111" i="3"/>
  <c r="O111" i="3"/>
  <c r="BK105" i="3"/>
  <c r="AU105" i="3"/>
  <c r="AB105" i="3"/>
  <c r="V105" i="3"/>
  <c r="BK104" i="3"/>
  <c r="AU104" i="3"/>
  <c r="AB104" i="3"/>
  <c r="V104" i="3"/>
  <c r="AU103" i="3"/>
  <c r="V103" i="3"/>
  <c r="AU102" i="3"/>
  <c r="V102" i="3"/>
  <c r="AU101" i="3"/>
  <c r="V101" i="3"/>
  <c r="AK137" i="3" l="1"/>
  <c r="AH142" i="3"/>
  <c r="AJ142" i="3" s="1"/>
  <c r="AL142" i="3" s="1"/>
  <c r="AM142" i="3"/>
  <c r="AK117" i="3"/>
  <c r="AG127" i="3"/>
  <c r="AI127" i="3" s="1"/>
  <c r="AK127" i="3" s="1"/>
  <c r="AM127" i="3" s="1"/>
  <c r="Q137" i="3"/>
  <c r="R137" i="3" s="1"/>
  <c r="AH111" i="3"/>
  <c r="AJ111" i="3" s="1"/>
  <c r="AL111" i="3" s="1"/>
  <c r="AM111" i="3" s="1"/>
  <c r="Q117" i="3"/>
  <c r="R117" i="3" s="1"/>
  <c r="AH122" i="3"/>
  <c r="AJ122" i="3" s="1"/>
  <c r="AL122" i="3" s="1"/>
  <c r="AM122" i="3" s="1"/>
  <c r="Q111" i="3"/>
  <c r="R111" i="3" s="1"/>
  <c r="Q127" i="3"/>
  <c r="R127" i="3" s="1"/>
  <c r="AH137" i="3"/>
  <c r="AJ137" i="3" s="1"/>
  <c r="AL137" i="3" s="1"/>
  <c r="AG147" i="3"/>
  <c r="AI147" i="3" s="1"/>
  <c r="AK147" i="3" s="1"/>
  <c r="AM147" i="3" s="1"/>
  <c r="AM117" i="3"/>
  <c r="AM13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0100-000001000000}">
      <text>
        <r>
          <rPr>
            <sz val="11"/>
            <color rgb="FF000000"/>
            <rFont val="Calibri"/>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N61" authorId="0" shapeId="0" xr:uid="{00000000-0006-0000-0200-000001000000}">
      <text>
        <r>
          <rPr>
            <sz val="11"/>
            <color rgb="FF000000"/>
            <rFont val="Calibri"/>
          </rPr>
          <t xml:space="preserve">Una vez analizados los controles existentes, se debe volver a la matriz de calificación del riesgo; para reclasificar  la probabilidad y el impacto; teniendo en cuenta si estos contrarrestaron la probabilidad de que las causas generaran la materialización del riesgo, y/o estos mismos controles contrarrestaron el impacto que podría generar la materialización del riesgo.   </t>
        </r>
      </text>
    </comment>
    <comment ref="AR61" authorId="0" shapeId="0" xr:uid="{00000000-0006-0000-0200-000002000000}">
      <text>
        <r>
          <rPr>
            <sz val="11"/>
            <color rgb="FF000000"/>
            <rFont val="Calibri"/>
          </rPr>
          <t xml:space="preserve">Estas acciones deben ser complementarias a los controles existentes y deben estar enfocadas a contrarrestar la probabilidad  de que las causas propicien la materialización del riesgo  y/o el impacto de la posible materializacion del riesgo.  
Nota: Cuando el riesgo se ubique en una zona de riesgo diferente a BAJA, necesariamente se deberán realizar acciones preventivas.
Nota:En caso de tener el riesgo en zona de riesgo  BAJA y atendiendo la premisa de que en esta zona se puede asumir el riesgo sin necesidad de implementar acciones preventivas adicionales, se debe colocar N/A. Es necesario aclarar que si el responsable del proceso quiere realizar acciones adicionales lo puede hacer.   
Nota:  Cuando se formulen acciones preventivas para todo el año, se deberá especificar dentro de la descripción de la accion preventiva, la ejecución a realizar, explicando si éstas se realizarán de forma diaria, bimensual, mensual, bimestral, trimestral, semestral; o decir por lo menos CUANTAS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SE VAN A LLEVAR A CABO EN UN PERIODO DE TIEMPO DETERMINADO, esto con el  propósito de poder evaluar la eficacia de las acciones preventivas..
</t>
        </r>
      </text>
    </comment>
    <comment ref="AS61" authorId="0" shapeId="0" xr:uid="{00000000-0006-0000-0200-000003000000}">
      <text>
        <r>
          <rPr>
            <sz val="11"/>
            <color rgb="FF000000"/>
            <rFont val="Calibri"/>
          </rPr>
          <t xml:space="preserve">FECHA DE INICIO:
Es la fecha a partir de la cual se empezarán a realizar o implementar las acciones preventivas, en caso de no tener acciones preventivas colocar N/A  
</t>
        </r>
      </text>
    </comment>
    <comment ref="AT61" authorId="0" shapeId="0" xr:uid="{00000000-0006-0000-0200-000004000000}">
      <text>
        <r>
          <rPr>
            <sz val="11"/>
            <color rgb="FF000000"/>
            <rFont val="Calibri"/>
          </rPr>
          <t xml:space="preserve">FECHA DE TERMINACIÓN: diligenciar la fecha de terminación de la acción preventiva, la cual se debe establecer mínimo con cortes semestrales. (01/enero - 30/junio) (01/julio - 31/diciembre),  en caso de no tener acciones preventivas colocar N/A  </t>
        </r>
      </text>
    </comment>
    <comment ref="AU61" authorId="0" shapeId="0" xr:uid="{00000000-0006-0000-0200-000005000000}">
      <text>
        <r>
          <rPr>
            <sz val="11"/>
            <color rgb="FF000000"/>
            <rFont val="Calibri"/>
          </rPr>
          <t>Escriba el nombre del funcionario, supernumerario o  contratista que realizará la acción. En caso de no tener acciones preventivas colocar N/A.</t>
        </r>
      </text>
    </comment>
    <comment ref="AX61" authorId="0" shapeId="0" xr:uid="{00000000-0006-0000-0200-000006000000}">
      <text>
        <r>
          <rPr>
            <sz val="11"/>
            <color rgb="FF000000"/>
            <rFont val="Calibri"/>
          </rPr>
          <t>Describir  como se aplicaron, documentaron y demostraron efectividad esos controles existentes, dentro del trimestre de seguimiento.</t>
        </r>
      </text>
    </comment>
    <comment ref="AY61" authorId="0" shapeId="0" xr:uid="{00000000-0006-0000-0200-000007000000}">
      <text>
        <r>
          <rPr>
            <sz val="11"/>
            <color rgb="FF000000"/>
            <rFont val="Calibri"/>
          </rPr>
          <t>Describa la gestión realizada para dar cumplimiento a la acción preventiva.  
En caso de no haberse cumplido aun el cronograma de la acción, reporte su avance.
En caso de no tener acciones preventivas escriba N/A.</t>
        </r>
      </text>
    </comment>
    <comment ref="AZ61" authorId="0" shapeId="0" xr:uid="{00000000-0006-0000-0200-000008000000}">
      <text>
        <r>
          <rPr>
            <sz val="11"/>
            <color rgb="FF000000"/>
            <rFont val="Calibri"/>
          </rPr>
          <t>Seleccione una de las opciones de la lista desplegable.</t>
        </r>
      </text>
    </comment>
    <comment ref="AN62" authorId="0" shapeId="0" xr:uid="{00000000-0006-0000-0200-000009000000}">
      <text>
        <r>
          <rPr>
            <sz val="11"/>
            <color rgb="FF000000"/>
            <rFont val="Calibri"/>
          </rPr>
          <t xml:space="preserve">Si el control contrarresta la probabilidad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11"/>
            <color rgb="FF000000"/>
            <rFont val="Calibri"/>
          </rPr>
          <t xml:space="preserve">Si el control contrarresta el impacto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11"/>
            <color rgb="FF000000"/>
            <rFont val="Calibri"/>
          </rPr>
          <t>Si el riesgo se ubica en la zona de riesgo BAJA, permite a la entidad asumirlo.  Es decir, el riesgo se encuentra en un nivel que puede aceptarlo sin necesidad de tomar otras medidas de control (acciones preventivas) diferentes a las que se poseen.
Si el riesgo se ubica en la zona de riesgo EXTREMO,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(MODERADO o ALTO), se deben tomar medidas para llevar en lo posible los riesgos a la zona moderada o baja.  Siempre que el riesgo sea calificado con Impacto CATASTRÓFICO, la entidad debe diseñar planes de contingencia, para protegerse en caso de su ocurrencia.</t>
        </r>
      </text>
    </comment>
    <comment ref="E105" authorId="0" shapeId="0" xr:uid="{00000000-0006-0000-0200-00000C000000}">
      <text>
        <r>
          <rPr>
            <sz val="11"/>
            <color rgb="FF000000"/>
            <rFont val="Calibri"/>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0" shapeId="0" xr:uid="{00000000-0006-0000-0200-00000D000000}">
      <text>
        <r>
          <rPr>
            <sz val="11"/>
            <color rgb="FF000000"/>
            <rFont val="Calibri"/>
          </rPr>
          <t xml:space="preserve">comentarioi
</t>
        </r>
      </text>
    </comment>
    <comment ref="A107" authorId="0" shapeId="0" xr:uid="{00000000-0006-0000-0200-00000E000000}">
      <text>
        <r>
          <rPr>
            <sz val="11"/>
            <color rgb="FF000000"/>
            <rFont val="Calibri"/>
          </rPr>
          <t xml:space="preserve">
Elija de la lista desplegable  el nombre del proceso.</t>
        </r>
      </text>
    </comment>
    <comment ref="D107" authorId="0" shapeId="0" xr:uid="{00000000-0006-0000-0200-00000F000000}">
      <text>
        <r>
          <rPr>
            <sz val="11"/>
            <color rgb="FF000000"/>
            <rFont val="Calibri"/>
          </rPr>
          <t xml:space="preserve">Este número consecutivo se utiliza para cada riesgo, empezando desde 1.
</t>
        </r>
      </text>
    </comment>
    <comment ref="E107" authorId="0" shapeId="0" xr:uid="{00000000-0006-0000-0200-000010000000}">
      <text>
        <r>
          <rPr>
            <sz val="11"/>
            <color rgb="FF000000"/>
            <rFont val="Calibri"/>
          </rPr>
          <t xml:space="preserve">
El contexto estratégico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0" shapeId="0" xr:uid="{00000000-0006-0000-0200-000011000000}">
      <text>
        <r>
          <rPr>
            <sz val="11"/>
            <color rgb="FF000000"/>
            <rFont val="Calibri"/>
          </rPr>
          <t xml:space="preserve">
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0" shapeId="0" xr:uid="{00000000-0006-0000-0200-000012000000}">
      <text>
        <r>
          <rPr>
            <sz val="11"/>
            <color rgb="FF000000"/>
            <rFont val="Calibri"/>
          </rPr>
          <t xml:space="preserve">La identificación del riesgo 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0" shapeId="0" xr:uid="{00000000-0006-0000-0200-000013000000}">
      <text>
        <r>
          <rPr>
            <sz val="11"/>
            <color rgb="FF000000"/>
            <rFont val="Calibri"/>
          </rPr>
          <t xml:space="preserve">
El Análisis del riesgo Inherente es el elemento de control que permite establecer la probabilidad de ocurrencia de los riesgos y el impacto de su materialización, calificándolos y evaluándolos a fin de determinar la capacidad de la entidad, para su aceptación y manejo.
Nota: Se denomina riesgo inherente ya que es el riesgo inicial al que se expone o enfrenta el proceso o la entidad, en ausencia de controles que permitan modificar su probabilidad e impacto.</t>
        </r>
      </text>
    </comment>
    <comment ref="T107" authorId="0" shapeId="0" xr:uid="{00000000-0006-0000-0200-000014000000}">
      <text>
        <r>
          <rPr>
            <sz val="11"/>
            <color rgb="FF000000"/>
            <rFont val="Calibri"/>
          </rPr>
          <t>La valoración del riesgo busca establecer la probabilidad de ocurrencia del riesgo y el nivel de consecuencias o impacto, con el fin de estimar la zona de riesgo inicial (RIESO INHERENTE)</t>
        </r>
      </text>
    </comment>
    <comment ref="AN107" authorId="0" shapeId="0" xr:uid="{00000000-0006-0000-0200-000015000000}">
      <text>
        <r>
          <rPr>
            <sz val="11"/>
            <color rgb="FF000000"/>
            <rFont val="Calibri"/>
          </rPr>
          <t xml:space="preserve">
El  riesgo residual, representa el  riesgo que PERMANECE, después de aplicar los controles preventivos y/o de protección, al riesgo inherente. </t>
        </r>
      </text>
    </comment>
    <comment ref="AR107" authorId="0" shapeId="0" xr:uid="{00000000-0006-0000-0200-000016000000}">
      <text>
        <r>
          <rPr>
            <sz val="11"/>
            <color rgb="FF000000"/>
            <rFont val="Calibri"/>
          </rPr>
          <t xml:space="preserve">
Representan acciones adicionales y DIFERENTES a los controles existentes identificados y aplicados.
</t>
        </r>
      </text>
    </comment>
    <comment ref="AV107" authorId="0" shapeId="0" xr:uid="{00000000-0006-0000-0200-000017000000}">
      <text>
        <r>
          <rPr>
            <sz val="11"/>
            <color rgb="FF000000"/>
            <rFont val="Calibri"/>
          </rPr>
          <t xml:space="preserve">
Nota: Una vez se materialice el riesgo (en caso de que esto suceda), las correcciones que se encuentran proyectadas , las cuales se deben activar una vez se materializa el riesgo.
</t>
        </r>
      </text>
    </comment>
    <comment ref="AX107" authorId="0" shapeId="0" xr:uid="{00000000-0006-0000-0200-000018000000}">
      <text>
        <r>
          <rPr>
            <sz val="11"/>
            <color rgb="FF000000"/>
            <rFont val="Calibri"/>
          </rPr>
          <t xml:space="preserve">
Representa el seguimiento que realiza el responsable del proceso,  junto con sus equipos de trabajo, con el propósito de autoevaluar la aplicación de los controles y de sus acciones complementarias.   
</t>
        </r>
      </text>
    </comment>
    <comment ref="BD107" authorId="0" shapeId="0" xr:uid="{00000000-0006-0000-0200-000019000000}">
      <text>
        <r>
          <rPr>
            <sz val="11"/>
            <color rgb="FF000000"/>
            <rFont val="Calibri"/>
          </rPr>
          <t xml:space="preserve">
Representa el seguimiento que realiza el responsable del proceso,  junto con sus equipos de trabajo, con el propósito de autoevaluar la aplicación de los controles y de sus acciones complementarias.   
</t>
        </r>
      </text>
    </comment>
    <comment ref="BJ107" authorId="0" shapeId="0" xr:uid="{00000000-0006-0000-0200-00001A000000}">
      <text>
        <r>
          <rPr>
            <sz val="11"/>
            <color rgb="FF000000"/>
            <rFont val="Calibri"/>
          </rPr>
          <t xml:space="preserve">
Representa el seguimiento que realiza el responsable del proceso,  junto con sus equipos de trabajo, con el propósito de autoevaluar la aplicación de los controles y de sus acciones complementarias.   
</t>
        </r>
      </text>
    </comment>
    <comment ref="I108" authorId="0" shapeId="0" xr:uid="{00000000-0006-0000-0200-00001B000000}">
      <text>
        <r>
          <rPr>
            <sz val="11"/>
            <color rgb="FF000000"/>
            <rFont val="Calibri"/>
          </rPr>
          <t>En caso que sea SI, escriba el código del proyecto a que corresponde</t>
        </r>
      </text>
    </comment>
    <comment ref="J108" authorId="0" shapeId="0" xr:uid="{00000000-0006-0000-0200-00001C000000}">
      <text>
        <r>
          <rPr>
            <sz val="11"/>
            <color rgb="FF000000"/>
            <rFont val="Calibri"/>
          </rPr>
          <t xml:space="preserve">CAUSAS : Son los medios, las circunstancias y/o agentes que generan o propician riesgos.  Estas causas deben estar relacionadas con lo identificado en el contexto estratégico (a cada causa se le pueden asociar uno o mas factores internos,externos y / o del proceso).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text>
    </comment>
    <comment ref="K108" authorId="0" shapeId="0" xr:uid="{00000000-0006-0000-0200-00001D000000}">
      <text>
        <r>
          <rPr>
            <sz val="11"/>
            <color rgb="FF000000"/>
            <rFont val="Calibri"/>
          </rPr>
          <t xml:space="preserve">RIESGO: Eventualidad que tendrá un impacto negativo sobre los objetivos del proceso o institucionales.
Nota 1: el riesgo identificado debe tener relación directa con las causas.
Nota 2: 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Nota 3:  Es importante tener en cuenta que no todos los riesgos que puedan llegar a existir, se deben plasmar en el mapa de riesgos,  la escogencia o definición  de estos riesgos, depende de lo que al interior del proceso se considere qué son los eventos (riesgos) MAS IMPORTANTES que de llegar a presentarse, ocurrir o materializarsen, podrían truncar , obstaculizar, retrazar o afectar  de alguna otra manera, el cumplimiento de los objetivos del proceso y por ende los institucionales.          </t>
        </r>
      </text>
    </comment>
    <comment ref="L108" authorId="0" shapeId="0" xr:uid="{00000000-0006-0000-0200-00001E000000}">
      <text>
        <r>
          <rPr>
            <sz val="11"/>
            <color rgb="FF000000"/>
            <rFont val="Calibri"/>
          </rPr>
          <t xml:space="preserve">
IMPACTO DE LA MATERIALIZACIÓN U OCURRENCIA DEL RIESGO: Son los efectos o las consecuencias que provoca el hecho de que se materialice u ocurra el riesgo; este impacto se da generalmente sobre las personas, bienes materiales e inmateriales, daños físicos, sanciones, investigaciones, pérdidas económicas, de información, de bienes, afectación de la imagen, de la credibilidad y de la confianza, interrupción de servicios, daño ambientales, entre otros.
Nota:  Las consecuencias o efectos pueden estar relacionados de forma individual con cada una de las causas que propician la materialización del riesgo, o pueden estar agrupadas y que se relacionen con varias causas.  
</t>
        </r>
      </text>
    </comment>
    <comment ref="T108" authorId="0" shapeId="0" xr:uid="{00000000-0006-0000-0200-00001F000000}">
      <text>
        <r>
          <rPr>
            <sz val="11"/>
            <color rgb="FF000000"/>
            <rFont val="Calibri"/>
          </rPr>
          <t xml:space="preserve">
Se busca confrontar los resultados del analisis de riesgo inicial frente a los controles establecidos, con el fin de determinar la zona de riesgo final </t>
        </r>
      </text>
    </comment>
    <comment ref="E109" authorId="0" shapeId="0" xr:uid="{00000000-0006-0000-0200-000020000000}">
      <text>
        <r>
          <rPr>
            <sz val="11"/>
            <color rgb="FF000000"/>
            <rFont val="Calibri"/>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rgb="FF000000"/>
            <rFont val="Calibri"/>
          </rPr>
          <t xml:space="preserve">Seleccione de la lista desplegable el factor o factores internos, que estén relacionados con las causas y con la generación del riesgo que se va a identificar.
  </t>
        </r>
      </text>
    </comment>
    <comment ref="G109" authorId="0" shapeId="0" xr:uid="{00000000-0006-0000-0200-000022000000}">
      <text>
        <r>
          <rPr>
            <sz val="11"/>
            <color rgb="FF000000"/>
            <rFont val="Calibri"/>
          </rPr>
          <t>Seleccione de la lista desplegable el factor o factores del proceso, que estén relacionados con las causas y con la generación del riesgo que se va a identificar.</t>
        </r>
      </text>
    </comment>
    <comment ref="M109" authorId="0" shapeId="0" xr:uid="{00000000-0006-0000-0200-000023000000}">
      <text>
        <r>
          <rPr>
            <sz val="11"/>
            <color rgb="FF000000"/>
            <rFont val="Calibri"/>
          </rPr>
          <t>La Calificación del Riesgo se logra a través de la estimación de la probabilidad de su ocurrencia y del impacto que puede generar la materialización del riesgo.
Nota: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0" shapeId="0" xr:uid="{00000000-0006-0000-0200-000024000000}">
      <text>
        <r>
          <rPr>
            <sz val="11"/>
            <color rgb="FF000000"/>
            <rFont val="Calibri"/>
          </rPr>
          <t xml:space="preserve">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0" shapeId="0" xr:uid="{00000000-0006-0000-0200-000025000000}">
      <text>
        <r>
          <rPr>
            <sz val="11"/>
            <color rgb="FF000000"/>
            <rFont val="Calibri"/>
          </rPr>
          <t>Los controles identificados deben mitigar las causas identificadas en cada riesgo.
Dichos controles pueden atacar una o varias causas, dependiendo el tipo de control</t>
        </r>
      </text>
    </comment>
    <comment ref="AP109" authorId="0" shapeId="0" xr:uid="{00000000-0006-0000-0200-000026000000}">
      <text>
        <r>
          <rPr>
            <sz val="11"/>
            <color rgb="FF000000"/>
            <rFont val="Calibri"/>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1"/>
            <color rgb="FF000000"/>
            <rFont val="Calibri"/>
          </rPr>
          <t xml:space="preserve">
Estas acciones deben ser ADICIONALES y DIFERENTES a los controles existentes identificados y aplicados,  deben estar enfocadas a mitigar el riesgo residual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 ZONA BAJA, quiere decir que los controles están funcionando y NO se deben formular acciones de manejo del riesgo, simplemente se deben seguir aplicando los controles existentes. 
Si la evaluación del riesgo residual, se ubica en las zonas de riesgo MODERADA ,ALTA o EXTREMA, se deben realizar acciones adicionales de manejo del riesgo.
Aclaración: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N/A   
</t>
        </r>
      </text>
    </comment>
    <comment ref="AS109" authorId="0" shapeId="0" xr:uid="{00000000-0006-0000-0200-000028000000}">
      <text>
        <r>
          <rPr>
            <sz val="11"/>
            <color rgb="FF000000"/>
            <rFont val="Calibri"/>
          </rPr>
          <t xml:space="preserve">
Es la fecha a partir de la cual se empezarán a realizar o implementar las acciones.
Nota: En caso de no tener acciones asociadas a alguno de los controles, por favor combinar todas las celdas dispuestas para incluir fechas de inicio de acciones relacionadas con el riesgo y colocar N/A 
Utilizar el formato DD/MM/AAAA.</t>
        </r>
      </text>
    </comment>
    <comment ref="AT109" authorId="0" shapeId="0" xr:uid="{00000000-0006-0000-0200-000029000000}">
      <text>
        <r>
          <rPr>
            <sz val="11"/>
            <color rgb="FF000000"/>
            <rFont val="Calibri"/>
          </rPr>
          <t xml:space="preserve">
Es la fecha límite  para culminar la realización o implementación de las acciones.
Nota: En caso de no tener acciones asociadas a alguno de los controles, se debe combinar todas las celdas dispuestas para incluir fechas de terminación de acciones relacionadas con el riesgo y colocar N/A 
Utilizar el formato DD/MM/AAAA.</t>
        </r>
      </text>
    </comment>
    <comment ref="AU109" authorId="0" shapeId="0" xr:uid="{00000000-0006-0000-0200-00002A000000}">
      <text>
        <r>
          <rPr>
            <sz val="11"/>
            <color rgb="FF000000"/>
            <rFont val="Calibri"/>
          </rPr>
          <t xml:space="preserve">Escriba el nombre del funcionario o  contratista que realizará la acción.
Nota: En caso de no tener acciones asociadas a algunos de  los controles, por favor combinar todas las celdas dispuestas para incluir el responsable de acciones relacionadas con el riesgo y colocar N/A </t>
        </r>
      </text>
    </comment>
    <comment ref="AV109" authorId="0" shapeId="0" xr:uid="{00000000-0006-0000-0200-00002B000000}">
      <text>
        <r>
          <rPr>
            <sz val="11"/>
            <color rgb="FF000000"/>
            <rFont val="Calibri"/>
          </rPr>
          <t xml:space="preserve">Representa las acciones proyectadas inmediatas "apaga incendios" que se realizan, una vez se materializa u ocurre el riesgo. 
Estas acciones se deben proyectar y  describir para tenerlas listas y ejecutarlas en el momento que se materialice el riesgo. </t>
        </r>
      </text>
    </comment>
    <comment ref="AW109" authorId="0" shapeId="0" xr:uid="{00000000-0006-0000-0200-00002C000000}">
      <text>
        <r>
          <rPr>
            <sz val="11"/>
            <color rgb="FF000000"/>
            <rFont val="Calibri"/>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1"/>
            <color rgb="FF000000"/>
            <rFont val="Calibri"/>
          </rPr>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sz val="11"/>
            <color rgb="FF000000"/>
            <rFont val="Calibri"/>
          </rPr>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r>
      </text>
    </comment>
    <comment ref="AZ109" authorId="0" shapeId="0" xr:uid="{00000000-0006-0000-0200-00002F000000}">
      <text>
        <r>
          <rPr>
            <sz val="11"/>
            <color rgb="FF000000"/>
            <rFont val="Calibri"/>
          </rPr>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text>
    </comment>
    <comment ref="BA109" authorId="0" shapeId="0" xr:uid="{00000000-0006-0000-0200-000030000000}">
      <text>
        <r>
          <rPr>
            <sz val="11"/>
            <color rgb="FF000000"/>
            <rFont val="Calibri"/>
          </rPr>
          <t xml:space="preserve">Seleccione una de las opciones de la lista desplegable.
</t>
        </r>
      </text>
    </comment>
    <comment ref="BB109" authorId="0" shapeId="0" xr:uid="{00000000-0006-0000-0200-000031000000}">
      <text>
        <r>
          <rPr>
            <sz val="11"/>
            <color rgb="FF000000"/>
            <rFont val="Calibri"/>
          </rPr>
          <t xml:space="preserve">En caso de materialización del riesgo, describa por qué se presentó esta eventualidad, de lo contrario escriba N/A
</t>
        </r>
      </text>
    </comment>
    <comment ref="BC109" authorId="0" shapeId="0" xr:uid="{00000000-0006-0000-0200-000032000000}">
      <text>
        <r>
          <rPr>
            <sz val="11"/>
            <color rgb="FF000000"/>
            <rFont val="Calibri"/>
          </rPr>
          <t xml:space="preserve">
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1"/>
            <color rgb="FF000000"/>
            <rFont val="Calibri"/>
          </rPr>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sz val="11"/>
            <color rgb="FF000000"/>
            <rFont val="Calibri"/>
          </rPr>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r>
      </text>
    </comment>
    <comment ref="BF109" authorId="0" shapeId="0" xr:uid="{00000000-0006-0000-0200-000035000000}">
      <text>
        <r>
          <rPr>
            <sz val="11"/>
            <color rgb="FF000000"/>
            <rFont val="Calibri"/>
          </rPr>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text>
    </comment>
    <comment ref="BG109" authorId="0" shapeId="0" xr:uid="{00000000-0006-0000-0200-000036000000}">
      <text>
        <r>
          <rPr>
            <sz val="11"/>
            <color rgb="FF000000"/>
            <rFont val="Calibri"/>
          </rPr>
          <t xml:space="preserve">Seleccione una de las opciones de la lista desplegable.
</t>
        </r>
      </text>
    </comment>
    <comment ref="BH109" authorId="0" shapeId="0" xr:uid="{00000000-0006-0000-0200-000037000000}">
      <text>
        <r>
          <rPr>
            <sz val="11"/>
            <color rgb="FF000000"/>
            <rFont val="Calibri"/>
          </rPr>
          <t xml:space="preserve">En caso de materialización del riesgo, describa por qué se presentó esta eventualidad, de lo contrario escriba N/A
</t>
        </r>
      </text>
    </comment>
    <comment ref="BI109" authorId="0" shapeId="0" xr:uid="{00000000-0006-0000-0200-000038000000}">
      <text>
        <r>
          <rPr>
            <sz val="11"/>
            <color rgb="FF000000"/>
            <rFont val="Calibri"/>
          </rPr>
          <t xml:space="preserve">
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1"/>
            <color rgb="FF000000"/>
            <rFont val="Calibri"/>
          </rPr>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sz val="11"/>
            <color rgb="FF000000"/>
            <rFont val="Calibri"/>
          </rPr>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r>
      </text>
    </comment>
    <comment ref="BL109" authorId="0" shapeId="0" xr:uid="{00000000-0006-0000-0200-00003B000000}">
      <text>
        <r>
          <rPr>
            <sz val="11"/>
            <color rgb="FF000000"/>
            <rFont val="Calibri"/>
          </rPr>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r>
      </text>
    </comment>
    <comment ref="BM109" authorId="0" shapeId="0" xr:uid="{00000000-0006-0000-0200-00003C000000}">
      <text>
        <r>
          <rPr>
            <sz val="11"/>
            <color rgb="FF000000"/>
            <rFont val="Calibri"/>
          </rPr>
          <t xml:space="preserve">Seleccione una de las opciones de la lista desplegable.
</t>
        </r>
      </text>
    </comment>
    <comment ref="BN109" authorId="0" shapeId="0" xr:uid="{00000000-0006-0000-0200-00003D000000}">
      <text>
        <r>
          <rPr>
            <sz val="11"/>
            <color rgb="FF000000"/>
            <rFont val="Calibri"/>
          </rPr>
          <t xml:space="preserve">En caso de materialización del riesgo, describa por qué se presentó esta eventualidad, de lo contrario escriba N/A
</t>
        </r>
      </text>
    </comment>
    <comment ref="BO109" authorId="0" shapeId="0" xr:uid="{00000000-0006-0000-0200-00003E000000}">
      <text>
        <r>
          <rPr>
            <sz val="11"/>
            <color rgb="FF000000"/>
            <rFont val="Calibri"/>
          </rPr>
          <t xml:space="preserve">
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rgb="FF000000"/>
            <rFont val="Calibri"/>
          </rPr>
          <t xml:space="preserve">
La Probabilidad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CALIFICACIÓN DEL RIESGO, para conocer los criterios establecidos en relación con la probabilidad y luego seleccione una opción de la lista desplegable.</t>
        </r>
      </text>
    </comment>
    <comment ref="N110" authorId="0" shapeId="0" xr:uid="{00000000-0006-0000-0200-000040000000}">
      <text>
        <r>
          <rPr>
            <sz val="11"/>
            <color rgb="FF000000"/>
            <rFont val="Calibri"/>
          </rPr>
          <t xml:space="preserve">
Impacto: Son las consecuencias o efectos que puede ocasionar la materialización del riesgo, al proceso y por ende a la entidad.
Consulte el hipervínculo dispuesto en la parte superior de esta celda CALIFICACIÓN DEL RIESGO, para conocer los criterios establecidos en relación con el impacto y luego seleccione una opción de la lista desplegable.</t>
        </r>
      </text>
    </comment>
    <comment ref="R110" authorId="0" shapeId="0" xr:uid="{00000000-0006-0000-0200-000041000000}">
      <text>
        <r>
          <rPr>
            <sz val="11"/>
            <color rgb="FF000000"/>
            <rFont val="Calibri"/>
          </rPr>
          <t>Representa la zona en la que se encuentra el riesgo, a la que se enfrenta inicialmente  un proceso  o la  entidad, en ausencia de controles.
El resultado en esta casilla se da de forma automática.</t>
        </r>
      </text>
    </comment>
    <comment ref="S110" authorId="0" shapeId="0" xr:uid="{00000000-0006-0000-0200-000042000000}">
      <text>
        <r>
          <rPr>
            <sz val="11"/>
            <color rgb="FF000000"/>
            <rFont val="Calibri"/>
          </rPr>
          <t>Las opciones de manejo del riesgo, representan las posibilidades que se tienen para administrar el riesgo, a través de controles, luego de determinar la probabilidad e impacto inicial. Se debe tener en cuenta la tabla de opciones de manejo del riesgo con el fin de determinar cual sera la politica que asumira el proceso.
Nota: acorde a lo establecido en las políticas de administración de riesgos se debe relacionar una sola opción de manejo por cada riesgo.</t>
        </r>
      </text>
    </comment>
    <comment ref="U110" authorId="0" shapeId="0" xr:uid="{00000000-0006-0000-0200-000043000000}">
      <text>
        <r>
          <rPr>
            <sz val="11"/>
            <color rgb="FF000000"/>
            <rFont val="Calibri"/>
          </rPr>
          <t>comentario
El control preventivo es el que actúa sobre las causas del riesgo, con el fin de disminuir la problabilidad de ocurrencia del riesgo, ademas son de responsabilidad exclusiva de cada proceso como parte integral de sus propios sistemas de control.
El control Correctivo, permite corregir la desviación de los resultados en un proceso y prevenir de nuevo su ocurrencia. Este tipo de control toma las acciones necesarias una vez materialziao el riesgo y busca mejorar los demas controles</t>
        </r>
      </text>
    </comment>
    <comment ref="AN110" authorId="0" shapeId="0" xr:uid="{00000000-0006-0000-0200-000044000000}">
      <text>
        <r>
          <rPr>
            <sz val="11"/>
            <color rgb="FF000000"/>
            <rFont val="Calibri"/>
          </rPr>
          <t>Se entiende como la posibilidad de ocurrencia del riesgo, esta puede ser medida con criterios de frecuencia o factibilidad</t>
        </r>
      </text>
    </comment>
    <comment ref="AO110" authorId="0" shapeId="0" xr:uid="{00000000-0006-0000-0200-000045000000}">
      <text>
        <r>
          <rPr>
            <sz val="11"/>
            <color rgb="FF000000"/>
            <rFont val="Calibri"/>
          </rPr>
          <t>Se entiende como la consecuancia que puede ocacionar a la organización la materialización del riesgo</t>
        </r>
      </text>
    </comment>
    <comment ref="AP110" authorId="0" shapeId="0" xr:uid="{00000000-0006-0000-0200-000046000000}">
      <text>
        <r>
          <rPr>
            <sz val="11"/>
            <color rgb="FF000000"/>
            <rFont val="Calibri"/>
          </rPr>
          <t xml:space="preserve">
Representa la nueva zona de riesgo, despues de aplicar los controles.
</t>
        </r>
      </text>
    </comment>
    <comment ref="AQ110" authorId="0" shapeId="0" xr:uid="{00000000-0006-0000-0200-000047000000}">
      <text>
        <r>
          <rPr>
            <sz val="11"/>
            <color rgb="FF000000"/>
            <rFont val="Calibri"/>
          </rPr>
          <t xml:space="preserve">
Esta nueva opción de manejo del riesgo, representa las posibilidades que se tienen para administrar el riesgo residual, a través de acciones de manejo del riesgo.
Estas acciones de manejo del riesgo 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R3" authorId="0" shapeId="0" xr:uid="{00000000-0006-0000-0700-000001000000}">
      <text>
        <r>
          <rPr>
            <sz val="11"/>
            <color rgb="FF000000"/>
            <rFont val="Calibri"/>
          </rPr>
          <t xml:space="preserve">Si el control es preventivo, afecta  la probabilidad y si el control es correctivo afecta el impacto
</t>
        </r>
      </text>
    </comment>
    <comment ref="C9" authorId="0" shapeId="0" xr:uid="{00000000-0006-0000-0700-000002000000}">
      <text>
        <r>
          <rPr>
            <sz val="11"/>
            <color rgb="FF000000"/>
            <rFont val="Calibri"/>
          </rPr>
          <t>Si el control es preventivo, afecta  la probabilidad y si el control es correctivo afecta el impacto</t>
        </r>
      </text>
    </comment>
    <comment ref="G10" authorId="0" shapeId="0" xr:uid="{00000000-0006-0000-0700-000003000000}">
      <text>
        <r>
          <rPr>
            <sz val="11"/>
            <color rgb="FF000000"/>
            <rFont val="Calibri"/>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1"/>
            <color rgb="FF000000"/>
            <rFont val="Calibri"/>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rgb="FF000000"/>
            <rFont val="Calibri"/>
          </rPr>
          <t xml:space="preserve">
Relacionar el numero de consecutivo del riesgo identificado en el mapa</t>
        </r>
      </text>
    </comment>
    <comment ref="C23" authorId="0" shapeId="0" xr:uid="{00000000-0006-0000-0700-000006000000}">
      <text>
        <r>
          <rPr>
            <sz val="11"/>
            <color rgb="FF000000"/>
            <rFont val="Calibri"/>
          </rPr>
          <t>Si el control es preventivo, afecta  la probabilidad y si el control es correctivo afecta el impacto</t>
        </r>
      </text>
    </comment>
    <comment ref="G24" authorId="0" shapeId="0" xr:uid="{00000000-0006-0000-0700-000007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37" authorId="0" shapeId="0" xr:uid="{00000000-0006-0000-0700-000009000000}">
      <text>
        <r>
          <rPr>
            <sz val="11"/>
            <color rgb="FF000000"/>
            <rFont val="Calibri"/>
          </rPr>
          <t>Si el control es preventivo, afecta  la probabilidad y si el control es correctivo afecta el impacto</t>
        </r>
      </text>
    </comment>
    <comment ref="G38" authorId="0" shapeId="0" xr:uid="{00000000-0006-0000-0700-00000A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52" authorId="0" shapeId="0" xr:uid="{00000000-0006-0000-0700-00000C000000}">
      <text>
        <r>
          <rPr>
            <sz val="11"/>
            <color rgb="FF000000"/>
            <rFont val="Calibri"/>
          </rPr>
          <t>Si el control es preventivo, afecta  la probabilidad y si el control es correctivo afecta el impacto</t>
        </r>
      </text>
    </comment>
    <comment ref="G53" authorId="0" shapeId="0" xr:uid="{00000000-0006-0000-0700-00000D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66" authorId="0" shapeId="0" xr:uid="{00000000-0006-0000-0700-00000F000000}">
      <text>
        <r>
          <rPr>
            <sz val="11"/>
            <color rgb="FF000000"/>
            <rFont val="Calibri"/>
          </rPr>
          <t>Si el control es preventivo, afecta  la probabilidad y si el control es correctivo afecta el impacto</t>
        </r>
      </text>
    </comment>
    <comment ref="G67" authorId="0" shapeId="0" xr:uid="{00000000-0006-0000-0700-000010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80" authorId="0" shapeId="0" xr:uid="{00000000-0006-0000-0700-000012000000}">
      <text>
        <r>
          <rPr>
            <sz val="11"/>
            <color rgb="FF000000"/>
            <rFont val="Calibri"/>
          </rPr>
          <t>Si el control es preventivo, afecta  la probabilidad y si el control es correctivo afecta el impacto</t>
        </r>
      </text>
    </comment>
    <comment ref="G81" authorId="0" shapeId="0" xr:uid="{00000000-0006-0000-0700-000013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94" authorId="0" shapeId="0" xr:uid="{00000000-0006-0000-0700-000015000000}">
      <text>
        <r>
          <rPr>
            <sz val="11"/>
            <color rgb="FF000000"/>
            <rFont val="Calibri"/>
          </rPr>
          <t>Si el control es preventivo, afecta  la probabilidad y si el control es correctivo afecta el impacto</t>
        </r>
      </text>
    </comment>
    <comment ref="G95" authorId="0" shapeId="0" xr:uid="{00000000-0006-0000-0700-000016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08" authorId="0" shapeId="0" xr:uid="{00000000-0006-0000-0700-000018000000}">
      <text>
        <r>
          <rPr>
            <sz val="11"/>
            <color rgb="FF000000"/>
            <rFont val="Calibri"/>
          </rPr>
          <t>Si el control es preventivo, afecta  la probabilidad y si el control es correctivo afecta el impacto</t>
        </r>
      </text>
    </comment>
    <comment ref="G109" authorId="0" shapeId="0" xr:uid="{00000000-0006-0000-0700-000019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22" authorId="0" shapeId="0" xr:uid="{00000000-0006-0000-0700-00001B000000}">
      <text>
        <r>
          <rPr>
            <sz val="11"/>
            <color rgb="FF000000"/>
            <rFont val="Calibri"/>
          </rPr>
          <t>Si el control es preventivo, afecta  la probabilidad y si el control es correctivo afecta el impacto</t>
        </r>
      </text>
    </comment>
    <comment ref="G123" authorId="0" shapeId="0" xr:uid="{00000000-0006-0000-0700-00001C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36" authorId="0" shapeId="0" xr:uid="{00000000-0006-0000-0700-00001E000000}">
      <text>
        <r>
          <rPr>
            <sz val="11"/>
            <color rgb="FF000000"/>
            <rFont val="Calibri"/>
          </rPr>
          <t>Si el control es preventivo, afecta  la probabilidad y si el control es correctivo afecta el impacto</t>
        </r>
      </text>
    </comment>
    <comment ref="G137" authorId="0" shapeId="0" xr:uid="{00000000-0006-0000-0700-00001F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50" authorId="0" shapeId="0" xr:uid="{00000000-0006-0000-0700-000021000000}">
      <text>
        <r>
          <rPr>
            <sz val="11"/>
            <color rgb="FF000000"/>
            <rFont val="Calibri"/>
          </rPr>
          <t>Si el control es preventivo, afecta  la probabilidad y si el control es correctivo afecta el impacto</t>
        </r>
      </text>
    </comment>
    <comment ref="G151" authorId="0" shapeId="0" xr:uid="{00000000-0006-0000-0700-000022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 ref="C165" authorId="0" shapeId="0" xr:uid="{00000000-0006-0000-0700-000024000000}">
      <text>
        <r>
          <rPr>
            <sz val="11"/>
            <color rgb="FF000000"/>
            <rFont val="Calibri"/>
          </rPr>
          <t>Si el control es preventivo, afecta  la probabilidad y si el control es correctivo afecta el impacto</t>
        </r>
      </text>
    </comment>
    <comment ref="G166" authorId="0" shapeId="0" xr:uid="{00000000-0006-0000-0700-000025000000}">
      <text>
        <r>
          <rPr>
            <sz val="11"/>
            <color rgb="FF000000"/>
            <rFont val="Calibri"/>
          </rPr>
          <t>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sz val="11"/>
            <color rgb="FF000000"/>
            <rFont val="Calibri"/>
          </rPr>
          <t>Julio Roberto Fuentes Vidal: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<sst xmlns="http://schemas.openxmlformats.org/spreadsheetml/2006/main" count="1014" uniqueCount="505">
  <si>
    <t>CONTEXTO ESTRATÉGICO</t>
  </si>
  <si>
    <r>
      <rPr>
        <b/>
        <u/>
        <sz val="11"/>
        <color rgb="FF000000"/>
        <rFont val="Calibri"/>
      </rPr>
      <t>FACTORES EXTERNOS</t>
    </r>
    <r>
      <rPr>
        <b/>
        <sz val="11"/>
        <color rgb="FF000000"/>
        <rFont val="Calibri"/>
      </rPr>
      <t xml:space="preserve"> (Se determinan las caracteristicas o aspectos esenciales del entorno en el cual opera la entidad. Se pueden considerar factores como: Legales, Políticos, Sociales, Tecnologicos, Sectoriales.) </t>
    </r>
  </si>
  <si>
    <r>
      <rPr>
        <b/>
        <u/>
        <sz val="11"/>
        <color rgb="FF000000"/>
        <rFont val="Calibri"/>
      </rPr>
      <t>FACTORES INTERNOS</t>
    </r>
    <r>
      <rPr>
        <b/>
        <sz val="11"/>
        <color rgb="FF000000"/>
        <rFont val="Calibri"/>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</si>
  <si>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rgb="FF000000"/>
        <rFont val="Calibri"/>
      </rPr>
      <t>FACTORES DEL PROCESO</t>
    </r>
    <r>
      <rPr>
        <b/>
        <sz val="11"/>
        <color rgb="FF000000"/>
        <rFont val="Calibri"/>
      </rPr>
      <t xml:space="preserve"> (Se determinan las caracteristicas o aspectos esenciales del proceso y sus interrelaciones. Se pueden considerar factores como: Objetivo, alcance, interrelación con otros procesos, procedimientos y responsables) </t>
    </r>
  </si>
  <si>
    <r>
      <rPr>
        <b/>
        <sz val="11"/>
        <color rgb="FF000000"/>
        <rFont val="Calibri"/>
      </rPr>
      <t>ECONÓMICOS:</t>
    </r>
    <r>
      <rPr>
        <sz val="11"/>
        <color rgb="FF000000"/>
        <rFont val="Calibri"/>
      </rPr>
      <t xml:space="preserve"> Disponibilidad de capital, emisión de deuda o no pago de esta, liquidez, mercados financieros, desempleo, competencia.</t>
    </r>
  </si>
  <si>
    <r>
      <rPr>
        <b/>
        <sz val="11"/>
        <color rgb="FF000000"/>
        <rFont val="Calibri"/>
      </rPr>
      <t xml:space="preserve">FINANCIEROS: </t>
    </r>
    <r>
      <rPr>
        <sz val="11"/>
        <color rgb="FF000000"/>
        <rFont val="Calibri"/>
      </rPr>
      <t>Presupuesto de funcionamiento, recursos de inversión, infraestructura, capacidad instalada.</t>
    </r>
  </si>
  <si>
    <r>
      <rPr>
        <b/>
        <sz val="11"/>
        <color rgb="FF000000"/>
        <rFont val="Calibri"/>
      </rPr>
      <t>DISEÑO DEL PROCESO:</t>
    </r>
    <r>
      <rPr>
        <sz val="11"/>
        <color rgb="FF000000"/>
        <rFont val="Calibri"/>
      </rPr>
      <t xml:space="preserve"> Claridad en la descripción del alcance y objetivo del proceso.</t>
    </r>
  </si>
  <si>
    <r>
      <rPr>
        <b/>
        <sz val="11"/>
        <color rgb="FF000000"/>
        <rFont val="Calibri"/>
      </rPr>
      <t>MEDIOAMBIENTALES:</t>
    </r>
    <r>
      <rPr>
        <sz val="11"/>
        <color rgb="FF000000"/>
        <rFont val="Calibri"/>
      </rPr>
      <t xml:space="preserve"> Emisiones y residuos, energía, catástrofes naturales, desarrollo sostenible.</t>
    </r>
  </si>
  <si>
    <r>
      <rPr>
        <b/>
        <sz val="11"/>
        <color rgb="FF000000"/>
        <rFont val="Calibri"/>
      </rPr>
      <t>POLÍTICOS:</t>
    </r>
    <r>
      <rPr>
        <sz val="11"/>
        <color rgb="FF000000"/>
        <rFont val="Calibri"/>
      </rPr>
      <t xml:space="preserve"> Cambios de Gobierno, Legislación, políticas públicas, regulación.</t>
    </r>
  </si>
  <si>
    <r>
      <rPr>
        <b/>
        <sz val="11"/>
        <color rgb="FF000000"/>
        <rFont val="Calibri"/>
      </rPr>
      <t>PERSONAL:</t>
    </r>
    <r>
      <rPr>
        <sz val="11"/>
        <color rgb="FF000000"/>
        <rFont val="Calibri"/>
      </rPr>
      <t xml:space="preserve"> Competencia del personal, disponibilidad del personal, seguridad y salud ocupacional.</t>
    </r>
  </si>
  <si>
    <r>
      <rPr>
        <b/>
        <sz val="11"/>
        <color rgb="FF000000"/>
        <rFont val="Calibri"/>
      </rPr>
      <t>INTERACCIONES CON OTROS PROCESOS:</t>
    </r>
    <r>
      <rPr>
        <sz val="11"/>
        <color rgb="FF000000"/>
        <rFont val="Calibri"/>
      </rPr>
      <t xml:space="preserve"> Relación precisa con otros procesos en cuanto a insumos, proveedores, productos, usuarios o clientes.</t>
    </r>
  </si>
  <si>
    <r>
      <rPr>
        <b/>
        <sz val="11"/>
        <color rgb="FF000000"/>
        <rFont val="Calibri"/>
      </rPr>
      <t>SOCIALES:</t>
    </r>
    <r>
      <rPr>
        <sz val="11"/>
        <color rgb="FF000000"/>
        <rFont val="Calibri"/>
      </rPr>
      <t xml:space="preserve"> Demografía, responsabiliad social, terrorismo.</t>
    </r>
  </si>
  <si>
    <r>
      <rPr>
        <b/>
        <sz val="11"/>
        <color rgb="FF000000"/>
        <rFont val="Calibri"/>
      </rPr>
      <t>PROCESOS:</t>
    </r>
    <r>
      <rPr>
        <sz val="11"/>
        <color rgb="FF000000"/>
        <rFont val="Calibri"/>
      </rPr>
      <t xml:space="preserve"> Capacidad,diseño, ejecución , proveedores, entradas, salidas, gestión del conocimiento.</t>
    </r>
  </si>
  <si>
    <r>
      <rPr>
        <b/>
        <sz val="11"/>
        <color rgb="FF000000"/>
        <rFont val="Calibri"/>
      </rPr>
      <t>TRANSVERSALIDAD:</t>
    </r>
    <r>
      <rPr>
        <sz val="11"/>
        <color rgb="FF000000"/>
        <rFont val="Calibri"/>
      </rPr>
      <t xml:space="preserve"> Procesos que determinan lineamientos necesarios para el desarrollo de todos los procesos de la entidad</t>
    </r>
  </si>
  <si>
    <r>
      <rPr>
        <b/>
        <sz val="11"/>
        <color rgb="FF000000"/>
        <rFont val="Calibri"/>
      </rPr>
      <t>TECNOLÓGICOS:</t>
    </r>
    <r>
      <rPr>
        <sz val="11"/>
        <color rgb="FF000000"/>
        <rFont val="Calibri"/>
      </rPr>
      <t xml:space="preserve"> Avances en tecnologia, accesos a sistemas de información externos, gobierno en linea.</t>
    </r>
  </si>
  <si>
    <r>
      <rPr>
        <b/>
        <sz val="11"/>
        <color rgb="FF000000"/>
        <rFont val="Calibri"/>
      </rPr>
      <t>TECNOLOGÍA:</t>
    </r>
    <r>
      <rPr>
        <sz val="11"/>
        <color rgb="FF000000"/>
        <rFont val="Calibri"/>
      </rPr>
      <t xml:space="preserve"> Integridad de datos, disponibilidad de datos y sistemas, desarrollo, producción, mantenimiento de sistemas de información.</t>
    </r>
  </si>
  <si>
    <r>
      <rPr>
        <b/>
        <sz val="11"/>
        <color rgb="FF000000"/>
        <rFont val="Calibri"/>
      </rPr>
      <t>PROCEDIMIENTO ASOCIADOS</t>
    </r>
    <r>
      <rPr>
        <sz val="11"/>
        <color rgb="FF000000"/>
        <rFont val="Calibri"/>
      </rPr>
      <t>: Pertinencia en los procedimientos que desarrollan los procesos.</t>
    </r>
  </si>
  <si>
    <r>
      <rPr>
        <b/>
        <sz val="11"/>
        <color rgb="FF000000"/>
        <rFont val="Calibri"/>
      </rPr>
      <t>COMUNICACIÓN EXTERNA</t>
    </r>
    <r>
      <rPr>
        <sz val="11"/>
        <color rgb="FF000000"/>
        <rFont val="Calibri"/>
      </rPr>
      <t>:Mecanismos utilizados para entrar en contacto con los usuarios o ciudadanos, canales establecidos para que el
mismo se comunique con la entidad.</t>
    </r>
  </si>
  <si>
    <r>
      <rPr>
        <b/>
        <sz val="11"/>
        <color rgb="FF000000"/>
        <rFont val="Calibri"/>
      </rPr>
      <t>ESTRATEGICOS</t>
    </r>
    <r>
      <rPr>
        <sz val="11"/>
        <color rgb="FF000000"/>
        <rFont val="Calibri"/>
      </rPr>
      <t xml:space="preserve"> :Direccionamiento estrategico, planeación institucional,liderazgo, trabajo en equipo </t>
    </r>
  </si>
  <si>
    <r>
      <rPr>
        <b/>
        <sz val="11"/>
        <color rgb="FF000000"/>
        <rFont val="Calibri"/>
      </rPr>
      <t>RESPONSABLES DEL PROCESO</t>
    </r>
    <r>
      <rPr>
        <sz val="11"/>
        <color rgb="FF000000"/>
        <rFont val="Calibri"/>
      </rPr>
      <t>: Grado de autoridad y responsabilidad de los fucnionarios frente al proceso</t>
    </r>
  </si>
  <si>
    <r>
      <rPr>
        <b/>
        <sz val="11"/>
        <color rgb="FF000000"/>
        <rFont val="Calibri"/>
      </rPr>
      <t>COMUNICACIÓN INTERNA</t>
    </r>
    <r>
      <rPr>
        <sz val="11"/>
        <color rgb="FF000000"/>
        <rFont val="Calibri"/>
      </rPr>
      <t>: Canales utilizados y su efectividad, flujo de la información necesaria para el desarrollo de las operaciones.</t>
    </r>
  </si>
  <si>
    <r>
      <rPr>
        <b/>
        <sz val="11"/>
        <color rgb="FF000000"/>
        <rFont val="Calibri"/>
      </rPr>
      <t>COMUNICACIÓN ENTRE LOS PROCESOS</t>
    </r>
    <r>
      <rPr>
        <sz val="11"/>
        <color rgb="FF000000"/>
        <rFont val="Calibri"/>
      </rPr>
      <t>: Efectividad en los flujos de información determinados en la interaccion de los procesos</t>
    </r>
  </si>
  <si>
    <t>SISTEMA INTEGRADO DE GESTIÓN</t>
  </si>
  <si>
    <t>DIRECCIONAMIENTO ESTRATÉGICO</t>
  </si>
  <si>
    <t>Mapa de riesgos y plan de manejo</t>
  </si>
  <si>
    <t xml:space="preserve">               Código: </t>
  </si>
  <si>
    <t xml:space="preserve">Versión: 1.0 </t>
  </si>
  <si>
    <t xml:space="preserve">Versión de actualización: </t>
  </si>
  <si>
    <t xml:space="preserve">Fecha: </t>
  </si>
  <si>
    <t>CONTROL DE CAMBIOS</t>
  </si>
  <si>
    <t>FECHA</t>
  </si>
  <si>
    <t>VERSIÓN</t>
  </si>
  <si>
    <t>DESCRIPCIÓN</t>
  </si>
  <si>
    <t xml:space="preserve">En caso de materializarse el riesgo, cuales acciones se realizaron </t>
  </si>
  <si>
    <t xml:space="preserve">Adopción del mapa </t>
  </si>
  <si>
    <t>Inclusión de riesgo</t>
  </si>
  <si>
    <t>m</t>
  </si>
  <si>
    <t>CALIFICACIÓN DEL RIESGO</t>
  </si>
  <si>
    <t>CLASIFICACIÓN DEL RIESGO</t>
  </si>
  <si>
    <t>Herramientas</t>
  </si>
  <si>
    <t>Seguimiento</t>
  </si>
  <si>
    <t>PROBABILIDAD</t>
  </si>
  <si>
    <t>IMPACTO</t>
  </si>
  <si>
    <t>EXTERNOS</t>
  </si>
  <si>
    <t>INTERNOS</t>
  </si>
  <si>
    <t>PROCESOS</t>
  </si>
  <si>
    <t>OBJETIVO DEL PROCESO</t>
  </si>
  <si>
    <t>ZONA DE RIESGO</t>
  </si>
  <si>
    <t>OPCIONES DE MANEJO</t>
  </si>
  <si>
    <t>PERIODICIDAD</t>
  </si>
  <si>
    <t>RARO (1)</t>
  </si>
  <si>
    <t>INSIGNIFICANTE (1)</t>
  </si>
  <si>
    <t>ECONÓMICOS</t>
  </si>
  <si>
    <t>INFRAESTRUCTURA</t>
  </si>
  <si>
    <t>ESTRATÉGICO</t>
  </si>
  <si>
    <t>PE01 PLANEACIÓN INSTITUCIONAL</t>
  </si>
  <si>
    <t>Orientar estratégicamente y de forma articulada la gestión institucional, para contribuir al cumplimiento de la misión, visión y objetivos institucionales, mediante instrumentos de planeación estratégica.</t>
  </si>
  <si>
    <t>1. BAJA</t>
  </si>
  <si>
    <t>* Asumir el riesgo</t>
  </si>
  <si>
    <t>SI</t>
  </si>
  <si>
    <t>SIN INICIAR</t>
  </si>
  <si>
    <t>X</t>
  </si>
  <si>
    <t>DIARIA</t>
  </si>
  <si>
    <t>IMPROBABLE (2)</t>
  </si>
  <si>
    <t>MENOR (2)</t>
  </si>
  <si>
    <t xml:space="preserve">MEDIOAMBIENTALES </t>
  </si>
  <si>
    <t>PERSONAL</t>
  </si>
  <si>
    <t>IMAGEN</t>
  </si>
  <si>
    <t>PE02 COMUNICACIONES</t>
  </si>
  <si>
    <t>Apoyar desde el componente de comunicaciones la consolidación de la SDM, como una entidad reconocida a nivel nacional, en la formulación y ejecución de políticas sectoriales, de forma transparente, efectiva y oportuna.</t>
  </si>
  <si>
    <t>2. MODERADA</t>
  </si>
  <si>
    <t>* Asumir el riesgo
* Reducir el riesgo</t>
  </si>
  <si>
    <t>NO</t>
  </si>
  <si>
    <t>EN PROCESO</t>
  </si>
  <si>
    <t>N/A</t>
  </si>
  <si>
    <t>BIMENSUAL</t>
  </si>
  <si>
    <t>POSIBLE (3)</t>
  </si>
  <si>
    <t>MODERADO (3)</t>
  </si>
  <si>
    <t>POLÍTICOS</t>
  </si>
  <si>
    <t>OPERATIVO</t>
  </si>
  <si>
    <t>PM01 INFORMACIÓN SECTORIAL</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</si>
  <si>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</si>
  <si>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3. ALTA</t>
  </si>
  <si>
    <t>* Reducir el riesgo
* Evitar el riesgo
* Compartir o transferir el riesgo</t>
  </si>
  <si>
    <t>CUMPLIDA</t>
  </si>
  <si>
    <t>MENSUAL</t>
  </si>
  <si>
    <t>PROBABLE (4)</t>
  </si>
  <si>
    <t>MAYOR (4)</t>
  </si>
  <si>
    <t>SOCIALES</t>
  </si>
  <si>
    <t>TECNOLOGÍA</t>
  </si>
  <si>
    <t>FINANCIERO</t>
  </si>
  <si>
    <t>PM02 TRANSPORTE E INFRAESTRUCTURA</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</si>
  <si>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</si>
  <si>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4. EXTREMA</t>
  </si>
  <si>
    <t>INCUMPLIDA</t>
  </si>
  <si>
    <t>BIMESTRAL</t>
  </si>
  <si>
    <t>CASI SEGURO (5)</t>
  </si>
  <si>
    <t>CATASTRÓFICO (5)</t>
  </si>
  <si>
    <t>TECNOLÓGICOS</t>
  </si>
  <si>
    <t>CUMPLIMIENTO</t>
  </si>
  <si>
    <t>PM03 SEGURIDAD VÍAL Y COMPORTAMIENTO DEL TRÁNSITO</t>
  </si>
  <si>
    <t>Orientar y formular las políticas del sector movilidad con el fin de garantizar el cumplimiento del Plan Maestro de Movilidad y el Plan de Desarrollo.</t>
  </si>
  <si>
    <t>TRIMESTRAL</t>
  </si>
  <si>
    <t>PM04 ESTUDIOS SECTORIALES Y DE SERVICIOS</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</si>
  <si>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</si>
  <si>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SEMESTRAL</t>
  </si>
  <si>
    <t>CORRUPCIÓN</t>
  </si>
  <si>
    <t>PM05 CONTROL Y VIGILANCIA</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</si>
  <si>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</si>
  <si>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PM06 INVESTIGACIONES ADMINISTRATIVAS</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</si>
  <si>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</si>
  <si>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PM07 SERVICIO AL CIUDADANO</t>
  </si>
  <si>
    <t>Garantizar la oportuna prestación de los servicios directos e indirectos que ofrece la Dirección de Servicio al Ciudadano en cada uno de sus puntos de atención, satisfaciendo los requerimientos de las partes interesadas.</t>
  </si>
  <si>
    <t>PA01 GESTIÓN ADMINISTRATIVA</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</si>
  <si>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</si>
  <si>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PA02 GESTIÓN FINANCIERA</t>
  </si>
  <si>
    <t>Garantizar una adecuada planificación y gestión encaminada a atender las necesidades en los temas financieros, contables y presupuestales de la Entidad, de tal forma que la Entidad cumpla con sus objetivos y metas.</t>
  </si>
  <si>
    <t>PA03 ASUNTOS LEGALES</t>
  </si>
  <si>
    <t>Prestar servicios de Asesoría Jurídica en todos los aspectos legales que la Secretaria Distrital de Movilidad requiera, para el logro de sus objetivos institucionales.</t>
  </si>
  <si>
    <t>PV01 CONTROL Y MEJORA</t>
  </si>
  <si>
    <t>Brindar oportunidades de mejora a partir de las auditorias y evaluaciones de gestión y de control y del acompañamiento a los diferentes procesos con el fin de fomentar una política de autocontrol y autoevaluación.</t>
  </si>
  <si>
    <t>PV02 CONTROL DISCIPLINARIO</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</si>
  <si>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</si>
  <si>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Posee herramienta</t>
  </si>
  <si>
    <t>Existen manuales</t>
  </si>
  <si>
    <t>Ha demostrado efectiva</t>
  </si>
  <si>
    <t>TIPO DE CONTROL</t>
  </si>
  <si>
    <t>PREVENTIVO</t>
  </si>
  <si>
    <t>CORRECTIVO</t>
  </si>
  <si>
    <t>Definidos responsables</t>
  </si>
  <si>
    <t>Frecuencia Ejecución</t>
  </si>
  <si>
    <t>DIRECCIONAMIETO ESTRATÉGICO</t>
  </si>
  <si>
    <t>Mapa de Riesgos por Proceso</t>
  </si>
  <si>
    <t xml:space="preserve">                                                         Código: PE01-PR03-F01</t>
  </si>
  <si>
    <t>Versión:1.0</t>
  </si>
  <si>
    <t>Preventivo</t>
  </si>
  <si>
    <t>Versión de actualización: 2.0</t>
  </si>
  <si>
    <t>Correctivo</t>
  </si>
  <si>
    <t>PROCESO</t>
  </si>
  <si>
    <t>CONSECUTIVO</t>
  </si>
  <si>
    <t>CLASIFICACIÓN 
DEL RIESGO</t>
  </si>
  <si>
    <t xml:space="preserve"> IDENTIFICACIÓN DEL RIESGO</t>
  </si>
  <si>
    <t xml:space="preserve">ANÁLISIS DEL RIESGO INHERENTE </t>
  </si>
  <si>
    <t xml:space="preserve">      VALORACIÓN DEL RIESGO</t>
  </si>
  <si>
    <t xml:space="preserve">RIESGO RESIDUAL </t>
  </si>
  <si>
    <t>ACCIONES DE MANEJO DEL RIESGO RESIDUAL</t>
  </si>
  <si>
    <t>CORRECIÓN AL MATERIALIZARSE EL RIESGO</t>
  </si>
  <si>
    <t>SEGUIMIENTO DE AUTOCONTROL POR PARTE DEL RESPONSABLE DEL PROCESO (ABRIL)</t>
  </si>
  <si>
    <t>SEGUIMIENTO DE AUTOCONTROL POR PARTE DEL RESPONSABLE DEL PROCESO (AGOSTO)</t>
  </si>
  <si>
    <t>SEGUIMIENTO DE AUTOCONTROL POR PARTE DEL RESPONSABLE DEL PROCESO (DICIEMBRE)</t>
  </si>
  <si>
    <t>EL RIESGO ESTA ASOCIADO A PROYECTO DE INVERSIÓN</t>
  </si>
  <si>
    <t>CAUSAS</t>
  </si>
  <si>
    <t>RIESGO</t>
  </si>
  <si>
    <t>EFECTO O CONSECUENCIA</t>
  </si>
  <si>
    <r>
      <t xml:space="preserve">      </t>
    </r>
    <r>
      <rPr>
        <b/>
        <u/>
        <sz val="14"/>
        <color rgb="FF000000"/>
        <rFont val="Calibri"/>
      </rPr>
      <t>ANALISIS Y EVALUACIÓN DE LOS CONTROLES</t>
    </r>
  </si>
  <si>
    <t>DEL PROCESO</t>
  </si>
  <si>
    <t>EVALUACIÓN DEL RIESGO</t>
  </si>
  <si>
    <t xml:space="preserve"> CONTROL IDENTIFICADO</t>
  </si>
  <si>
    <t>Tipo de control</t>
  </si>
  <si>
    <t>SOPORTES O EVIDENCIAS DEL CONTROL IDENTIFICADO</t>
  </si>
  <si>
    <t>EVALUACIÓN DE LOS CONTROLES</t>
  </si>
  <si>
    <t>PUNTAJE FINAL</t>
  </si>
  <si>
    <t>PROMEDIO PROBABLIDAD</t>
  </si>
  <si>
    <t>ACCIONES</t>
  </si>
  <si>
    <t>FECHA DE INICIO
DD/MM/AA</t>
  </si>
  <si>
    <t>FECHA DE TERMINACIÓN
DD/MM/AA</t>
  </si>
  <si>
    <t>RESPONSABLE (Nombre y cargo)</t>
  </si>
  <si>
    <t>CORRECCIONES</t>
  </si>
  <si>
    <t>RESPONSABLE 
(Líder)</t>
  </si>
  <si>
    <t>SEGUIMIENTO A CONTROLES EXISTENTES</t>
  </si>
  <si>
    <t>SEGUIMIENTO A LAS ACCIONES DE MANEJO</t>
  </si>
  <si>
    <t>ESTADO ACTUAL DE LAS ACCIONES DE MANEJO</t>
  </si>
  <si>
    <t>¿ EL RIESGO SE MATERIALIZÓ ?</t>
  </si>
  <si>
    <t>DESCRIPCIÓN DE LA MATERIALIZACIÓN DEL RIESGO.</t>
  </si>
  <si>
    <t>ACTIVACIÓN CORRECIÓN DEL RIESGO</t>
  </si>
  <si>
    <t>SEGUIMIENTO OFICINA DE CONTROL INTERNO (ABRIL)</t>
  </si>
  <si>
    <t>SEGUIMIENTO OFICINA DE CONTROL INTERNO (AGOSTO)</t>
  </si>
  <si>
    <t>SEGUIMIENTO OFICINA DE CONTROL INTERNO (DICIEMBRE)</t>
  </si>
  <si>
    <t>Código del Proyecto de Inversión</t>
  </si>
  <si>
    <t>Debido a …</t>
  </si>
  <si>
    <t>Puede ocurrir …</t>
  </si>
  <si>
    <t>Lo que podría llevar a ...  Afectar... 
o generar …</t>
  </si>
  <si>
    <t>TOTAL NIVEL EXPOSICIÓN</t>
  </si>
  <si>
    <t xml:space="preserve">ZONA DE RIESGO </t>
  </si>
  <si>
    <t>OPCIONES DE MANEJO DEL RIESGO</t>
  </si>
  <si>
    <t xml:space="preserve">Describa  cuál es el control identificado por el proceso para contrarrestar la(s) causa(s) </t>
  </si>
  <si>
    <t>Preventivo/Correctivo</t>
  </si>
  <si>
    <t>Describa cuales soportes o evidencias, se producen con la aplicación del control</t>
  </si>
  <si>
    <t>Ingrese al hipervínculo para realizar la evaluación de los controles</t>
  </si>
  <si>
    <t>PROMEDIO IMPACTO</t>
  </si>
  <si>
    <t>Evaluación Probabilidad</t>
  </si>
  <si>
    <t>Evaluación Impacto</t>
  </si>
  <si>
    <t>DISMINUCIÓN PROBABILIDAD</t>
  </si>
  <si>
    <t>DISMINUCIÓN IMPACTO</t>
  </si>
  <si>
    <t>DISMINUCION</t>
  </si>
  <si>
    <t>DISEÑO DEL PROCESO</t>
  </si>
  <si>
    <t>POLITICOS</t>
  </si>
  <si>
    <t>ESTRATÉGICOS</t>
  </si>
  <si>
    <t>RESPONSABLES DEL PROCESO</t>
  </si>
  <si>
    <t>Cambios en las políticas de implementación y sostenibilidad del SIG desde la administración.</t>
  </si>
  <si>
    <t>Deficiencia en la implementación del Sistema Integrado de Gestión en el Instituto de Protección y Bienestar Animal</t>
  </si>
  <si>
    <t>Reprocesos al interior del Instituto</t>
  </si>
  <si>
    <t>REDUCIR EL RIESGO</t>
  </si>
  <si>
    <t>Realizar procesos de retroalimentación de las políticas para la implementación del nuevo modelo de planeación y gestión y su armonización desde el Sistema Integrado</t>
  </si>
  <si>
    <t>Actas de reunión, mesas de trabjo, jornadas de capacitión dirigidas por la Secretaria general y el DAFP</t>
  </si>
  <si>
    <t>RARA VEZ</t>
  </si>
  <si>
    <t>MODERADO</t>
  </si>
  <si>
    <t>BAJA</t>
  </si>
  <si>
    <t>ASUMIR EL RIESGO</t>
  </si>
  <si>
    <t>Revisión inmediata con el equipo de trabajo sobre los temas que insiden en la materialización del riesgo</t>
  </si>
  <si>
    <t>JEFE OAP</t>
  </si>
  <si>
    <t>INTERACCIONES CON OTROS PROCESOS</t>
  </si>
  <si>
    <t>EVITAR EL RIESGO</t>
  </si>
  <si>
    <t>ECONOMICOS</t>
  </si>
  <si>
    <t>FINANCIEROS</t>
  </si>
  <si>
    <t>INSIGNIFICANTE</t>
  </si>
  <si>
    <t>PE01 DIRECCIONAMIENTO ESTRATEGICO</t>
  </si>
  <si>
    <t>COMUNICACIÓN ENTRE LOS PROCESOS</t>
  </si>
  <si>
    <t>Ausencia de lineamientos y herramientas para la gestión documental</t>
  </si>
  <si>
    <t>Incumplimientos de los lineamientos y/o directrices definidas desde la administración.</t>
  </si>
  <si>
    <t>Desarrollar seguimiento mediante el plan de gerencial de cada subsistema con el fin de evidenciar los avances del SIG</t>
  </si>
  <si>
    <t>Planes gerenciales</t>
  </si>
  <si>
    <t>TRANSVERSALIDAD</t>
  </si>
  <si>
    <t>IMPROBABLE</t>
  </si>
  <si>
    <t>MENOR</t>
  </si>
  <si>
    <t xml:space="preserve"> MODERADA</t>
  </si>
  <si>
    <t>PE02 TALENTO HUMANO</t>
  </si>
  <si>
    <t>Incumplimiento de las directrices de seguridad y salud en el trabajo</t>
  </si>
  <si>
    <t>Observaciones resultado de procesos de auditoria interna y externa</t>
  </si>
  <si>
    <t xml:space="preserve">Coordinación desde el comité de gestión ambiental para realizar el seguimiento al plan de trabajo </t>
  </si>
  <si>
    <t>Actas de comité, listas de asistencia, plan de acción PIGA</t>
  </si>
  <si>
    <t>PROCEDIMIENTOS ASOCIADOS</t>
  </si>
  <si>
    <t>POSIBLE</t>
  </si>
  <si>
    <t>ZONA DE RIESGO MODERADA</t>
  </si>
  <si>
    <t xml:space="preserve"> ALTA</t>
  </si>
  <si>
    <t>PE03 COMUNICACIONES</t>
  </si>
  <si>
    <t>Desconocimiento por parte de los funcionarios y/o contratistas  frente al cumplimiento de los requisitos de gestión ambiental</t>
  </si>
  <si>
    <t>No contar con la información adecuada para el reporte de informes en materia del sistema</t>
  </si>
  <si>
    <t>Socialización de los diferentes temas que tienen relación con el sistema</t>
  </si>
  <si>
    <t>Presentaciones, listas de asistencia y actas de reunión</t>
  </si>
  <si>
    <t>COMPARTIR O TRANSFERIR EL RIESGO</t>
  </si>
  <si>
    <t>TECNÓLOGICOS</t>
  </si>
  <si>
    <t>PROBABLE</t>
  </si>
  <si>
    <t>MAYOR</t>
  </si>
  <si>
    <t xml:space="preserve"> EXTREMA</t>
  </si>
  <si>
    <t xml:space="preserve">Debilidad en las herramientas de gestión de calidad </t>
  </si>
  <si>
    <t>Asesorar, elaborar instrumentos archivisticos y hacer seguimiento a la implementación del sistema de gestión documental</t>
  </si>
  <si>
    <t>Herramientas para  trasnferenciass documentales y prestamos documentales, PINAR, seguimiento mediante comité de archivo</t>
  </si>
  <si>
    <t>Ausencia de mecanismos y controles de seguridad de la información</t>
  </si>
  <si>
    <t>LEGALES O DE CUMPLIMIENTO</t>
  </si>
  <si>
    <t>MEDIOAMBIENTALES</t>
  </si>
  <si>
    <t>CASI SEGURO</t>
  </si>
  <si>
    <t>CATASTRÓFICO</t>
  </si>
  <si>
    <t>ZONA DE RIESGO ALTA</t>
  </si>
  <si>
    <t>Ausencia de participación en las socializaciones sobre la metodología de riesgos</t>
  </si>
  <si>
    <t>No realizar la asesoría y acompañamiento de manera oportuna y efectiva a los procesos en la administración de los riesgos en el Instituto</t>
  </si>
  <si>
    <t xml:space="preserve">Hallazgos y observaciones generadas por motivo de auditorias internas </t>
  </si>
  <si>
    <t>Mesas de trabajo con cada proceso para socializarla metodología para la gestión de riesgos adoptada por la Entidad</t>
  </si>
  <si>
    <t>Actas de reunión, procedimientos para la adminitración de riegos, política y guía metodologíca</t>
  </si>
  <si>
    <t>Adelantar mesas de trabajo para adelantar la gestión del riesgo en todos los procesos de la entidad</t>
  </si>
  <si>
    <t>Profesional Oficina Asesora de Planeación</t>
  </si>
  <si>
    <t>identificar  el proceso en el que se materializo el riesgo, verificar y ajustar el mapa correspondiente</t>
  </si>
  <si>
    <t>COMUNICACIÓN EXTERNA</t>
  </si>
  <si>
    <t xml:space="preserve">Demora en el reporte de la información </t>
  </si>
  <si>
    <t>Posibilidad de que se materialicen los riesgos sin el debido establecimiento de controles para la mitigación de los mismos</t>
  </si>
  <si>
    <t>Realizar la revisión de los mapas remitidos por los procesos, con el fin de determinar su cumplimiento frente a la metodología de riesgos</t>
  </si>
  <si>
    <t>correos electronicos, mapas de riesgos con revisiones u observaciones</t>
  </si>
  <si>
    <t>CONOCIMIENTO</t>
  </si>
  <si>
    <t>COMUNICACIÓN INTERNA</t>
  </si>
  <si>
    <t>ZONA DE RIESGO EXTREMA</t>
  </si>
  <si>
    <t xml:space="preserve">Incumplimiento de los puntos de control y los lineamientos establecidos en el procedimiento de gestion de riesgos </t>
  </si>
  <si>
    <t>Desconcimiento de los funcionarios sobre los riesgo que se presentan al interior de los procesos</t>
  </si>
  <si>
    <t>Retroalimentación de ser necesaria sobre la metodología para la gestión de riesgos, previa solicitud por parte del proceso</t>
  </si>
  <si>
    <t>listas de asistencia, actas y presentaciones</t>
  </si>
  <si>
    <t>AMBIENTAL</t>
  </si>
  <si>
    <t>Falta de compromiso por parte de la areas en lo concerniente a la implementación, gestión y control de los riesgos identificados en cada proceso</t>
  </si>
  <si>
    <t>Posibilidad de materialización de los riesgos que pueden afectar el cumplimiento de los obejtivos y metas establecidas por la entidad</t>
  </si>
  <si>
    <t>SALUD OCUPACIONAL</t>
  </si>
  <si>
    <t>Incumplimiento de las fechas establecidas en la Ley 1474 de 2011 y Decreto 124 de 2016 sobre la publicación del Plan Anticorrupcción y Atención al Ciudadano y la publicación de los monitoreos y seguimientos de este .</t>
  </si>
  <si>
    <t>Deficiencia en el cumplimiento de las normas que regulan el PAAC</t>
  </si>
  <si>
    <t xml:space="preserve">
Afectación de la imagen institucional </t>
  </si>
  <si>
    <t>Seguimiento de los componentes del Plan anticorrupción y de atención al ciudadano</t>
  </si>
  <si>
    <t>Informe de seguimiento al PAAC por parte de la oficina asesora de planeación en los meses de abril, agosto y diciembre</t>
  </si>
  <si>
    <t>Realizar la revisión del cumplimiento del plan de trabajo en los componentes donde se presente falencia</t>
  </si>
  <si>
    <t>Solicitar ajuste inmediato al responsable de PAAC</t>
  </si>
  <si>
    <t>Indebida formulación de los componentes del PAAC.</t>
  </si>
  <si>
    <t>Investigaciones y sanciones  administrativas</t>
  </si>
  <si>
    <t>Solicitud de información a los responsables de cada una de las acciones establecidas en el PAAC</t>
  </si>
  <si>
    <t xml:space="preserve">Correos electronicos, información entregada por parte de los responsables del plan de trabajo por componentes </t>
  </si>
  <si>
    <t>Reprogramación por incumplimiento de las acciones de componentes del PAAC</t>
  </si>
  <si>
    <t>Incumplimientos a los objetivos institucionales y/o normas de Ley</t>
  </si>
  <si>
    <t xml:space="preserve">Seguimiento por parte de la oficina de control interno a los reportes del PAAC publicados con corte de Abril, Agosto y Diciembre </t>
  </si>
  <si>
    <t>Informe de seguimiento al PAAC por parte de la oficina de control interno en los meses de abril, agosto y diciembre</t>
  </si>
  <si>
    <t>7518-7519-7520-7521</t>
  </si>
  <si>
    <t xml:space="preserve">posibles cambios de administracion y nuevas politicas.  </t>
  </si>
  <si>
    <r>
      <t xml:space="preserve">Inadecuada asesoria tecnica en las herramientas para </t>
    </r>
    <r>
      <rPr>
        <b/>
        <sz val="10"/>
        <rFont val="Tahoma"/>
      </rPr>
      <t xml:space="preserve">formulación y </t>
    </r>
    <r>
      <rPr>
        <b/>
        <sz val="10"/>
        <color rgb="FF000000"/>
        <rFont val="Tahoma"/>
      </rPr>
      <t xml:space="preserve">seguimento a los proyectos de inversión </t>
    </r>
    <r>
      <rPr>
        <b/>
        <sz val="10"/>
        <rFont val="Tahoma"/>
      </rPr>
      <t>y reporte de información errada en  SEGPLAN</t>
    </r>
  </si>
  <si>
    <t>cargue de información errada en SEGPLAN.</t>
  </si>
  <si>
    <t>Establecer las herramientas para el seguimiento.</t>
  </si>
  <si>
    <t>procedimientos, formatos, entre otros</t>
  </si>
  <si>
    <t>REALIZAR SOLICITUD URGENCIA A SDP</t>
  </si>
  <si>
    <t>Insuficiencia en los recursos para su operación.</t>
  </si>
  <si>
    <t xml:space="preserve">Mala toma deciisiones de la alta dirección </t>
  </si>
  <si>
    <t>hacer mesas de trabajo</t>
  </si>
  <si>
    <t>programación, actas, listados, informes y fotos.</t>
  </si>
  <si>
    <t>falta de idoneidad del personal.</t>
  </si>
  <si>
    <t>Investigaciones administrativas, Disciplinarias, fiscales y penales.</t>
  </si>
  <si>
    <t>inexistencia de infraestructura tecnologica</t>
  </si>
  <si>
    <t>ausencia de herramientas de gestión suficientes que permitan hacer seguimiento al plan de acción.</t>
  </si>
  <si>
    <t>Ausencia de información clara sobre los lineamientos de politica para la programación presupuestal de la siguiente vigencia</t>
  </si>
  <si>
    <t xml:space="preserve">Deficiencia en la programación y ejecución del presupuesto de inversión en cada vigencia </t>
  </si>
  <si>
    <t xml:space="preserve">Incumplimiento de las metas programadas </t>
  </si>
  <si>
    <t>Socializar los lineamientos de política para la programación presupuestal, mediante circular interna</t>
  </si>
  <si>
    <t xml:space="preserve">Incorrecta información contenida en el anteproyecto de presupuesto </t>
  </si>
  <si>
    <t>Podría llevar a aumentar o disminuir el presupuesto de cada proyecto de inversión mediante modificaciones al presupuesto</t>
  </si>
  <si>
    <t>Revisión de los lineamiento al interior del proceso mediante mesas de trabajo con las diferentes áreas del Instituto.</t>
  </si>
  <si>
    <t>Posibles hallazgos u observaciones en el informe de auditoria regular de la contraloria</t>
  </si>
  <si>
    <t xml:space="preserve">Falta de asignación de controles para la revisión en los estudios previos </t>
  </si>
  <si>
    <t xml:space="preserve">Incoherencias entre la asociación del objeto asignado y la meta del proyecto por parte de los estructuradores de estudios previos en las subdirecciones </t>
  </si>
  <si>
    <t xml:space="preserve">Hallazgos de auditorías internas y externas </t>
  </si>
  <si>
    <t xml:space="preserve">Aplicación del  punto de control procedimiento </t>
  </si>
  <si>
    <t>procedimientos, formatos de viabilidad, entre otros</t>
  </si>
  <si>
    <t>Solicitar el ajuste</t>
  </si>
  <si>
    <t>Desconocimiento de la informacion por parte  del personal que revisa la información reportada</t>
  </si>
  <si>
    <t>Informes presupuestales con errores</t>
  </si>
  <si>
    <t xml:space="preserve">Socializar la metas en ejecución a los referentes </t>
  </si>
  <si>
    <t>actas y listas asistencia, proyectos con la relación de metas, correo electronico</t>
  </si>
  <si>
    <t>Desconocimiento en los cambios realizados en los proyectos de inversión</t>
  </si>
  <si>
    <t xml:space="preserve">Solicitar el ajuste al area tecnica </t>
  </si>
  <si>
    <t>Correo electronico</t>
  </si>
  <si>
    <t>Desarticulación entre las areas encargadas para la construcción y revisión de Estudios Previos</t>
  </si>
  <si>
    <t>Errores en la formulacion de los estudios Previos</t>
  </si>
  <si>
    <t>Revisar la coherencia entre la codificacion asignada y meta con el objeto propuesto para la necesidad del area tecnica</t>
  </si>
  <si>
    <t>Formatos de Estudios Previos, Plan de Adquisiciones</t>
  </si>
  <si>
    <r>
      <t xml:space="preserve">CLASIFICACIÓN DEL RIESGO 
</t>
    </r>
    <r>
      <rPr>
        <b/>
        <sz val="12"/>
        <color rgb="FF000000"/>
        <rFont val="Calibri"/>
      </rPr>
      <t>( Muestra las clases o tipos de riesgos que se pueden presentar)</t>
    </r>
  </si>
  <si>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</si>
  <si>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</si>
  <si>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Comprenden riesgos provenientes del funcionamiento y operatividad de los sistemas de información institucional, de la definición de los procesos, de la
estructura de la entidad, de la articulación entre dependencias.</t>
  </si>
  <si>
    <t xml:space="preserve">Se relacionan con el manejo de los recursos de la entidad que incluyen la ejecución presupuestal, la elaboración de los estados financieros, los pagos, manejos de excedentes de tesorería y el manejo sobrem los bienes.
</t>
  </si>
  <si>
    <t>Se asocian con el cumplimiento por parte de la entidad con los requisitos legales, contractuales, de ética pública y en general con su compromiso ante la
comunidad</t>
  </si>
  <si>
    <r>
      <t xml:space="preserve">Están relacionados con la capacidad </t>
    </r>
    <r>
      <rPr>
        <b/>
        <u/>
        <sz val="12"/>
        <rFont val="Calibri"/>
      </rPr>
      <t>tecnológica</t>
    </r>
    <r>
      <rPr>
        <sz val="12"/>
        <rFont val="Calibri"/>
      </rPr>
      <t xml:space="preserve"> de la Entidad para satisfacer sus necesidades actuales y futuras y el cumplimiento de la misión.</t>
    </r>
  </si>
  <si>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</si>
  <si>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</si>
  <si>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t xml:space="preserve">TABLA DE PROBABILIDAD </t>
  </si>
  <si>
    <t>NIVEL</t>
  </si>
  <si>
    <t>DESCRIPTOR</t>
  </si>
  <si>
    <t>DESCRIPCIÓN  (FACTIBILIDAD)</t>
  </si>
  <si>
    <t>FRECUENCIA</t>
  </si>
  <si>
    <t xml:space="preserve">El evento puede ocurrir solo en circustancias excepcionales (poco coumnes o anormales) </t>
  </si>
  <si>
    <t>No se ha presentado en los últimos 5 años</t>
  </si>
  <si>
    <t>El evento puede ocurrir en algún momento</t>
  </si>
  <si>
    <t>Al menos de 1 vez en los últimos 5 años.</t>
  </si>
  <si>
    <t>El evento podra ocurrir en algún momento.</t>
  </si>
  <si>
    <t>Al menos de 1 vez en los últimos 2 años.</t>
  </si>
  <si>
    <t>Es viable que el evento ocurra en la mayoria de las circustacias.</t>
  </si>
  <si>
    <t>Al menos de 1 vez en el último año.</t>
  </si>
  <si>
    <t>Se espera que el evento ocurra en la mayoria de las circunstancias.</t>
  </si>
  <si>
    <t>Más de 1 vez al año.</t>
  </si>
  <si>
    <t xml:space="preserve"> </t>
  </si>
  <si>
    <t xml:space="preserve">                                                       TABLA DE IMPACTO</t>
  </si>
  <si>
    <t>Impacto (consecuencias) Cuantitativo</t>
  </si>
  <si>
    <r>
      <t xml:space="preserve">Impacto (consecuencias) </t>
    </r>
    <r>
      <rPr>
        <b/>
        <sz val="14"/>
        <color rgb="FFFF0000"/>
        <rFont val="Calibri"/>
      </rPr>
      <t>Cuantitativo</t>
    </r>
  </si>
  <si>
    <r>
      <t xml:space="preserve">Si el hecho llegara a presentarse, tendría consecuencias o efectos </t>
    </r>
    <r>
      <rPr>
        <b/>
        <sz val="11"/>
        <color rgb="FF000000"/>
        <rFont val="Calibri"/>
      </rPr>
      <t>MÍNIMOS</t>
    </r>
    <r>
      <rPr>
        <sz val="11"/>
        <color rgb="FF000000"/>
        <rFont val="Calibri"/>
      </rPr>
      <t xml:space="preserve"> sobre el proceso y/o la entidad.</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</si>
  <si>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</si>
  <si>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</si>
  <si>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r>
      <t xml:space="preserve">Si el hecho llegara a presentarse, tendría </t>
    </r>
    <r>
      <rPr>
        <b/>
        <sz val="11"/>
        <color rgb="FF000000"/>
        <rFont val="Calibri"/>
      </rPr>
      <t>BAJAS</t>
    </r>
    <r>
      <rPr>
        <sz val="11"/>
        <color rgb="FF000000"/>
        <rFont val="Calibri"/>
      </rPr>
      <t xml:space="preserve"> consecuencias o efectos sobre el proceso y/o la entidad.</t>
    </r>
  </si>
  <si>
    <r>
      <t xml:space="preserve">*Impacto que afecte la ejecución presupuestal en un valor </t>
    </r>
    <r>
      <rPr>
        <sz val="11"/>
        <color rgb="FF000000"/>
        <rFont val="Calibri"/>
      </rPr>
      <t>≤</t>
    </r>
    <r>
      <rPr>
        <sz val="11"/>
        <color rgb="FF000000"/>
        <rFont val="Calibri"/>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</si>
  <si>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</si>
  <si>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Si el hecho llegara a presentarse, tendría </t>
    </r>
    <r>
      <rPr>
        <b/>
        <sz val="11"/>
        <color rgb="FF000000"/>
        <rFont val="Calibri"/>
      </rPr>
      <t>MEDIANAS</t>
    </r>
    <r>
      <rPr>
        <sz val="11"/>
        <color rgb="FF000000"/>
        <rFont val="Calibri"/>
      </rPr>
      <t xml:space="preserve"> consecuencias o efectos sobre el proceso y/o la entidad.</t>
    </r>
  </si>
  <si>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</si>
  <si>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</si>
  <si>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r>
      <t xml:space="preserve">Si el hecho llegara a presentarse, tendría </t>
    </r>
    <r>
      <rPr>
        <b/>
        <sz val="11"/>
        <color rgb="FF000000"/>
        <rFont val="Calibri"/>
      </rPr>
      <t xml:space="preserve">ALTAS </t>
    </r>
    <r>
      <rPr>
        <sz val="11"/>
        <color rgb="FF000000"/>
        <rFont val="Calibri"/>
      </rPr>
      <t>consecuencias o efectos sobre el proceso y/o la entidad.</t>
    </r>
  </si>
  <si>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</si>
  <si>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</si>
  <si>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r>
      <t xml:space="preserve">Si el hecho llegara a presentarse, tendría </t>
    </r>
    <r>
      <rPr>
        <b/>
        <sz val="11"/>
        <color rgb="FF000000"/>
        <rFont val="Calibri"/>
      </rPr>
      <t>DESASTROSAS</t>
    </r>
    <r>
      <rPr>
        <sz val="11"/>
        <color rgb="FF000000"/>
        <rFont val="Calibri"/>
      </rPr>
      <t xml:space="preserve"> consecuencias o efectos sobre el proceso y/o la entidad.</t>
    </r>
  </si>
  <si>
    <r>
      <rPr>
        <sz val="11"/>
        <color rgb="FF000000"/>
        <rFont val="Calibri"/>
      </rPr>
      <t>*</t>
    </r>
    <r>
      <rPr>
        <sz val="11"/>
        <color rgb="FF000000"/>
        <rFont val="Calibri"/>
      </rPr>
      <t xml:space="preserve">Impacto que afecte la ejecución presupuestal en un valor </t>
    </r>
    <r>
      <rPr>
        <sz val="11"/>
        <color rgb="FF000000"/>
        <rFont val="Calibri"/>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</si>
  <si>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</si>
  <si>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DEFINICIONES DE LAS OPCIONES DE MANEJO DEL RIESGO</t>
  </si>
  <si>
    <r>
      <t>Implica que se</t>
    </r>
    <r>
      <rPr>
        <b/>
        <sz val="11"/>
        <color rgb="FF000000"/>
        <rFont val="Arial"/>
      </rPr>
      <t xml:space="preserve"> </t>
    </r>
    <r>
      <rPr>
        <b/>
        <sz val="11"/>
        <color rgb="FF993300"/>
        <rFont val="Arial"/>
      </rPr>
      <t>ACEPTAN</t>
    </r>
    <r>
      <rPr>
        <b/>
        <sz val="11"/>
        <color rgb="FF000000"/>
        <rFont val="Arial"/>
      </rPr>
      <t xml:space="preserve"> </t>
    </r>
    <r>
      <rPr>
        <sz val="11"/>
        <color rgb="FF000000"/>
        <rFont val="Arial"/>
      </rPr>
      <t>las consecuencias o efectos de la materialización del riesgo;</t>
    </r>
    <r>
      <rPr>
        <b/>
        <sz val="11"/>
        <color rgb="FF000000"/>
        <rFont val="Arial"/>
      </rPr>
      <t xml:space="preserve"> </t>
    </r>
    <r>
      <rPr>
        <sz val="11"/>
        <color rgb="FF000000"/>
        <rFont val="Arial"/>
      </rPr>
      <t xml:space="preserve">en este caso no es necesario tomar medidas para seguir disminuyendo la probabilidad e impacto del riesgo. </t>
    </r>
  </si>
  <si>
    <r>
      <t xml:space="preserve">Se asume el riesgo.  
</t>
    </r>
    <r>
      <rPr>
        <b/>
        <sz val="11"/>
        <color rgb="FF000000"/>
        <rFont val="Arial"/>
      </rPr>
      <t xml:space="preserve">Nota: </t>
    </r>
    <r>
      <rPr>
        <sz val="11"/>
        <color rgb="FF000000"/>
        <rFont val="Arial"/>
      </rPr>
      <t>Si el riesgo inherente se ubica en la zona baja, se debe revisar si éste riesgo amerita o no, que se incluya en el mapa de riesgos, para su administración.</t>
    </r>
  </si>
  <si>
    <r>
      <t xml:space="preserve">Implica tomar medidas encaminadas a </t>
    </r>
    <r>
      <rPr>
        <b/>
        <sz val="11"/>
        <color rgb="FF993300"/>
        <rFont val="Arial"/>
      </rPr>
      <t>DISMINUIR</t>
    </r>
    <r>
      <rPr>
        <b/>
        <sz val="11"/>
        <color rgb="FF000000"/>
        <rFont val="Arial"/>
      </rPr>
      <t xml:space="preserve"> </t>
    </r>
    <r>
      <rPr>
        <sz val="11"/>
        <color rgb="FF000000"/>
        <rFont val="Arial"/>
      </rPr>
      <t>tanto la</t>
    </r>
    <r>
      <rPr>
        <b/>
        <sz val="11"/>
        <color rgb="FF000000"/>
        <rFont val="Arial"/>
      </rPr>
      <t xml:space="preserve"> </t>
    </r>
    <r>
      <rPr>
        <b/>
        <u/>
        <sz val="11"/>
        <color rgb="FF000000"/>
        <rFont val="Arial"/>
      </rPr>
      <t>PROBABILIDAD</t>
    </r>
    <r>
      <rPr>
        <b/>
        <sz val="11"/>
        <color rgb="FF000000"/>
        <rFont val="Arial"/>
      </rPr>
      <t xml:space="preserve"> </t>
    </r>
    <r>
      <rPr>
        <b/>
        <u/>
        <sz val="11"/>
        <color rgb="FF000000"/>
        <rFont val="Arial"/>
      </rPr>
      <t xml:space="preserve">(medidas de prevención), </t>
    </r>
    <r>
      <rPr>
        <u/>
        <sz val="11"/>
        <color rgb="FF000000"/>
        <rFont val="Arial"/>
      </rPr>
      <t xml:space="preserve">como </t>
    </r>
    <r>
      <rPr>
        <b/>
        <u/>
        <sz val="11"/>
        <color rgb="FF000000"/>
        <rFont val="Arial"/>
      </rPr>
      <t>el IMPACTO (medidas de protección)</t>
    </r>
    <r>
      <rPr>
        <sz val="11"/>
        <color rgb="FF000000"/>
        <rFont val="Arial"/>
      </rPr>
      <t>.  La reducción del riesgo es probablemente el método más sencillo y económico para superar las debilidades antes de aplicar medidas más costosas y difíciles.  Por ejemplo: a través de la</t>
    </r>
    <r>
      <rPr>
        <b/>
        <sz val="11"/>
        <color rgb="FF000000"/>
        <rFont val="Arial"/>
      </rPr>
      <t xml:space="preserve"> </t>
    </r>
    <r>
      <rPr>
        <b/>
        <u/>
        <sz val="11"/>
        <color rgb="FF000000"/>
        <rFont val="Arial"/>
      </rPr>
      <t>mejora u optimización de los procedimientos, la implementación de acertados controles y acciones de manejo complementarias.</t>
    </r>
  </si>
  <si>
    <t>MODERADA</t>
  </si>
  <si>
    <r>
      <t xml:space="preserve">Se asume el riesgo.
Se implementan </t>
    </r>
    <r>
      <rPr>
        <b/>
        <i/>
        <sz val="11"/>
        <color rgb="FF000000"/>
        <rFont val="Arial"/>
      </rPr>
      <t>controles</t>
    </r>
    <r>
      <rPr>
        <sz val="11"/>
        <color rgb="FF000000"/>
        <rFont val="Arial"/>
      </rPr>
      <t xml:space="preserve"> </t>
    </r>
    <r>
      <rPr>
        <b/>
        <i/>
        <sz val="11"/>
        <color rgb="FF000000"/>
        <rFont val="Arial"/>
      </rPr>
      <t>preventivos</t>
    </r>
    <r>
      <rPr>
        <i/>
        <sz val="11"/>
        <color rgb="FF000000"/>
        <rFont val="Arial"/>
      </rPr>
      <t xml:space="preserve"> y</t>
    </r>
    <r>
      <rPr>
        <b/>
        <i/>
        <sz val="11"/>
        <color rgb="FF000000"/>
        <rFont val="Arial"/>
      </rPr>
      <t xml:space="preserve"> </t>
    </r>
    <r>
      <rPr>
        <sz val="11"/>
        <color rgb="FF000000"/>
        <rFont val="Arial"/>
      </rPr>
      <t xml:space="preserve">sus </t>
    </r>
    <r>
      <rPr>
        <b/>
        <i/>
        <sz val="11"/>
        <color rgb="FF000000"/>
        <rFont val="Arial"/>
      </rPr>
      <t xml:space="preserve">acciones de manejo del riesgo </t>
    </r>
    <r>
      <rPr>
        <sz val="11"/>
        <color rgb="FF000000"/>
        <rFont val="Arial"/>
      </rPr>
      <t xml:space="preserve">orientadas a </t>
    </r>
    <r>
      <rPr>
        <b/>
        <u/>
        <sz val="11"/>
        <color rgb="FF000000"/>
        <rFont val="Arial"/>
      </rPr>
      <t>disminuir</t>
    </r>
    <r>
      <rPr>
        <u/>
        <sz val="11"/>
        <color rgb="FF000000"/>
        <rFont val="Arial"/>
      </rPr>
      <t xml:space="preserve"> </t>
    </r>
    <r>
      <rPr>
        <sz val="11"/>
        <color rgb="FF000000"/>
        <rFont val="Arial"/>
      </rPr>
      <t xml:space="preserve">la probabilidad de materialización del riesgo </t>
    </r>
    <r>
      <rPr>
        <b/>
        <sz val="11"/>
        <color rgb="FF000000"/>
        <rFont val="Arial"/>
      </rPr>
      <t xml:space="preserve"> </t>
    </r>
    <r>
      <rPr>
        <sz val="11"/>
        <color rgb="FF000000"/>
        <rFont val="Arial"/>
      </rPr>
      <t xml:space="preserve">Y/O </t>
    </r>
    <r>
      <rPr>
        <b/>
        <i/>
        <sz val="11"/>
        <color rgb="FF000000"/>
        <rFont val="Arial"/>
      </rPr>
      <t>controles de</t>
    </r>
    <r>
      <rPr>
        <i/>
        <sz val="11"/>
        <color rgb="FF000000"/>
        <rFont val="Arial"/>
      </rPr>
      <t xml:space="preserve"> </t>
    </r>
    <r>
      <rPr>
        <b/>
        <i/>
        <sz val="11"/>
        <color rgb="FF000000"/>
        <rFont val="Arial"/>
      </rPr>
      <t xml:space="preserve">protección </t>
    </r>
    <r>
      <rPr>
        <sz val="11"/>
        <color rgb="FF000000"/>
        <rFont val="Arial"/>
      </rPr>
      <t xml:space="preserve">y sus </t>
    </r>
    <r>
      <rPr>
        <b/>
        <i/>
        <sz val="11"/>
        <color rgb="FF000000"/>
        <rFont val="Arial"/>
      </rPr>
      <t xml:space="preserve">acciones de manejo del riesgo </t>
    </r>
    <r>
      <rPr>
        <sz val="11"/>
        <color rgb="FF000000"/>
        <rFont val="Arial"/>
      </rPr>
      <t xml:space="preserve">, orientadas a </t>
    </r>
    <r>
      <rPr>
        <b/>
        <u/>
        <sz val="11"/>
        <color rgb="FF000000"/>
        <rFont val="Arial"/>
      </rPr>
      <t>disminuir</t>
    </r>
    <r>
      <rPr>
        <u/>
        <sz val="11"/>
        <color rgb="FF000000"/>
        <rFont val="Arial"/>
      </rPr>
      <t xml:space="preserve"> </t>
    </r>
    <r>
      <rPr>
        <sz val="11"/>
        <color rgb="FF000000"/>
        <rFont val="Arial"/>
      </rPr>
      <t>el impacto de la materialización del riesgo. Lo anterior con el propósito de llevar el riesgo a la</t>
    </r>
    <r>
      <rPr>
        <u/>
        <sz val="11"/>
        <color rgb="FF000000"/>
        <rFont val="Arial"/>
      </rPr>
      <t xml:space="preserve"> zona baja.</t>
    </r>
    <r>
      <rPr>
        <sz val="11"/>
        <color rgb="FF000000"/>
        <rFont val="Arial"/>
      </rPr>
      <t xml:space="preserve">  </t>
    </r>
  </si>
  <si>
    <r>
      <t xml:space="preserve">Implica tomar medidas encaminadas a </t>
    </r>
    <r>
      <rPr>
        <b/>
        <sz val="11"/>
        <color rgb="FF993300"/>
        <rFont val="Arial"/>
      </rPr>
      <t xml:space="preserve">PREVENIR </t>
    </r>
    <r>
      <rPr>
        <sz val="11"/>
        <color rgb="FF000000"/>
        <rFont val="Arial"/>
      </rPr>
      <t xml:space="preserve">que el riesgo se materialice, </t>
    </r>
    <r>
      <rPr>
        <b/>
        <sz val="11"/>
        <color rgb="FF000000"/>
        <rFont val="Arial"/>
      </rPr>
      <t>evitar la materialización del riesgo es la primera alternativa</t>
    </r>
    <r>
      <rPr>
        <sz val="11"/>
        <color rgb="FF000000"/>
        <rFont val="Arial"/>
      </rPr>
      <t xml:space="preserve"> </t>
    </r>
    <r>
      <rPr>
        <b/>
        <sz val="11"/>
        <color rgb="FF000000"/>
        <rFont val="Arial"/>
      </rPr>
      <t>a considerar</t>
    </r>
    <r>
      <rPr>
        <sz val="11"/>
        <color rgb="FF000000"/>
        <rFont val="Arial"/>
      </rPr>
      <t>, y esto se logra cuando al interior del proceso se generan C</t>
    </r>
    <r>
      <rPr>
        <u/>
        <sz val="11"/>
        <color rgb="FF000000"/>
        <rFont val="Arial"/>
      </rPr>
      <t>AMBIOS SUSTANCIALES</t>
    </r>
    <r>
      <rPr>
        <sz val="11"/>
        <color rgb="FF000000"/>
        <rFont val="Arial"/>
      </rPr>
      <t xml:space="preserve">, tales como: mejoramiento a raiz de </t>
    </r>
    <r>
      <rPr>
        <u/>
        <sz val="11"/>
        <color rgb="FF000000"/>
        <rFont val="Arial"/>
      </rPr>
      <t>ajustes drásticos, rediseños o eliminaciones</t>
    </r>
    <r>
      <rPr>
        <sz val="11"/>
        <color rgb="FF000000"/>
        <rFont val="Arial"/>
      </rPr>
      <t xml:space="preserve"> realizados en procedimientos u otros controles establecidos. Por ejemplo: el control de calidad, manejo de los insumos, mantenimiento preventivo de los equipos, desarrollo tecnológico, etc.</t>
    </r>
  </si>
  <si>
    <t>ALTA</t>
  </si>
  <si>
    <r>
      <t xml:space="preserve">Se implementan </t>
    </r>
    <r>
      <rPr>
        <b/>
        <i/>
        <sz val="11"/>
        <color rgb="FF000000"/>
        <rFont val="Arial"/>
      </rPr>
      <t xml:space="preserve">controles preventivos </t>
    </r>
    <r>
      <rPr>
        <i/>
        <sz val="11"/>
        <color rgb="FF000000"/>
        <rFont val="Arial"/>
      </rPr>
      <t>y</t>
    </r>
    <r>
      <rPr>
        <b/>
        <i/>
        <sz val="11"/>
        <color rgb="FF000000"/>
        <rFont val="Arial"/>
      </rPr>
      <t xml:space="preserve"> </t>
    </r>
    <r>
      <rPr>
        <sz val="11"/>
        <color rgb="FF000000"/>
        <rFont val="Arial"/>
      </rPr>
      <t xml:space="preserve">sus </t>
    </r>
    <r>
      <rPr>
        <b/>
        <i/>
        <sz val="11"/>
        <color rgb="FF000000"/>
        <rFont val="Arial"/>
      </rPr>
      <t xml:space="preserve">acciones de manejo del riesgo,  </t>
    </r>
    <r>
      <rPr>
        <sz val="11"/>
        <color rgb="FF000000"/>
        <rFont val="Arial"/>
      </rPr>
      <t>orientadas</t>
    </r>
    <r>
      <rPr>
        <i/>
        <sz val="11"/>
        <color rgb="FF000000"/>
        <rFont val="Arial"/>
      </rPr>
      <t xml:space="preserve"> a </t>
    </r>
    <r>
      <rPr>
        <b/>
        <u/>
        <sz val="11"/>
        <color rgb="FF000000"/>
        <rFont val="Arial"/>
      </rPr>
      <t>disminuir</t>
    </r>
    <r>
      <rPr>
        <i/>
        <sz val="11"/>
        <color rgb="FF000000"/>
        <rFont val="Arial"/>
      </rPr>
      <t xml:space="preserve"> </t>
    </r>
    <r>
      <rPr>
        <sz val="11"/>
        <color rgb="FF000000"/>
        <rFont val="Arial"/>
      </rPr>
      <t xml:space="preserve">o </t>
    </r>
    <r>
      <rPr>
        <b/>
        <u/>
        <sz val="11"/>
        <color rgb="FF000000"/>
        <rFont val="Arial"/>
      </rPr>
      <t>evitar</t>
    </r>
    <r>
      <rPr>
        <i/>
        <sz val="11"/>
        <color rgb="FF000000"/>
        <rFont val="Arial"/>
      </rPr>
      <t xml:space="preserve"> </t>
    </r>
    <r>
      <rPr>
        <sz val="11"/>
        <color rgb="FF000000"/>
        <rFont val="Arial"/>
      </rPr>
      <t xml:space="preserve">la materialización del riesgo Y/O </t>
    </r>
    <r>
      <rPr>
        <b/>
        <i/>
        <sz val="11"/>
        <color rgb="FF000000"/>
        <rFont val="Arial"/>
      </rPr>
      <t xml:space="preserve">controles de protección </t>
    </r>
    <r>
      <rPr>
        <sz val="11"/>
        <color rgb="FF000000"/>
        <rFont val="Arial"/>
      </rPr>
      <t xml:space="preserve">y sus </t>
    </r>
    <r>
      <rPr>
        <b/>
        <i/>
        <sz val="11"/>
        <color rgb="FF000000"/>
        <rFont val="Arial"/>
      </rPr>
      <t xml:space="preserve">acciones de manejo del riesgo  </t>
    </r>
    <r>
      <rPr>
        <sz val="11"/>
        <color rgb="FF000000"/>
        <rFont val="Arial"/>
      </rPr>
      <t>orientadas</t>
    </r>
    <r>
      <rPr>
        <b/>
        <i/>
        <sz val="11"/>
        <color rgb="FF000000"/>
        <rFont val="Arial"/>
      </rPr>
      <t xml:space="preserve"> </t>
    </r>
    <r>
      <rPr>
        <i/>
        <sz val="11"/>
        <color rgb="FF000000"/>
        <rFont val="Arial"/>
      </rPr>
      <t xml:space="preserve">a </t>
    </r>
    <r>
      <rPr>
        <b/>
        <u/>
        <sz val="11"/>
        <color rgb="FF000000"/>
        <rFont val="Arial"/>
      </rPr>
      <t xml:space="preserve">disminuir </t>
    </r>
    <r>
      <rPr>
        <b/>
        <sz val="11"/>
        <color rgb="FF000000"/>
        <rFont val="Arial"/>
      </rPr>
      <t xml:space="preserve"> o </t>
    </r>
    <r>
      <rPr>
        <sz val="11"/>
        <color rgb="FF000000"/>
        <rFont val="Arial"/>
      </rPr>
      <t xml:space="preserve"> </t>
    </r>
    <r>
      <rPr>
        <b/>
        <u/>
        <sz val="11"/>
        <color rgb="FF000000"/>
        <rFont val="Arial"/>
      </rPr>
      <t xml:space="preserve">evitar </t>
    </r>
    <r>
      <rPr>
        <sz val="11"/>
        <color rgb="FF000000"/>
        <rFont val="Arial"/>
      </rPr>
      <t xml:space="preserve">el impacto de la materialización del riesgo.  Lo anterior con el propósito de llevar el riesgo a </t>
    </r>
    <r>
      <rPr>
        <u/>
        <sz val="11"/>
        <color rgb="FF000000"/>
        <rFont val="Arial"/>
      </rPr>
      <t>zona moderada.</t>
    </r>
    <r>
      <rPr>
        <sz val="11"/>
        <color rgb="FF000000"/>
        <rFont val="Arial"/>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</si>
  <si>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Implica tomar medidas que </t>
    </r>
    <r>
      <rPr>
        <b/>
        <u/>
        <sz val="11"/>
        <color rgb="FF993300"/>
        <rFont val="Arial"/>
      </rPr>
      <t xml:space="preserve">REDUZCAN EL IMPACTO </t>
    </r>
    <r>
      <rPr>
        <b/>
        <u/>
        <sz val="11"/>
        <color rgb="FF000000"/>
        <rFont val="Arial"/>
      </rPr>
      <t xml:space="preserve">de  la materialización del riesgo, </t>
    </r>
    <r>
      <rPr>
        <sz val="11"/>
        <color rgb="FF000000"/>
        <rFont val="Arial"/>
      </rPr>
      <t xml:space="preserve"> a través del </t>
    </r>
    <r>
      <rPr>
        <b/>
        <sz val="11"/>
        <color rgb="FF000000"/>
        <rFont val="Arial"/>
      </rPr>
      <t xml:space="preserve">COMPARTIR O TRASPASO </t>
    </r>
    <r>
      <rPr>
        <sz val="11"/>
        <color rgb="FF000000"/>
        <rFont val="Arial"/>
      </rPr>
      <t xml:space="preserve">de las pérdidas potenciales a otras organizaciones o entidades, como en el caso de los contratos de seguros </t>
    </r>
    <r>
      <rPr>
        <b/>
        <sz val="11"/>
        <color rgb="FF000000"/>
        <rFont val="Arial"/>
      </rPr>
      <t>(Pólizas)</t>
    </r>
    <r>
      <rPr>
        <sz val="11"/>
        <color rgb="FF000000"/>
        <rFont val="Arial"/>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</si>
  <si>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EXTREMA</t>
  </si>
  <si>
    <r>
      <t xml:space="preserve">Se implementan </t>
    </r>
    <r>
      <rPr>
        <b/>
        <i/>
        <sz val="11"/>
        <color rgb="FF000000"/>
        <rFont val="Arial"/>
      </rPr>
      <t>controles preventivos</t>
    </r>
    <r>
      <rPr>
        <sz val="11"/>
        <color rgb="FF000000"/>
        <rFont val="Arial"/>
      </rPr>
      <t xml:space="preserve"> y sus</t>
    </r>
    <r>
      <rPr>
        <b/>
        <i/>
        <sz val="11"/>
        <color rgb="FF000000"/>
        <rFont val="Arial"/>
      </rPr>
      <t xml:space="preserve"> acciones de manejo del riesgo</t>
    </r>
    <r>
      <rPr>
        <sz val="11"/>
        <color rgb="FF000000"/>
        <rFont val="Arial"/>
      </rPr>
      <t xml:space="preserve">, orientadas a </t>
    </r>
    <r>
      <rPr>
        <b/>
        <u/>
        <sz val="11"/>
        <color rgb="FF000000"/>
        <rFont val="Arial"/>
      </rPr>
      <t xml:space="preserve">disminuir </t>
    </r>
    <r>
      <rPr>
        <sz val="11"/>
        <color rgb="FF000000"/>
        <rFont val="Arial"/>
      </rPr>
      <t>o</t>
    </r>
    <r>
      <rPr>
        <b/>
        <u/>
        <sz val="11"/>
        <color rgb="FF000000"/>
        <rFont val="Arial"/>
      </rPr>
      <t xml:space="preserve"> evitar </t>
    </r>
    <r>
      <rPr>
        <sz val="11"/>
        <color rgb="FF000000"/>
        <rFont val="Arial"/>
      </rPr>
      <t xml:space="preserve">la materialización del riesgo Y/O </t>
    </r>
    <r>
      <rPr>
        <b/>
        <sz val="11"/>
        <color rgb="FF000000"/>
        <rFont val="Arial"/>
      </rPr>
      <t>c</t>
    </r>
    <r>
      <rPr>
        <b/>
        <i/>
        <sz val="11"/>
        <color rgb="FF000000"/>
        <rFont val="Arial"/>
      </rPr>
      <t xml:space="preserve">ontroles de protección </t>
    </r>
    <r>
      <rPr>
        <sz val="11"/>
        <color rgb="FF000000"/>
        <rFont val="Arial"/>
      </rPr>
      <t xml:space="preserve">y sus </t>
    </r>
    <r>
      <rPr>
        <b/>
        <i/>
        <sz val="11"/>
        <color rgb="FF000000"/>
        <rFont val="Arial"/>
      </rPr>
      <t xml:space="preserve">acciones de manejo del riesgo </t>
    </r>
    <r>
      <rPr>
        <sz val="11"/>
        <color rgb="FF000000"/>
        <rFont val="Arial"/>
      </rPr>
      <t xml:space="preserve"> orientadas a </t>
    </r>
    <r>
      <rPr>
        <b/>
        <u/>
        <sz val="11"/>
        <color rgb="FF000000"/>
        <rFont val="Arial"/>
      </rPr>
      <t xml:space="preserve">disminuir </t>
    </r>
    <r>
      <rPr>
        <u/>
        <sz val="11"/>
        <color rgb="FF000000"/>
        <rFont val="Arial"/>
      </rPr>
      <t xml:space="preserve">o </t>
    </r>
    <r>
      <rPr>
        <b/>
        <u/>
        <sz val="11"/>
        <color rgb="FF000000"/>
        <rFont val="Arial"/>
      </rPr>
      <t xml:space="preserve">evitar </t>
    </r>
    <r>
      <rPr>
        <sz val="11"/>
        <color rgb="FF000000"/>
        <rFont val="Arial"/>
      </rPr>
      <t xml:space="preserve">el impacto de la materialización del riesgo. 
En lo relacionado con </t>
    </r>
    <r>
      <rPr>
        <b/>
        <sz val="11"/>
        <color rgb="FF000000"/>
        <rFont val="Arial"/>
      </rPr>
      <t>Compartir o transferir el riesgo</t>
    </r>
    <r>
      <rPr>
        <sz val="11"/>
        <color rgb="FF000000"/>
        <rFont val="Arial"/>
      </rPr>
      <t xml:space="preserve">, teniendo en cuenta que en esta zona de riesgo se pueden producir pérdidas considerables para el proceso y/o la entidad, se hace necesario que se implementen </t>
    </r>
    <r>
      <rPr>
        <b/>
        <sz val="11"/>
        <color rgb="FF000000"/>
        <rFont val="Arial"/>
      </rPr>
      <t xml:space="preserve">controles de protección </t>
    </r>
    <r>
      <rPr>
        <sz val="11"/>
        <color rgb="FF000000"/>
        <rFont val="Arial"/>
      </rPr>
      <t xml:space="preserve">y sus </t>
    </r>
    <r>
      <rPr>
        <b/>
        <sz val="11"/>
        <color rgb="FF000000"/>
        <rFont val="Arial"/>
      </rPr>
      <t xml:space="preserve">acciones de manejo del riesgo, </t>
    </r>
    <r>
      <rPr>
        <sz val="11"/>
        <color rgb="FF000000"/>
        <rFont val="Arial"/>
      </rPr>
      <t xml:space="preserve">en los cuales se involucren </t>
    </r>
    <r>
      <rPr>
        <b/>
        <sz val="11"/>
        <color rgb="FF000000"/>
        <rFont val="Arial"/>
      </rPr>
      <t>pólizas, tercerizaciones,</t>
    </r>
    <r>
      <rPr>
        <sz val="11"/>
        <color rgb="FF000000"/>
        <rFont val="Arial"/>
      </rPr>
      <t xml:space="preserve"> entre otras medidas que protejan el proceso y/o la entidad.    </t>
    </r>
  </si>
  <si>
    <t>* Asumir el riesgo
* Reducir el riesgo</t>
  </si>
  <si>
    <t>* Reducir el riesgo
* Evitar el riesgo
* Compartir o transferir</t>
  </si>
  <si>
    <t>* Evitar el riesgo
* Reducir el riesgo
* Compartir o transferir</t>
  </si>
  <si>
    <t>MATRIZ DE CALIFICACIÓN, EVALUACIÓN Y RESPUESTA A LOS RIESGOS</t>
  </si>
  <si>
    <t>CONCEPTO</t>
  </si>
  <si>
    <t>VALOR</t>
  </si>
  <si>
    <t>ZONA DE RIESGO BAJA</t>
  </si>
  <si>
    <t>Desplazamientos en la Matriz de Calificación</t>
  </si>
  <si>
    <t>Rangos de calificación de los controles</t>
  </si>
  <si>
    <r>
      <t xml:space="preserve">Dependiendo si el control afecta </t>
    </r>
    <r>
      <rPr>
        <b/>
        <u/>
        <sz val="14"/>
        <color rgb="FF000000"/>
        <rFont val="Calibri"/>
      </rPr>
      <t>probabilidad</t>
    </r>
    <r>
      <rPr>
        <sz val="14"/>
        <color rgb="FF000000"/>
        <rFont val="Calibri"/>
      </rPr>
      <t xml:space="preserve"> o </t>
    </r>
    <r>
      <rPr>
        <b/>
        <u/>
        <sz val="14"/>
        <color rgb="FF000000"/>
        <rFont val="Calibri"/>
      </rPr>
      <t>impacto</t>
    </r>
    <r>
      <rPr>
        <sz val="14"/>
        <color rgb="FF000000"/>
        <rFont val="Calibri"/>
      </rPr>
      <t xml:space="preserve"> desplaza en la matriz de evaluación del riesgo asi:
</t>
    </r>
    <r>
      <rPr>
        <b/>
        <u/>
        <sz val="14"/>
        <color rgb="FF000000"/>
        <rFont val="Calibri"/>
      </rPr>
      <t>En probabilidad avanza hacia arriba</t>
    </r>
    <r>
      <rPr>
        <sz val="14"/>
        <color rgb="FF000000"/>
        <rFont val="Calibri"/>
      </rPr>
      <t xml:space="preserve">
</t>
    </r>
    <r>
      <rPr>
        <b/>
        <u/>
        <sz val="14"/>
        <color rgb="FF000000"/>
        <rFont val="Calibri"/>
      </rPr>
      <t>En impacto avanza hacia la izquierda</t>
    </r>
    <r>
      <rPr>
        <sz val="14"/>
        <color rgb="FF000000"/>
        <rFont val="Calibri"/>
      </rPr>
      <t xml:space="preserve"> 
           Cuadrantes a disminuir</t>
    </r>
  </si>
  <si>
    <t>Entre 0-50</t>
  </si>
  <si>
    <t>Entre 51-75</t>
  </si>
  <si>
    <t>Entre 76-100</t>
  </si>
  <si>
    <t>NUMERO DE CONSECUTIVO DEL RIESGO</t>
  </si>
  <si>
    <t>DESCRIPCIÓN DEL CONTROL</t>
  </si>
  <si>
    <t>CRITERIOS PARA LA EVALUACIÓN (Si la respuesta es (SI) seleccione el valor correspondiente, si es (NO) asigne cero (0) a la casilla</t>
  </si>
  <si>
    <t>OBSERVACIÓN</t>
  </si>
  <si>
    <t>CalificaciónTotal  de los controles</t>
  </si>
  <si>
    <t>Total Movimientos para Probabilidad</t>
  </si>
  <si>
    <t>Total Movimientos para Impacto</t>
  </si>
  <si>
    <r>
      <rPr>
        <b/>
        <sz val="14"/>
        <color rgb="FF000000"/>
        <rFont val="Calibri"/>
      </rPr>
      <t>Nota:</t>
    </r>
    <r>
      <rPr>
        <sz val="14"/>
        <color rgb="FF000000"/>
        <rFont val="Calibri"/>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</si>
  <si>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 xml:space="preserve">Existen manuales, instructivos o procedimientos para el manejo del control? </t>
  </si>
  <si>
    <t>Está(n) definido(s) el (los) responsable(s) de la ejecución del control y del seguimiento?</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</si>
  <si>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</si>
  <si>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</si>
  <si>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</si>
  <si>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</si>
  <si>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</si>
  <si>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Hasta la fecha no se han realizado los comites </t>
  </si>
  <si>
    <t>Dada la madurez del sistema, la socialización de los temas ha sido progresiva, situación que no permite verificar la efectividad de la frecuencia</t>
  </si>
  <si>
    <t>Consolidado de movimiento en la matriz</t>
  </si>
  <si>
    <t xml:space="preserve">La socialización es parcial hasta el momento </t>
  </si>
  <si>
    <t>Riesgo</t>
  </si>
  <si>
    <t>Probabilidad</t>
  </si>
  <si>
    <t>Impacto</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</si>
  <si>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</si>
  <si>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</si>
  <si>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</si>
  <si>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</si>
  <si>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</si>
  <si>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Hasta el momento la administración de riesgos se encuentra de proceso de implemetación</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</si>
  <si>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</si>
  <si>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</si>
  <si>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</si>
  <si>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</si>
  <si>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</si>
  <si>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</si>
  <si>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</si>
  <si>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</si>
  <si>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</si>
  <si>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</si>
  <si>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</si>
  <si>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</si>
  <si>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</si>
  <si>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</si>
  <si>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</si>
  <si>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</si>
  <si>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</si>
  <si>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</si>
  <si>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</si>
  <si>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</si>
  <si>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</si>
  <si>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</si>
  <si>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</si>
  <si>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</si>
  <si>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</si>
  <si>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</si>
  <si>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</si>
  <si>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</si>
  <si>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</si>
  <si>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</si>
  <si>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</si>
  <si>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</si>
  <si>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</si>
  <si>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</si>
  <si>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</si>
  <si>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</si>
  <si>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</si>
  <si>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</si>
  <si>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</si>
  <si>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</si>
  <si>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</si>
  <si>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</si>
  <si>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</si>
  <si>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</si>
  <si>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</si>
  <si>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 xml:space="preserve">El control es automatico? </t>
  </si>
  <si>
    <t>El control es manual?</t>
  </si>
  <si>
    <t xml:space="preserve">La frecuencia de ejecución del control y seguimiento es adecuada? </t>
  </si>
  <si>
    <t>Se cuenta con evidencias de la ejecución y seguimiento del control?</t>
  </si>
  <si>
    <t xml:space="preserve">En el tiempo que lleva la herramienta ha demostrado ser efectiva? </t>
  </si>
  <si>
    <t>Se realizó la aprobación de los lineamientos del plan de gestión documental, se aprobaron la Tablas de Retención Documental y se aesta elaborando la política de gestión documental</t>
  </si>
  <si>
    <t>Esta en revisión el tema de los manuales de gestión documental.</t>
  </si>
  <si>
    <t>Se cuenta con el Plan de Adecuación y Sostenibilidad del SIG-MIPG, por medio del cual se armoniza el SIG y se implementan las 7 dimensiones y 16 políticas del MIPG, el seguimiento al plan se hace trimestralmente.</t>
  </si>
  <si>
    <t xml:space="preserve">Las Herramientas establecidas para el seguimiento son las siguientes:
1.	Plan de acción (Trimestral)
2.	Informe de gestión (Trimestral)
3.	Plan de adquisiciones (De acuerdo con necesidad del Area Tecnica)
4.            Herramienta de Seguimiento al Plan de Adquisiciones (Mensual)
5.	Informe PMR (Mensual)
6.	Herramienta de Planeacion y Seguimiento Financiero (Permanente)
Las cuales se implementaron por parte de la Oficina Asesora De Planeación. </t>
  </si>
  <si>
    <t>Se actualiza trimestralmente en SEGPLAN la informacion tanto Física como presupuestal de manera trimestral en SEGPLAN, se esta solicitando mensualmente desde la Oficina Asesora de Planeación.</t>
  </si>
  <si>
    <t>Se remitío Memorando radicado con el No. 2019IE0000303, informando la Reprogramación, Actualizacion y Seguimiento al Plan de Acciion de los Proyectos</t>
  </si>
  <si>
    <t>El día 29 de abril de 2019 se realizo mesa de trabajo con referentes y area de contratación para socializar procedimiento de Plan de Adquisiciones, en donde el Insumo principal es la Herramienta Planeacion y Seguimiento Financiero</t>
  </si>
  <si>
    <t>De acuerdo con el procedimiento de Estudios Previos, uno de los puntos de control se encuentra en la Oficina Asesora de Planeación, la cual revisa de manera permanente la coherencia entre la meta y el objeto a traves de los mismos y el formato de viabilidad</t>
  </si>
  <si>
    <t>De acuerdo con las actividades planeadas para la ejecución de las metas durante el año, se ajustan trimestralmente</t>
  </si>
  <si>
    <t>La Subdireccion Tecnica solicita a la oficina asesora de Planeacion, el ajuste se realizar de acuerdo con las necesidades ya identificadas.</t>
  </si>
  <si>
    <t>El seguimiento es Permanente en la medida que los proyectos radican los procesos de contratacion de acuerdo con el Plan de Adquisiciones, es cuando se revisa la asociación del objeto y la meta asignada</t>
  </si>
  <si>
    <t>Se realizan mesas de trabajo para acompañar a los procesos en la revisión y seguimiento de los mapas de riesgos y bajo solicitud del mismo</t>
  </si>
  <si>
    <t>Se realiza el seguimiento correspondiente al corte del mes de abril de todos los mapas de riesgos del instituto</t>
  </si>
  <si>
    <t>Se realiza la entrega oportuna de la informacion solicitada por el ente de control auditoría de contraloría</t>
  </si>
  <si>
    <t xml:space="preserve">Cunado se solicita mesas de trabajo por los procesos </t>
  </si>
  <si>
    <t xml:space="preserve">Se realiza el seguimiento y publicación del PAAC con corte al mes de abril dando cumplimiento a lo establecido en la normatividad </t>
  </si>
  <si>
    <t>Se realizan observaciones sobre las acciones que no se estan desarrollando en los terminos definidos en el plan de trabajo</t>
  </si>
  <si>
    <t>Fecha: Mayo 2019</t>
  </si>
  <si>
    <t>Las acciones implementadas mantienen el riesgo controlado. Se ha dado cumplimiento a las evaluaciones y publicación en la pagina web del PAAC. De acuerdo con las normatividad legal vigente.</t>
  </si>
  <si>
    <t xml:space="preserve">  </t>
  </si>
  <si>
    <t>Las actividades desarrolladas  permiten minimizar  los riesgos.           Se recomienda el seguimiento por parte de los lideres de la Gestión  ambiental y  gestión documental.</t>
  </si>
  <si>
    <t>Se  cuenta con las herramientas  para el seguimiento periodico de las metas programadas en cada proceso.Se cuenta con seguimientos a los indicadores  y monitoreo por parte del proceso de planeación.,.</t>
  </si>
  <si>
    <t>Se recomienda  continuar con  als asesorias  y mesesa de trabajo como se han realizado a los lideres o referentes de proyecto.</t>
  </si>
  <si>
    <t xml:space="preserve">Se recomienda  continuar con  las  asesorias  y mesas de trabajo como se han realizado a los lideres o referentes de proyecto..Igualmente se recomienda  publicar los procedimientos  en un Drive interno  para que todos los funcionarios y referentes pueden  consultar  los pasos de como se  deben realizar los estudiso previos </t>
  </si>
  <si>
    <t>Se   asesoró a los procesos en la identificación  y seguimientoa los  riesgos a la fecha se han realizado dos seguimientos a diciembre y a abril  evidenciando cultira de autocontrol .Las acciones permiten controllar el riesgo.</t>
  </si>
  <si>
    <t>Se recomienda el diligenciamiento de la columno "seguimiento a las acciones de manejo de acuerdo con los las indicaciones dadas en la pestana." para  cada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</si>
</sst>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1"/>
      <color rgb="FF000000"/>
      <name val="Calibri"/>
    </font>
    <font>
      <b/>
      <sz val="11"/>
      <color rgb="FF000000"/>
      <name val="Calibri"/>
    </font>
    <font>
      <sz val="11"/>
      <name val="Calibri"/>
    </font>
    <font>
      <sz val="10"/>
      <color rgb="FF000000"/>
      <name val="Arial"/>
    </font>
    <font>
      <b/>
      <sz val="11"/>
      <color rgb="FF000000"/>
      <name val="Arial"/>
    </font>
    <font>
      <sz val="10"/>
      <color rgb="FF000000"/>
      <name val="Tahoma"/>
    </font>
    <font>
      <sz val="11"/>
      <color rgb="FF000000"/>
      <name val="Tahoma"/>
    </font>
    <font>
      <b/>
      <sz val="11"/>
      <color rgb="FF000000"/>
      <name val="Tahoma"/>
    </font>
    <font>
      <sz val="11"/>
      <name val="Tahoma"/>
    </font>
    <font>
      <b/>
      <sz val="10"/>
      <color rgb="FF000000"/>
      <name val="Tahoma"/>
    </font>
    <font>
      <b/>
      <sz val="11"/>
      <name val="Arial"/>
    </font>
    <font>
      <sz val="11"/>
      <color rgb="FF000000"/>
      <name val="Arial"/>
    </font>
    <font>
      <b/>
      <sz val="10"/>
      <name val="Arial"/>
    </font>
    <font>
      <u/>
      <sz val="11"/>
      <color rgb="FF0000FF"/>
      <name val="Arial"/>
    </font>
    <font>
      <b/>
      <u/>
      <sz val="10"/>
      <name val="Arial"/>
    </font>
    <font>
      <b/>
      <sz val="13"/>
      <color rgb="FF000000"/>
      <name val="Arial"/>
    </font>
    <font>
      <b/>
      <sz val="10"/>
      <color rgb="FF000000"/>
      <name val="Arial"/>
    </font>
    <font>
      <b/>
      <sz val="13"/>
      <name val="Arial"/>
    </font>
    <font>
      <sz val="14"/>
      <color rgb="FF000000"/>
      <name val="Calibri"/>
    </font>
    <font>
      <b/>
      <sz val="9"/>
      <color rgb="FF000000"/>
      <name val="Arial"/>
    </font>
    <font>
      <b/>
      <u/>
      <sz val="10"/>
      <color rgb="FF000000"/>
      <name val="Arial"/>
    </font>
    <font>
      <b/>
      <sz val="14"/>
      <color rgb="FF000000"/>
      <name val="Calibri"/>
    </font>
    <font>
      <b/>
      <sz val="10"/>
      <color rgb="FFFF0000"/>
      <name val="Arial"/>
    </font>
    <font>
      <b/>
      <u/>
      <sz val="10"/>
      <name val="Arial"/>
    </font>
    <font>
      <b/>
      <u/>
      <sz val="10"/>
      <color rgb="FF0000FF"/>
      <name val="Arial"/>
    </font>
    <font>
      <b/>
      <u/>
      <sz val="10"/>
      <color rgb="FF0000FF"/>
      <name val="Arial"/>
    </font>
    <font>
      <sz val="8"/>
      <color rgb="FF000000"/>
      <name val="Tahoma"/>
    </font>
    <font>
      <u/>
      <sz val="11"/>
      <color rgb="FF0000FF"/>
      <name val="Calibri"/>
    </font>
    <font>
      <b/>
      <sz val="11"/>
      <color rgb="FF953734"/>
      <name val="Calibri"/>
    </font>
    <font>
      <u/>
      <sz val="11"/>
      <color rgb="FF0000FF"/>
      <name val="Calibri"/>
    </font>
    <font>
      <b/>
      <sz val="16"/>
      <color rgb="FF000000"/>
      <name val="Calibri"/>
    </font>
    <font>
      <b/>
      <sz val="13"/>
      <color rgb="FF953734"/>
      <name val="Calibri"/>
    </font>
    <font>
      <sz val="12"/>
      <name val="Calibri"/>
    </font>
    <font>
      <sz val="11"/>
      <color rgb="FFFF0000"/>
      <name val="Calibri"/>
    </font>
    <font>
      <b/>
      <i/>
      <sz val="11"/>
      <color rgb="FF000000"/>
      <name val="Calibri"/>
    </font>
    <font>
      <b/>
      <sz val="14"/>
      <color rgb="FF000000"/>
      <name val="Tahoma"/>
    </font>
    <font>
      <b/>
      <sz val="12"/>
      <name val="Arial Narrow"/>
    </font>
    <font>
      <b/>
      <sz val="14"/>
      <name val="Tahoma"/>
    </font>
    <font>
      <b/>
      <sz val="11"/>
      <color rgb="FFC00000"/>
      <name val="Calibri"/>
    </font>
    <font>
      <sz val="10"/>
      <name val="Arial"/>
    </font>
    <font>
      <b/>
      <sz val="14"/>
      <name val="Arial Narrow"/>
    </font>
    <font>
      <sz val="10"/>
      <name val="Arial Narrow"/>
    </font>
    <font>
      <b/>
      <sz val="14"/>
      <color rgb="FF000000"/>
      <name val="Arial Narrow"/>
    </font>
    <font>
      <b/>
      <sz val="10"/>
      <color rgb="FF000000"/>
      <name val="Arial Narrow"/>
    </font>
    <font>
      <b/>
      <u/>
      <sz val="11"/>
      <color rgb="FF000000"/>
      <name val="Arial Narrow"/>
    </font>
    <font>
      <b/>
      <sz val="10"/>
      <name val="Arial Narrow"/>
    </font>
    <font>
      <b/>
      <sz val="18"/>
      <color rgb="FF000000"/>
      <name val="Arial Narrow"/>
    </font>
    <font>
      <b/>
      <sz val="18"/>
      <name val="Arial Narrow"/>
    </font>
    <font>
      <b/>
      <u/>
      <sz val="16"/>
      <color rgb="FF000000"/>
      <name val="Calibri"/>
    </font>
    <font>
      <b/>
      <u/>
      <sz val="16"/>
      <color rgb="FF000000"/>
      <name val="Calibri"/>
    </font>
    <font>
      <b/>
      <u/>
      <sz val="16"/>
      <color rgb="FFFFFFFF"/>
      <name val="Calibri"/>
    </font>
    <font>
      <b/>
      <sz val="11"/>
      <color rgb="FFFFFFFF"/>
      <name val="Calibri"/>
    </font>
    <font>
      <sz val="10"/>
      <color rgb="FF000000"/>
      <name val="Calibri"/>
    </font>
    <font>
      <sz val="11"/>
      <color rgb="FFFFFFFF"/>
      <name val="Calibri"/>
    </font>
    <font>
      <b/>
      <u/>
      <sz val="11"/>
      <color rgb="FF000000"/>
      <name val="Calibri"/>
    </font>
    <font>
      <b/>
      <u/>
      <sz val="14"/>
      <color rgb="FF000000"/>
      <name val="Calibri"/>
    </font>
    <font>
      <b/>
      <sz val="10"/>
      <name val="Tahoma"/>
    </font>
    <font>
      <b/>
      <sz val="12"/>
      <color rgb="FF000000"/>
      <name val="Calibri"/>
    </font>
    <font>
      <b/>
      <u/>
      <sz val="12"/>
      <name val="Calibri"/>
    </font>
    <font>
      <b/>
      <sz val="14"/>
      <color rgb="FFFF0000"/>
      <name val="Calibri"/>
    </font>
    <font>
      <b/>
      <sz val="11"/>
      <color rgb="FF993300"/>
      <name val="Arial"/>
    </font>
    <font>
      <b/>
      <u/>
      <sz val="11"/>
      <color rgb="FF000000"/>
      <name val="Arial"/>
    </font>
    <font>
      <u/>
      <sz val="11"/>
      <color rgb="FF000000"/>
      <name val="Arial"/>
    </font>
    <font>
      <b/>
      <i/>
      <sz val="11"/>
      <color rgb="FF000000"/>
      <name val="Arial"/>
    </font>
    <font>
      <i/>
      <sz val="11"/>
      <color rgb="FF000000"/>
      <name val="Arial"/>
    </font>
    <font>
      <b/>
      <u/>
      <sz val="11"/>
      <color rgb="FF993300"/>
      <name val="Arial"/>
    </font>
  </fonts>
  <fills count="33">
    <fill>
      <patternFill patternType="none"/>
    </fill>
    <fill>
      <patternFill patternType="gray125"/>
    </fill>
    <fill>
      <patternFill patternType="solid">
        <fgColor rgb="FFFFFFFF"/>
        <bgColor rgb="FFFFFFFF"/>
      </patternFill>
    </fill>
    <fill>
      <patternFill patternType="solid">
        <fgColor rgb="FFC6D9F0"/>
        <bgColor rgb="FFC6D9F0"/>
      </patternFill>
    </fill>
    <fill>
      <patternFill patternType="solid">
        <fgColor rgb="FF92CDDC"/>
        <bgColor rgb="FF92CDDC"/>
      </patternFill>
    </fill>
    <fill>
      <patternFill patternType="solid">
        <fgColor rgb="FF00B050"/>
        <bgColor rgb="FF00B050"/>
      </patternFill>
    </fill>
    <fill>
      <patternFill patternType="solid">
        <fgColor rgb="FFFFFF00"/>
        <bgColor rgb="FFFFFF00"/>
      </patternFill>
    </fill>
    <fill>
      <patternFill patternType="solid">
        <fgColor rgb="FFF79646"/>
        <bgColor rgb="FFF79646"/>
      </patternFill>
    </fill>
    <fill>
      <patternFill patternType="solid">
        <fgColor rgb="FFFF0000"/>
        <bgColor rgb="FFFF0000"/>
      </patternFill>
    </fill>
    <fill>
      <patternFill patternType="solid">
        <fgColor rgb="FF27D2E9"/>
        <bgColor rgb="FF27D2E9"/>
      </patternFill>
    </fill>
    <fill>
      <patternFill patternType="solid">
        <fgColor rgb="FF2CD2E8"/>
        <bgColor rgb="FF2CD2E8"/>
      </patternFill>
    </fill>
    <fill>
      <patternFill patternType="solid">
        <fgColor rgb="FF3FBB80"/>
        <bgColor rgb="FF3FBB80"/>
      </patternFill>
    </fill>
    <fill>
      <patternFill patternType="solid">
        <fgColor rgb="FF00B0F0"/>
        <bgColor rgb="FF00B0F0"/>
      </patternFill>
    </fill>
    <fill>
      <patternFill patternType="solid">
        <fgColor rgb="FF8DB3E2"/>
        <bgColor rgb="FF8DB3E2"/>
      </patternFill>
    </fill>
    <fill>
      <patternFill patternType="solid">
        <fgColor rgb="FFB8CCE4"/>
        <bgColor rgb="FFB8CCE4"/>
      </patternFill>
    </fill>
    <fill>
      <patternFill patternType="solid">
        <fgColor rgb="FF1195A7"/>
        <bgColor rgb="FF1195A7"/>
      </patternFill>
    </fill>
    <fill>
      <patternFill patternType="solid">
        <fgColor rgb="FFD8D8D8"/>
        <bgColor rgb="FFD8D8D8"/>
      </patternFill>
    </fill>
    <fill>
      <patternFill patternType="solid">
        <fgColor rgb="FF0FCFC6"/>
        <bgColor rgb="FF0FCFC6"/>
      </patternFill>
    </fill>
    <fill>
      <patternFill patternType="solid">
        <fgColor rgb="FF66FFFF"/>
        <bgColor rgb="FF66FFFF"/>
      </patternFill>
    </fill>
    <fill>
      <patternFill patternType="solid">
        <fgColor rgb="FFDDD9C3"/>
        <bgColor rgb="FFDDD9C3"/>
      </patternFill>
    </fill>
    <fill>
      <patternFill patternType="solid">
        <fgColor rgb="FFC2D69B"/>
        <bgColor rgb="FFC2D69B"/>
      </patternFill>
    </fill>
    <fill>
      <patternFill patternType="solid">
        <fgColor rgb="FFDBE5F1"/>
        <bgColor rgb="FFDBE5F1"/>
      </patternFill>
    </fill>
    <fill>
      <patternFill patternType="solid">
        <fgColor rgb="FF9BBB59"/>
        <bgColor rgb="FF9BBB59"/>
      </patternFill>
    </fill>
    <fill>
      <patternFill patternType="solid">
        <fgColor rgb="FFEAF1DD"/>
        <bgColor rgb="FFEAF1DD"/>
      </patternFill>
    </fill>
    <fill>
      <patternFill patternType="solid">
        <fgColor rgb="FFF2F2F2"/>
        <bgColor rgb="FFF2F2F2"/>
      </patternFill>
    </fill>
    <fill>
      <patternFill patternType="solid">
        <fgColor rgb="FFD6E3BC"/>
        <bgColor rgb="FFD6E3BC"/>
      </patternFill>
    </fill>
    <fill>
      <patternFill patternType="solid">
        <fgColor rgb="FFBFBFBF"/>
        <bgColor rgb="FFBFBFBF"/>
      </patternFill>
    </fill>
    <fill>
      <patternFill patternType="solid">
        <fgColor rgb="FFC0C0C0"/>
        <bgColor rgb="FFC0C0C0"/>
      </patternFill>
    </fill>
    <fill>
      <patternFill patternType="solid">
        <fgColor rgb="FFCCC0D9"/>
        <bgColor rgb="FFCCC0D9"/>
      </patternFill>
    </fill>
    <fill>
      <patternFill patternType="solid">
        <fgColor rgb="FF31859B"/>
        <bgColor rgb="FF31859B"/>
      </patternFill>
    </fill>
    <fill>
      <patternFill patternType="solid">
        <fgColor rgb="FFB6DDE8"/>
        <bgColor rgb="FFB6DDE8"/>
      </patternFill>
    </fill>
    <fill>
      <patternFill patternType="solid">
        <fgColor rgb="FFB2A1C7"/>
        <bgColor rgb="FFB2A1C7"/>
      </patternFill>
    </fill>
    <fill>
      <patternFill patternType="solid">
        <fgColor rgb="FFFABF8F"/>
        <bgColor rgb="FFFABF8F"/>
      </patternFill>
    </fill>
  </fills>
  <borders count="137">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medium">
        <color rgb="FF000000"/>
      </top>
      <bottom/>
      <diagonal/>
    </border>
    <border>
      <left style="thin">
        <color rgb="FF000000"/>
      </left>
      <right/>
      <top/>
      <bottom/>
      <diagonal/>
    </border>
    <border>
      <left style="thin">
        <color rgb="FF000000"/>
      </left>
      <right/>
      <top/>
      <bottom/>
      <diagonal/>
    </border>
    <border>
      <left style="thin">
        <color rgb="FF000000"/>
      </left>
      <right style="thin">
        <color rgb="FF000000"/>
      </right>
      <top/>
      <bottom/>
      <diagonal/>
    </border>
  </borders>
  <cellStyleXfs count="1">
    <xf numFmtId="0" fontId="0" fillId="0" borderId="0"/>
  </cellStyleXfs>
  <cellXfs count="417">
    <xf numFmtId="0" fontId="0" fillId="0" borderId="0" xfId="0" applyFont="1" applyAlignment="1"/>
    <xf numFmtId="0" fontId="0" fillId="2" borderId="1" xfId="0" applyFont="1" applyFill="1" applyBorder="1"/>
    <xf numFmtId="0" fontId="1" fillId="3" borderId="5" xfId="0" applyFont="1" applyFill="1" applyBorder="1" applyAlignment="1">
      <alignment horizontal="center" vertical="center" wrapText="1"/>
    </xf>
    <xf numFmtId="0" fontId="0" fillId="2" borderId="5" xfId="0" applyFont="1" applyFill="1" applyBorder="1" applyAlignment="1">
      <alignment horizontal="left" wrapText="1"/>
    </xf>
    <xf numFmtId="0" fontId="0"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0" fillId="2" borderId="5" xfId="0" applyFont="1" applyFill="1" applyBorder="1" applyAlignment="1">
      <alignment vertical="top" wrapText="1"/>
    </xf>
    <xf numFmtId="0" fontId="0" fillId="2" borderId="1" xfId="0" applyFont="1" applyFill="1" applyBorder="1" applyAlignment="1">
      <alignment vertical="top" wrapText="1"/>
    </xf>
    <xf numFmtId="0" fontId="0" fillId="2" borderId="8" xfId="0" applyFont="1" applyFill="1" applyBorder="1" applyAlignment="1">
      <alignment vertical="top" wrapText="1"/>
    </xf>
    <xf numFmtId="0" fontId="0" fillId="2" borderId="1" xfId="0" applyFont="1" applyFill="1" applyBorder="1" applyAlignment="1">
      <alignment horizontal="left"/>
    </xf>
    <xf numFmtId="0" fontId="0" fillId="0" borderId="5" xfId="0" applyFont="1" applyBorder="1" applyAlignment="1"/>
    <xf numFmtId="0" fontId="0" fillId="0" borderId="5" xfId="0" applyFont="1" applyBorder="1"/>
    <xf numFmtId="0" fontId="5" fillId="0" borderId="5" xfId="0" applyFont="1" applyBorder="1"/>
    <xf numFmtId="0" fontId="5" fillId="0" borderId="0" xfId="0" applyFont="1"/>
    <xf numFmtId="0" fontId="5" fillId="0" borderId="20" xfId="0" applyFont="1" applyBorder="1"/>
    <xf numFmtId="0" fontId="6" fillId="0" borderId="0" xfId="0" applyFont="1"/>
    <xf numFmtId="0" fontId="7" fillId="0" borderId="0" xfId="0" applyFont="1" applyAlignment="1">
      <alignment horizontal="center" vertical="center" wrapText="1"/>
    </xf>
    <xf numFmtId="0" fontId="8" fillId="0" borderId="0" xfId="0" applyFont="1"/>
    <xf numFmtId="0" fontId="7" fillId="0" borderId="0" xfId="0" applyFont="1"/>
    <xf numFmtId="0" fontId="5" fillId="5" borderId="1" xfId="0" applyFont="1" applyFill="1" applyBorder="1"/>
    <xf numFmtId="0" fontId="5" fillId="6" borderId="1" xfId="0" applyFont="1" applyFill="1" applyBorder="1"/>
    <xf numFmtId="0" fontId="5" fillId="0" borderId="0" xfId="0" applyFont="1" applyAlignment="1">
      <alignment wrapText="1"/>
    </xf>
    <xf numFmtId="0" fontId="5" fillId="7" borderId="1" xfId="0" applyFont="1" applyFill="1" applyBorder="1"/>
    <xf numFmtId="0" fontId="5" fillId="8" borderId="1" xfId="0" applyFont="1" applyFill="1" applyBorder="1"/>
    <xf numFmtId="0" fontId="8" fillId="0" borderId="0" xfId="0" applyFont="1" applyAlignment="1">
      <alignment wrapText="1"/>
    </xf>
    <xf numFmtId="0" fontId="9" fillId="0" borderId="0" xfId="0" applyFont="1"/>
    <xf numFmtId="0" fontId="4" fillId="0" borderId="5" xfId="0" applyFont="1" applyBorder="1"/>
    <xf numFmtId="0" fontId="3" fillId="0" borderId="12" xfId="0" applyFont="1" applyBorder="1" applyAlignment="1">
      <alignment horizontal="center"/>
    </xf>
    <xf numFmtId="0" fontId="3" fillId="0" borderId="10" xfId="0" applyFont="1" applyBorder="1" applyAlignment="1">
      <alignment horizontal="center"/>
    </xf>
    <xf numFmtId="0" fontId="3" fillId="0" borderId="10" xfId="0" applyFont="1" applyBorder="1"/>
    <xf numFmtId="0" fontId="3" fillId="0" borderId="5" xfId="0" applyFont="1" applyBorder="1" applyAlignment="1">
      <alignment horizontal="center"/>
    </xf>
    <xf numFmtId="0" fontId="3" fillId="0" borderId="0" xfId="0" applyFont="1" applyAlignment="1">
      <alignment horizontal="center"/>
    </xf>
    <xf numFmtId="0" fontId="3" fillId="0" borderId="0" xfId="0" applyFont="1"/>
    <xf numFmtId="0" fontId="11" fillId="0" borderId="5" xfId="0" applyFont="1" applyBorder="1"/>
    <xf numFmtId="0" fontId="4" fillId="0" borderId="5" xfId="0" applyFont="1" applyBorder="1" applyAlignment="1">
      <alignment horizontal="center"/>
    </xf>
    <xf numFmtId="0" fontId="3" fillId="0" borderId="18" xfId="0" applyFont="1" applyBorder="1" applyAlignment="1">
      <alignment horizontal="center"/>
    </xf>
    <xf numFmtId="0" fontId="3" fillId="0" borderId="18" xfId="0" applyFont="1" applyBorder="1"/>
    <xf numFmtId="0" fontId="3" fillId="0" borderId="22" xfId="0" applyFont="1" applyBorder="1" applyAlignment="1">
      <alignment horizontal="center"/>
    </xf>
    <xf numFmtId="0" fontId="4" fillId="0" borderId="0" xfId="0" applyFont="1" applyAlignment="1">
      <alignment horizontal="center"/>
    </xf>
    <xf numFmtId="0" fontId="4" fillId="0" borderId="0" xfId="0" applyFont="1"/>
    <xf numFmtId="0" fontId="4" fillId="0" borderId="23" xfId="0" applyFont="1" applyBorder="1" applyAlignment="1">
      <alignment horizontal="center"/>
    </xf>
    <xf numFmtId="0" fontId="11" fillId="0" borderId="0" xfId="0" applyFont="1"/>
    <xf numFmtId="0" fontId="4" fillId="0" borderId="22" xfId="0" applyFont="1" applyBorder="1" applyAlignment="1">
      <alignment horizontal="center"/>
    </xf>
    <xf numFmtId="0" fontId="12" fillId="10" borderId="25" xfId="0" applyFont="1" applyFill="1" applyBorder="1" applyAlignment="1">
      <alignment horizontal="center" vertical="center" textRotation="90" wrapText="1"/>
    </xf>
    <xf numFmtId="0" fontId="16" fillId="13" borderId="34" xfId="0" applyFont="1" applyFill="1" applyBorder="1"/>
    <xf numFmtId="0" fontId="17" fillId="17" borderId="35" xfId="0" applyFont="1" applyFill="1" applyBorder="1" applyAlignment="1">
      <alignment horizontal="center" vertical="center"/>
    </xf>
    <xf numFmtId="0" fontId="5" fillId="2" borderId="1" xfId="0" applyFont="1" applyFill="1" applyBorder="1"/>
    <xf numFmtId="0" fontId="12" fillId="10" borderId="37" xfId="0" applyFont="1" applyFill="1" applyBorder="1" applyAlignment="1">
      <alignment horizontal="center" vertical="center" textRotation="90" wrapText="1"/>
    </xf>
    <xf numFmtId="0" fontId="16" fillId="13" borderId="34" xfId="0" applyFont="1" applyFill="1" applyBorder="1" applyAlignment="1">
      <alignment vertical="center" wrapText="1"/>
    </xf>
    <xf numFmtId="0" fontId="16" fillId="13" borderId="34" xfId="0" applyFont="1" applyFill="1" applyBorder="1" applyAlignment="1">
      <alignment horizontal="center" vertical="center" wrapText="1"/>
    </xf>
    <xf numFmtId="0" fontId="16" fillId="18" borderId="34" xfId="0" applyFont="1" applyFill="1" applyBorder="1" applyAlignment="1">
      <alignment horizontal="center" vertical="center" wrapText="1"/>
    </xf>
    <xf numFmtId="0" fontId="17" fillId="17" borderId="37" xfId="0" applyFont="1" applyFill="1" applyBorder="1" applyAlignment="1">
      <alignment horizontal="center" vertical="center"/>
    </xf>
    <xf numFmtId="0" fontId="10" fillId="19" borderId="53" xfId="0" applyFont="1" applyFill="1" applyBorder="1" applyAlignment="1">
      <alignment horizontal="center" vertical="center" wrapText="1"/>
    </xf>
    <xf numFmtId="0" fontId="16" fillId="13" borderId="57" xfId="0" applyFont="1" applyFill="1" applyBorder="1" applyAlignment="1">
      <alignment horizontal="center" vertical="center" wrapText="1"/>
    </xf>
    <xf numFmtId="0" fontId="22" fillId="18" borderId="57" xfId="0" applyFont="1" applyFill="1" applyBorder="1" applyAlignment="1">
      <alignment horizontal="center" vertical="center" wrapText="1"/>
    </xf>
    <xf numFmtId="0" fontId="16" fillId="17" borderId="59" xfId="0" applyFont="1" applyFill="1" applyBorder="1" applyAlignment="1">
      <alignment horizontal="center" vertical="center" wrapText="1"/>
    </xf>
    <xf numFmtId="0" fontId="12" fillId="10" borderId="60" xfId="0" applyFont="1" applyFill="1" applyBorder="1" applyAlignment="1">
      <alignment horizontal="center" vertical="center" wrapText="1"/>
    </xf>
    <xf numFmtId="0" fontId="12" fillId="10" borderId="65"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16" fillId="11" borderId="66" xfId="0" applyFont="1" applyFill="1" applyBorder="1" applyAlignment="1">
      <alignment horizontal="center" vertical="center" wrapText="1"/>
    </xf>
    <xf numFmtId="0" fontId="16" fillId="11" borderId="67" xfId="0" applyFont="1" applyFill="1" applyBorder="1" applyAlignment="1">
      <alignment horizontal="center" vertical="center" wrapText="1"/>
    </xf>
    <xf numFmtId="0" fontId="16" fillId="11" borderId="68"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12" fillId="19" borderId="20" xfId="0" applyFont="1" applyFill="1" applyBorder="1" applyAlignment="1">
      <alignment horizontal="center" vertical="center" wrapText="1"/>
    </xf>
    <xf numFmtId="0" fontId="12" fillId="19" borderId="53" xfId="0" applyFont="1" applyFill="1" applyBorder="1" applyAlignment="1">
      <alignment horizontal="center" vertical="center" wrapText="1"/>
    </xf>
    <xf numFmtId="0" fontId="16" fillId="13" borderId="69" xfId="0" applyFont="1" applyFill="1" applyBorder="1" applyAlignment="1">
      <alignment horizontal="center" vertical="center" wrapText="1"/>
    </xf>
    <xf numFmtId="0" fontId="16" fillId="13" borderId="60" xfId="0" applyFont="1" applyFill="1" applyBorder="1" applyAlignment="1">
      <alignment horizontal="center" vertical="center" wrapText="1"/>
    </xf>
    <xf numFmtId="0" fontId="16" fillId="18" borderId="60"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25" fillId="14" borderId="20" xfId="0" applyFont="1" applyFill="1" applyBorder="1" applyAlignment="1">
      <alignment horizontal="center" vertical="center" wrapText="1"/>
    </xf>
    <xf numFmtId="0" fontId="16" fillId="17" borderId="60" xfId="0" applyFont="1" applyFill="1" applyBorder="1" applyAlignment="1">
      <alignment horizontal="center" vertical="center" wrapText="1"/>
    </xf>
    <xf numFmtId="0" fontId="7" fillId="0" borderId="24" xfId="0" applyFont="1" applyBorder="1" applyAlignment="1">
      <alignment horizontal="center" vertical="center" textRotation="90" wrapText="1"/>
    </xf>
    <xf numFmtId="0" fontId="5" fillId="0" borderId="24" xfId="0" applyFont="1" applyBorder="1" applyAlignment="1">
      <alignment horizontal="left" vertical="center" wrapText="1"/>
    </xf>
    <xf numFmtId="0" fontId="26" fillId="2" borderId="72" xfId="0" applyFont="1" applyFill="1" applyBorder="1" applyAlignment="1">
      <alignment horizontal="center" vertical="center" textRotation="90" wrapText="1"/>
    </xf>
    <xf numFmtId="0" fontId="26" fillId="2" borderId="73" xfId="0" applyFont="1" applyFill="1" applyBorder="1" applyAlignment="1">
      <alignment horizontal="center" vertical="center" textRotation="90" wrapText="1"/>
    </xf>
    <xf numFmtId="0" fontId="26" fillId="2" borderId="74" xfId="0" applyFont="1" applyFill="1" applyBorder="1" applyAlignment="1">
      <alignment horizontal="center" vertical="center" textRotation="90"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5" fillId="0" borderId="80" xfId="0" applyFont="1" applyBorder="1" applyAlignment="1">
      <alignment horizontal="left" vertical="center" wrapText="1"/>
    </xf>
    <xf numFmtId="0" fontId="5" fillId="0" borderId="20" xfId="0" applyFont="1" applyBorder="1" applyAlignment="1">
      <alignment horizontal="center" vertical="center" wrapText="1"/>
    </xf>
    <xf numFmtId="3" fontId="5" fillId="0" borderId="24" xfId="0" applyNumberFormat="1" applyFont="1" applyBorder="1" applyAlignment="1">
      <alignment horizontal="center" vertical="center" wrapText="1"/>
    </xf>
    <xf numFmtId="0" fontId="5" fillId="0" borderId="82" xfId="0" applyFont="1" applyBorder="1" applyAlignment="1">
      <alignment horizontal="left" vertical="center" wrapText="1"/>
    </xf>
    <xf numFmtId="0" fontId="28" fillId="2" borderId="75" xfId="0" applyFont="1" applyFill="1" applyBorder="1" applyAlignment="1">
      <alignment vertical="center"/>
    </xf>
    <xf numFmtId="0" fontId="28" fillId="2" borderId="73" xfId="0" applyFont="1" applyFill="1" applyBorder="1" applyAlignment="1">
      <alignment vertical="center"/>
    </xf>
    <xf numFmtId="0" fontId="0" fillId="5" borderId="83" xfId="0" applyFont="1" applyFill="1" applyBorder="1" applyAlignment="1">
      <alignment vertical="center" wrapText="1"/>
    </xf>
    <xf numFmtId="0" fontId="0" fillId="5" borderId="84" xfId="0" applyFont="1" applyFill="1" applyBorder="1" applyAlignment="1">
      <alignment vertical="center" wrapText="1"/>
    </xf>
    <xf numFmtId="0" fontId="0" fillId="5" borderId="85" xfId="0" applyFont="1" applyFill="1" applyBorder="1" applyAlignment="1">
      <alignment vertical="center" wrapText="1"/>
    </xf>
    <xf numFmtId="0" fontId="7" fillId="0" borderId="36" xfId="0" applyFont="1" applyBorder="1" applyAlignment="1">
      <alignment horizontal="center" vertical="center" textRotation="90" wrapText="1"/>
    </xf>
    <xf numFmtId="0" fontId="5" fillId="0" borderId="36" xfId="0" applyFont="1" applyBorder="1" applyAlignment="1">
      <alignment horizontal="left" vertical="center" wrapText="1"/>
    </xf>
    <xf numFmtId="0" fontId="26" fillId="2" borderId="86" xfId="0" applyFont="1" applyFill="1" applyBorder="1" applyAlignment="1">
      <alignment horizontal="center" vertical="center" textRotation="90"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88" xfId="0" applyFont="1" applyBorder="1" applyAlignment="1">
      <alignment horizontal="left" vertical="center" wrapText="1"/>
    </xf>
    <xf numFmtId="0" fontId="5" fillId="0" borderId="90" xfId="0" applyFont="1" applyBorder="1" applyAlignment="1">
      <alignment horizontal="left" vertical="center" wrapText="1"/>
    </xf>
    <xf numFmtId="0" fontId="28" fillId="2" borderId="88" xfId="0" applyFont="1" applyFill="1" applyBorder="1" applyAlignment="1">
      <alignment vertical="center"/>
    </xf>
    <xf numFmtId="0" fontId="28" fillId="2" borderId="5" xfId="0" applyFont="1" applyFill="1" applyBorder="1" applyAlignment="1">
      <alignment vertical="center"/>
    </xf>
    <xf numFmtId="0" fontId="0" fillId="5" borderId="91" xfId="0" applyFont="1" applyFill="1" applyBorder="1" applyAlignment="1">
      <alignment vertical="center" wrapText="1"/>
    </xf>
    <xf numFmtId="0" fontId="0" fillId="5" borderId="92" xfId="0" applyFont="1" applyFill="1" applyBorder="1" applyAlignment="1">
      <alignment vertical="center" wrapText="1"/>
    </xf>
    <xf numFmtId="0" fontId="0" fillId="5" borderId="93" xfId="0" applyFont="1" applyFill="1" applyBorder="1" applyAlignment="1">
      <alignment vertical="center" wrapText="1"/>
    </xf>
    <xf numFmtId="0" fontId="0" fillId="6" borderId="83" xfId="0" applyFont="1" applyFill="1" applyBorder="1" applyAlignment="1">
      <alignment vertical="center" wrapText="1"/>
    </xf>
    <xf numFmtId="0" fontId="5" fillId="0" borderId="20" xfId="0" applyFont="1" applyBorder="1" applyAlignment="1">
      <alignment horizontal="left" vertical="center" wrapText="1"/>
    </xf>
    <xf numFmtId="0" fontId="5" fillId="0" borderId="88" xfId="0" applyFont="1" applyBorder="1" applyAlignment="1">
      <alignment vertical="center" wrapText="1"/>
    </xf>
    <xf numFmtId="0" fontId="5" fillId="0" borderId="90" xfId="0" applyFont="1" applyBorder="1" applyAlignment="1">
      <alignment vertical="center" wrapText="1"/>
    </xf>
    <xf numFmtId="0" fontId="0" fillId="6" borderId="84" xfId="0" applyFont="1" applyFill="1" applyBorder="1" applyAlignment="1">
      <alignment vertical="center" wrapText="1"/>
    </xf>
    <xf numFmtId="0" fontId="0" fillId="6" borderId="85" xfId="0" applyFont="1" applyFill="1" applyBorder="1" applyAlignment="1">
      <alignment vertical="center" wrapText="1"/>
    </xf>
    <xf numFmtId="0" fontId="0" fillId="7" borderId="83" xfId="0" applyFont="1" applyFill="1" applyBorder="1" applyAlignment="1">
      <alignment vertical="center" wrapText="1"/>
    </xf>
    <xf numFmtId="0" fontId="5" fillId="0" borderId="12" xfId="0" applyFont="1" applyBorder="1" applyAlignment="1">
      <alignment vertical="center" wrapText="1"/>
    </xf>
    <xf numFmtId="0" fontId="0" fillId="6" borderId="91" xfId="0" applyFont="1" applyFill="1" applyBorder="1" applyAlignment="1">
      <alignment vertical="center" wrapText="1"/>
    </xf>
    <xf numFmtId="0" fontId="0" fillId="6" borderId="92" xfId="0" applyFont="1" applyFill="1" applyBorder="1" applyAlignment="1">
      <alignment vertical="center" wrapText="1"/>
    </xf>
    <xf numFmtId="0" fontId="0" fillId="6" borderId="93" xfId="0" applyFont="1" applyFill="1" applyBorder="1" applyAlignment="1">
      <alignment vertical="center" wrapText="1"/>
    </xf>
    <xf numFmtId="0" fontId="0" fillId="8" borderId="83" xfId="0" applyFont="1" applyFill="1" applyBorder="1" applyAlignment="1">
      <alignment vertical="center" wrapText="1"/>
    </xf>
    <xf numFmtId="0" fontId="26" fillId="2" borderId="94" xfId="0" applyFont="1" applyFill="1" applyBorder="1" applyAlignment="1">
      <alignment horizontal="center" vertical="center" textRotation="90" wrapText="1"/>
    </xf>
    <xf numFmtId="0" fontId="5" fillId="0" borderId="0" xfId="0" applyFont="1" applyAlignment="1">
      <alignment vertical="center" wrapText="1"/>
    </xf>
    <xf numFmtId="0" fontId="5" fillId="0" borderId="95" xfId="0" applyFont="1" applyBorder="1" applyAlignment="1">
      <alignment vertical="center" wrapText="1"/>
    </xf>
    <xf numFmtId="0" fontId="5" fillId="0" borderId="48" xfId="0" applyFont="1" applyBorder="1" applyAlignment="1">
      <alignment horizontal="center" vertical="center" wrapText="1"/>
    </xf>
    <xf numFmtId="3" fontId="5" fillId="0" borderId="48" xfId="0" applyNumberFormat="1" applyFont="1" applyBorder="1" applyAlignment="1">
      <alignment horizontal="center" vertical="center" wrapText="1"/>
    </xf>
    <xf numFmtId="0" fontId="5" fillId="0" borderId="96" xfId="0" applyFont="1" applyBorder="1" applyAlignment="1">
      <alignment vertical="center" wrapText="1"/>
    </xf>
    <xf numFmtId="0" fontId="28" fillId="2" borderId="97" xfId="0" applyFont="1" applyFill="1" applyBorder="1" applyAlignment="1">
      <alignment vertical="center"/>
    </xf>
    <xf numFmtId="0" fontId="28" fillId="2" borderId="98" xfId="0" applyFont="1" applyFill="1" applyBorder="1" applyAlignment="1">
      <alignment vertical="center"/>
    </xf>
    <xf numFmtId="0" fontId="0" fillId="6" borderId="99" xfId="0" applyFont="1" applyFill="1" applyBorder="1" applyAlignment="1">
      <alignment vertical="center" wrapText="1"/>
    </xf>
    <xf numFmtId="0" fontId="0" fillId="6" borderId="1" xfId="0" applyFont="1" applyFill="1" applyBorder="1" applyAlignment="1">
      <alignment vertical="center" wrapText="1"/>
    </xf>
    <xf numFmtId="0" fontId="0" fillId="6" borderId="100" xfId="0" applyFont="1" applyFill="1" applyBorder="1" applyAlignment="1">
      <alignment vertical="center" wrapText="1"/>
    </xf>
    <xf numFmtId="0" fontId="0" fillId="8" borderId="1" xfId="0" applyFont="1" applyFill="1" applyBorder="1" applyAlignment="1">
      <alignment vertical="center" wrapText="1"/>
    </xf>
    <xf numFmtId="0" fontId="7" fillId="0" borderId="48" xfId="0" applyFont="1" applyBorder="1" applyAlignment="1">
      <alignment horizontal="center" vertical="center" textRotation="90" wrapText="1"/>
    </xf>
    <xf numFmtId="0" fontId="5" fillId="0" borderId="48" xfId="0" applyFont="1" applyBorder="1" applyAlignment="1">
      <alignment horizontal="left" vertical="center" wrapText="1"/>
    </xf>
    <xf numFmtId="0" fontId="26" fillId="2" borderId="101" xfId="0" applyFont="1" applyFill="1" applyBorder="1" applyAlignment="1">
      <alignment horizontal="center" vertical="center" textRotation="90" wrapText="1"/>
    </xf>
    <xf numFmtId="0" fontId="5" fillId="0" borderId="24" xfId="0" applyFont="1" applyBorder="1" applyAlignment="1">
      <alignment vertical="center" wrapText="1"/>
    </xf>
    <xf numFmtId="0" fontId="5" fillId="0" borderId="102" xfId="0" applyFont="1" applyBorder="1" applyAlignment="1">
      <alignment vertical="center" wrapText="1"/>
    </xf>
    <xf numFmtId="3" fontId="5" fillId="0" borderId="20" xfId="0" applyNumberFormat="1" applyFont="1" applyBorder="1" applyAlignment="1">
      <alignment horizontal="center" vertical="center" wrapText="1"/>
    </xf>
    <xf numFmtId="0" fontId="5" fillId="0" borderId="105" xfId="0" applyFont="1" applyBorder="1" applyAlignment="1">
      <alignment vertical="center" wrapText="1"/>
    </xf>
    <xf numFmtId="0" fontId="28" fillId="2" borderId="102" xfId="0" applyFont="1" applyFill="1" applyBorder="1" applyAlignment="1">
      <alignment vertical="center"/>
    </xf>
    <xf numFmtId="0" fontId="28" fillId="2" borderId="67" xfId="0" applyFont="1" applyFill="1" applyBorder="1" applyAlignment="1">
      <alignment vertical="center"/>
    </xf>
    <xf numFmtId="0" fontId="0" fillId="7" borderId="84" xfId="0" applyFont="1" applyFill="1" applyBorder="1" applyAlignment="1">
      <alignment vertical="center" wrapText="1"/>
    </xf>
    <xf numFmtId="0" fontId="0" fillId="7" borderId="85" xfId="0" applyFont="1" applyFill="1" applyBorder="1" applyAlignment="1">
      <alignment vertical="center" wrapText="1"/>
    </xf>
    <xf numFmtId="0" fontId="5" fillId="0" borderId="5" xfId="0" applyFont="1" applyBorder="1" applyAlignment="1">
      <alignment horizontal="left" vertical="center" wrapText="1"/>
    </xf>
    <xf numFmtId="0" fontId="9" fillId="17" borderId="106" xfId="0" applyFont="1" applyFill="1" applyBorder="1" applyAlignment="1">
      <alignment vertical="center" wrapText="1"/>
    </xf>
    <xf numFmtId="0" fontId="5" fillId="0" borderId="107" xfId="0" applyFont="1" applyBorder="1" applyAlignment="1">
      <alignment horizontal="left" vertical="center" wrapText="1"/>
    </xf>
    <xf numFmtId="17" fontId="5" fillId="0" borderId="107" xfId="0" applyNumberFormat="1" applyFont="1" applyBorder="1" applyAlignment="1">
      <alignment horizontal="left" vertical="center" wrapText="1"/>
    </xf>
    <xf numFmtId="0" fontId="0" fillId="7" borderId="91" xfId="0" applyFont="1" applyFill="1" applyBorder="1" applyAlignment="1">
      <alignment vertical="center" wrapText="1"/>
    </xf>
    <xf numFmtId="0" fontId="0" fillId="7" borderId="92" xfId="0" applyFont="1" applyFill="1" applyBorder="1" applyAlignment="1">
      <alignment vertical="center" wrapText="1"/>
    </xf>
    <xf numFmtId="0" fontId="0" fillId="7" borderId="93" xfId="0" applyFont="1" applyFill="1" applyBorder="1" applyAlignment="1">
      <alignment vertical="center" wrapText="1"/>
    </xf>
    <xf numFmtId="0" fontId="5" fillId="0" borderId="5" xfId="0" applyFont="1" applyBorder="1" applyAlignment="1">
      <alignment vertical="center" wrapText="1"/>
    </xf>
    <xf numFmtId="0" fontId="5" fillId="0" borderId="20" xfId="0" applyFont="1" applyBorder="1" applyAlignment="1">
      <alignment vertical="center" wrapText="1"/>
    </xf>
    <xf numFmtId="0" fontId="9" fillId="17" borderId="108" xfId="0" applyFont="1" applyFill="1" applyBorder="1" applyAlignment="1">
      <alignment vertical="center" wrapText="1"/>
    </xf>
    <xf numFmtId="0" fontId="0" fillId="8" borderId="84" xfId="0" applyFont="1" applyFill="1" applyBorder="1" applyAlignment="1">
      <alignment vertical="center" wrapText="1"/>
    </xf>
    <xf numFmtId="0" fontId="0" fillId="8" borderId="85" xfId="0" applyFont="1" applyFill="1" applyBorder="1" applyAlignment="1">
      <alignment vertical="center" wrapText="1"/>
    </xf>
    <xf numFmtId="0" fontId="0" fillId="8" borderId="91" xfId="0" applyFont="1" applyFill="1" applyBorder="1" applyAlignment="1">
      <alignment vertical="center" wrapText="1"/>
    </xf>
    <xf numFmtId="0" fontId="0" fillId="8" borderId="92" xfId="0" applyFont="1" applyFill="1" applyBorder="1" applyAlignment="1">
      <alignment vertical="center" wrapText="1"/>
    </xf>
    <xf numFmtId="0" fontId="0" fillId="8" borderId="93" xfId="0" applyFont="1" applyFill="1" applyBorder="1" applyAlignment="1">
      <alignment vertical="center" wrapText="1"/>
    </xf>
    <xf numFmtId="0" fontId="5" fillId="0" borderId="48" xfId="0" applyFont="1" applyBorder="1" applyAlignment="1">
      <alignment vertical="center" wrapText="1"/>
    </xf>
    <xf numFmtId="0" fontId="9" fillId="17" borderId="109" xfId="0" applyFont="1" applyFill="1" applyBorder="1" applyAlignment="1">
      <alignment vertical="center" wrapText="1"/>
    </xf>
    <xf numFmtId="17" fontId="5" fillId="0" borderId="75" xfId="0" applyNumberFormat="1" applyFont="1" applyBorder="1" applyAlignment="1">
      <alignment horizontal="left" vertical="center" wrapText="1"/>
    </xf>
    <xf numFmtId="0" fontId="5" fillId="2" borderId="20" xfId="0" applyFont="1" applyFill="1" applyBorder="1" applyAlignment="1">
      <alignment horizontal="left" vertical="center" wrapText="1"/>
    </xf>
    <xf numFmtId="0" fontId="5" fillId="0" borderId="18" xfId="0" applyFont="1" applyBorder="1" applyAlignment="1">
      <alignment vertical="center" wrapText="1"/>
    </xf>
    <xf numFmtId="0" fontId="5" fillId="0" borderId="107" xfId="0" applyFont="1" applyBorder="1" applyAlignment="1">
      <alignment vertical="center"/>
    </xf>
    <xf numFmtId="0" fontId="5" fillId="0" borderId="13" xfId="0" applyFont="1" applyBorder="1" applyAlignment="1">
      <alignment horizontal="left" vertical="center" wrapText="1"/>
    </xf>
    <xf numFmtId="0" fontId="5" fillId="0" borderId="102" xfId="0" applyFont="1" applyBorder="1" applyAlignment="1">
      <alignment horizontal="left" vertical="center" wrapText="1"/>
    </xf>
    <xf numFmtId="0" fontId="5" fillId="2" borderId="88" xfId="0" applyFont="1" applyFill="1" applyBorder="1" applyAlignment="1">
      <alignment horizontal="left" vertical="center" wrapText="1"/>
    </xf>
    <xf numFmtId="0" fontId="5" fillId="2" borderId="88" xfId="0" applyFont="1" applyFill="1" applyBorder="1" applyAlignment="1">
      <alignment vertical="center" wrapText="1"/>
    </xf>
    <xf numFmtId="0" fontId="5" fillId="2" borderId="110" xfId="0" applyFont="1" applyFill="1" applyBorder="1" applyAlignment="1">
      <alignment horizontal="left" vertical="center" wrapText="1"/>
    </xf>
    <xf numFmtId="0" fontId="31" fillId="2" borderId="72" xfId="0" applyFont="1" applyFill="1" applyBorder="1" applyAlignment="1">
      <alignment horizontal="center" vertical="center" wrapText="1"/>
    </xf>
    <xf numFmtId="0" fontId="0" fillId="0" borderId="5" xfId="0" applyFont="1" applyBorder="1" applyAlignment="1">
      <alignment vertical="top" wrapText="1"/>
    </xf>
    <xf numFmtId="0" fontId="31" fillId="2" borderId="111" xfId="0" applyFont="1" applyFill="1" applyBorder="1" applyAlignment="1">
      <alignment horizontal="center" vertical="center" wrapText="1"/>
    </xf>
    <xf numFmtId="0" fontId="32" fillId="2" borderId="86" xfId="0" applyFont="1" applyFill="1" applyBorder="1" applyAlignment="1">
      <alignment horizontal="left" vertical="center" wrapText="1"/>
    </xf>
    <xf numFmtId="0" fontId="31" fillId="2" borderId="112" xfId="0" applyFont="1" applyFill="1" applyBorder="1" applyAlignment="1">
      <alignment horizontal="center" vertical="center" wrapText="1"/>
    </xf>
    <xf numFmtId="0" fontId="32" fillId="2" borderId="113" xfId="0" applyFont="1" applyFill="1" applyBorder="1" applyAlignment="1">
      <alignment horizontal="left" vertical="center" wrapText="1"/>
    </xf>
    <xf numFmtId="0" fontId="0" fillId="2" borderId="5" xfId="0" applyFont="1" applyFill="1" applyBorder="1" applyAlignment="1">
      <alignment wrapText="1"/>
    </xf>
    <xf numFmtId="0" fontId="1" fillId="21" borderId="57"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75" xfId="0" applyFont="1" applyFill="1" applyBorder="1" applyAlignment="1">
      <alignment horizontal="left" vertical="center" wrapText="1"/>
    </xf>
    <xf numFmtId="0" fontId="0" fillId="2" borderId="106" xfId="0" applyFont="1" applyFill="1" applyBorder="1" applyAlignment="1">
      <alignment horizontal="left" vertical="center" wrapText="1"/>
    </xf>
    <xf numFmtId="0" fontId="0" fillId="2" borderId="88" xfId="0" applyFont="1" applyFill="1" applyBorder="1" applyAlignment="1">
      <alignment horizontal="center" vertical="center"/>
    </xf>
    <xf numFmtId="0" fontId="0" fillId="2" borderId="88" xfId="0" applyFont="1" applyFill="1" applyBorder="1" applyAlignment="1">
      <alignment horizontal="left" vertical="center" wrapText="1"/>
    </xf>
    <xf numFmtId="0" fontId="0" fillId="2" borderId="108" xfId="0" applyFont="1" applyFill="1" applyBorder="1" applyAlignment="1">
      <alignment horizontal="left" vertical="center" wrapText="1"/>
    </xf>
    <xf numFmtId="0" fontId="0" fillId="2" borderId="102" xfId="0" applyFont="1" applyFill="1" applyBorder="1" applyAlignment="1">
      <alignment horizontal="center" vertical="center"/>
    </xf>
    <xf numFmtId="0" fontId="0" fillId="2" borderId="102" xfId="0" applyFont="1" applyFill="1" applyBorder="1" applyAlignment="1">
      <alignment horizontal="left" vertical="center" wrapText="1"/>
    </xf>
    <xf numFmtId="0" fontId="0" fillId="2" borderId="109" xfId="0" applyFont="1" applyFill="1" applyBorder="1" applyAlignment="1">
      <alignment horizontal="left" vertical="center" wrapText="1"/>
    </xf>
    <xf numFmtId="0" fontId="21" fillId="22" borderId="53" xfId="0" applyFont="1" applyFill="1" applyBorder="1"/>
    <xf numFmtId="0" fontId="1" fillId="23" borderId="57" xfId="0" applyFont="1" applyFill="1" applyBorder="1" applyAlignment="1">
      <alignment horizontal="center" vertical="center"/>
    </xf>
    <xf numFmtId="0" fontId="1" fillId="23" borderId="59"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111" xfId="0" applyFont="1" applyFill="1" applyBorder="1" applyAlignment="1">
      <alignment horizontal="center" vertical="center"/>
    </xf>
    <xf numFmtId="0" fontId="0" fillId="2" borderId="121" xfId="0" applyFont="1" applyFill="1" applyBorder="1" applyAlignment="1">
      <alignment horizontal="center" vertical="center"/>
    </xf>
    <xf numFmtId="0" fontId="34" fillId="2" borderId="1" xfId="0" applyFont="1" applyFill="1" applyBorder="1"/>
    <xf numFmtId="0" fontId="36" fillId="3" borderId="57" xfId="0" applyFont="1" applyFill="1" applyBorder="1" applyAlignment="1">
      <alignment horizontal="center" vertical="center" wrapText="1"/>
    </xf>
    <xf numFmtId="0" fontId="38" fillId="24" borderId="20" xfId="0" applyFont="1" applyFill="1" applyBorder="1" applyAlignment="1">
      <alignment horizontal="center" vertical="center" wrapText="1"/>
    </xf>
    <xf numFmtId="0" fontId="11" fillId="0" borderId="105" xfId="0" applyFont="1" applyBorder="1" applyAlignment="1">
      <alignment horizontal="left" vertical="center" wrapText="1"/>
    </xf>
    <xf numFmtId="0" fontId="12" fillId="5" borderId="20" xfId="0" applyFont="1" applyFill="1" applyBorder="1" applyAlignment="1">
      <alignment horizontal="center" vertical="center" wrapText="1"/>
    </xf>
    <xf numFmtId="0" fontId="38" fillId="24" borderId="88" xfId="0" applyFont="1" applyFill="1" applyBorder="1" applyAlignment="1">
      <alignment horizontal="center" vertical="center" wrapText="1"/>
    </xf>
    <xf numFmtId="0" fontId="11" fillId="0" borderId="90" xfId="0" applyFont="1" applyBorder="1" applyAlignment="1">
      <alignment horizontal="left" vertical="center" wrapText="1"/>
    </xf>
    <xf numFmtId="0" fontId="12" fillId="6" borderId="20" xfId="0" applyFont="1" applyFill="1" applyBorder="1" applyAlignment="1">
      <alignment horizontal="center" vertical="center" wrapText="1"/>
    </xf>
    <xf numFmtId="0" fontId="38" fillId="24" borderId="75" xfId="0" applyFont="1" applyFill="1" applyBorder="1" applyAlignment="1">
      <alignment horizontal="center" vertical="center" wrapText="1"/>
    </xf>
    <xf numFmtId="0" fontId="11" fillId="0" borderId="20" xfId="0" applyFont="1" applyBorder="1" applyAlignment="1">
      <alignment horizontal="left" vertical="center" wrapText="1"/>
    </xf>
    <xf numFmtId="0" fontId="12" fillId="7" borderId="20" xfId="0" applyFont="1" applyFill="1" applyBorder="1" applyAlignment="1">
      <alignment horizontal="center" vertical="center" wrapText="1"/>
    </xf>
    <xf numFmtId="0" fontId="38" fillId="24" borderId="102" xfId="0" applyFont="1" applyFill="1" applyBorder="1" applyAlignment="1">
      <alignment horizontal="center" vertical="center" wrapText="1"/>
    </xf>
    <xf numFmtId="0" fontId="12" fillId="8" borderId="60" xfId="0" applyFont="1" applyFill="1" applyBorder="1" applyAlignment="1">
      <alignment horizontal="center" vertical="center" wrapText="1"/>
    </xf>
    <xf numFmtId="0" fontId="40" fillId="12" borderId="5" xfId="0" applyFont="1" applyFill="1" applyBorder="1" applyAlignment="1">
      <alignment horizontal="center" vertical="center"/>
    </xf>
    <xf numFmtId="0" fontId="39" fillId="5" borderId="5" xfId="0" applyFont="1" applyFill="1" applyBorder="1" applyAlignment="1">
      <alignment horizontal="left" vertical="center" wrapText="1"/>
    </xf>
    <xf numFmtId="0" fontId="39" fillId="6" borderId="5" xfId="0" applyFont="1" applyFill="1" applyBorder="1" applyAlignment="1">
      <alignment horizontal="left" vertical="center" wrapText="1"/>
    </xf>
    <xf numFmtId="0" fontId="39" fillId="7" borderId="5" xfId="0" applyFont="1" applyFill="1" applyBorder="1" applyAlignment="1">
      <alignment horizontal="left" vertical="center" wrapText="1"/>
    </xf>
    <xf numFmtId="0" fontId="39" fillId="8" borderId="5" xfId="0" applyFont="1" applyFill="1" applyBorder="1" applyAlignment="1">
      <alignment horizontal="left" vertical="center" wrapText="1"/>
    </xf>
    <xf numFmtId="0" fontId="41" fillId="2" borderId="1" xfId="0" applyFont="1" applyFill="1" applyBorder="1"/>
    <xf numFmtId="0" fontId="39" fillId="2" borderId="1" xfId="0" applyFont="1" applyFill="1" applyBorder="1"/>
    <xf numFmtId="0" fontId="42" fillId="27" borderId="5" xfId="0" applyFont="1" applyFill="1" applyBorder="1" applyAlignment="1">
      <alignment horizontal="center" vertical="center" wrapText="1"/>
    </xf>
    <xf numFmtId="0" fontId="43" fillId="12" borderId="5" xfId="0" applyFont="1" applyFill="1" applyBorder="1" applyAlignment="1">
      <alignment horizontal="center" vertical="center" wrapText="1"/>
    </xf>
    <xf numFmtId="0" fontId="44" fillId="27" borderId="5" xfId="0" applyFont="1" applyFill="1" applyBorder="1" applyAlignment="1">
      <alignment horizontal="center" vertical="center" wrapText="1"/>
    </xf>
    <xf numFmtId="0" fontId="45" fillId="27" borderId="5" xfId="0" applyFont="1" applyFill="1" applyBorder="1" applyAlignment="1">
      <alignment horizontal="center" vertical="center"/>
    </xf>
    <xf numFmtId="1" fontId="0" fillId="0" borderId="5" xfId="0" applyNumberFormat="1" applyFont="1" applyBorder="1"/>
    <xf numFmtId="0" fontId="0" fillId="5" borderId="5" xfId="0" applyFont="1" applyFill="1" applyBorder="1"/>
    <xf numFmtId="0" fontId="0" fillId="6" borderId="5" xfId="0" applyFont="1" applyFill="1" applyBorder="1"/>
    <xf numFmtId="0" fontId="0" fillId="2" borderId="1" xfId="0" applyFont="1" applyFill="1" applyBorder="1" applyAlignment="1">
      <alignment vertical="center" wrapText="1"/>
    </xf>
    <xf numFmtId="0" fontId="0" fillId="7" borderId="5" xfId="0" applyFont="1" applyFill="1" applyBorder="1"/>
    <xf numFmtId="0" fontId="0" fillId="8" borderId="5" xfId="0" applyFont="1" applyFill="1" applyBorder="1"/>
    <xf numFmtId="0" fontId="30" fillId="28" borderId="5" xfId="0" applyFont="1" applyFill="1" applyBorder="1" applyAlignment="1">
      <alignment horizontal="center" vertical="center" wrapText="1"/>
    </xf>
    <xf numFmtId="0" fontId="18" fillId="28" borderId="5" xfId="0" applyFont="1" applyFill="1" applyBorder="1" applyAlignment="1">
      <alignment vertical="top" wrapText="1"/>
    </xf>
    <xf numFmtId="0" fontId="0" fillId="0" borderId="5" xfId="0" applyFont="1" applyBorder="1" applyAlignment="1">
      <alignment horizontal="center" vertical="center"/>
    </xf>
    <xf numFmtId="0" fontId="50" fillId="2" borderId="1" xfId="0" applyFont="1" applyFill="1" applyBorder="1" applyAlignment="1">
      <alignment horizontal="center" vertical="center"/>
    </xf>
    <xf numFmtId="0" fontId="0" fillId="0" borderId="0" xfId="0" applyFont="1"/>
    <xf numFmtId="0" fontId="51" fillId="2"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1" fillId="2" borderId="5" xfId="0" applyFont="1" applyFill="1" applyBorder="1" applyAlignment="1">
      <alignment vertical="center"/>
    </xf>
    <xf numFmtId="0" fontId="0" fillId="0" borderId="5" xfId="0" applyFont="1" applyBorder="1" applyAlignment="1">
      <alignment horizontal="center" vertical="center" wrapText="1"/>
    </xf>
    <xf numFmtId="0" fontId="52" fillId="0" borderId="5" xfId="0" applyFont="1" applyBorder="1" applyAlignment="1">
      <alignment wrapText="1"/>
    </xf>
    <xf numFmtId="0" fontId="21" fillId="2" borderId="5" xfId="0" applyFont="1" applyFill="1" applyBorder="1" applyAlignment="1">
      <alignment horizontal="center" vertical="center"/>
    </xf>
    <xf numFmtId="0" fontId="53" fillId="0" borderId="0" xfId="0" applyFont="1"/>
    <xf numFmtId="0" fontId="0" fillId="0" borderId="5" xfId="0" applyFont="1" applyBorder="1" applyAlignment="1">
      <alignment wrapText="1"/>
    </xf>
    <xf numFmtId="0" fontId="0" fillId="0" borderId="5" xfId="0" applyFont="1" applyBorder="1" applyAlignment="1">
      <alignment horizontal="center"/>
    </xf>
    <xf numFmtId="0" fontId="21" fillId="31" borderId="5" xfId="0" applyFont="1" applyFill="1" applyBorder="1" applyAlignment="1">
      <alignment horizontal="center" vertical="center"/>
    </xf>
    <xf numFmtId="0" fontId="21" fillId="20" borderId="5" xfId="0" applyFont="1" applyFill="1" applyBorder="1" applyAlignment="1">
      <alignment horizontal="center" vertical="center"/>
    </xf>
    <xf numFmtId="0" fontId="21" fillId="32" borderId="5" xfId="0" applyFont="1" applyFill="1" applyBorder="1" applyAlignment="1">
      <alignment horizontal="center" vertical="center"/>
    </xf>
    <xf numFmtId="0" fontId="1" fillId="0" borderId="5" xfId="0" applyFont="1" applyBorder="1" applyAlignment="1">
      <alignment horizontal="center" vertical="center"/>
    </xf>
    <xf numFmtId="0" fontId="0" fillId="0" borderId="10" xfId="0" applyFont="1" applyBorder="1"/>
    <xf numFmtId="0" fontId="0" fillId="0" borderId="0" xfId="0" applyFont="1" applyAlignment="1">
      <alignment horizontal="center"/>
    </xf>
    <xf numFmtId="0" fontId="52" fillId="0" borderId="0" xfId="0" applyFont="1" applyAlignment="1">
      <alignment wrapText="1"/>
    </xf>
    <xf numFmtId="0" fontId="0" fillId="0" borderId="0" xfId="0" applyFont="1" applyAlignment="1">
      <alignment vertical="center"/>
    </xf>
    <xf numFmtId="0" fontId="0" fillId="0" borderId="0" xfId="0" applyFont="1" applyAlignment="1">
      <alignment horizontal="center" vertical="center"/>
    </xf>
    <xf numFmtId="0" fontId="0" fillId="0" borderId="17" xfId="0" applyFont="1" applyBorder="1"/>
    <xf numFmtId="0" fontId="0" fillId="0" borderId="18" xfId="0" applyFont="1" applyBorder="1"/>
    <xf numFmtId="0" fontId="0" fillId="0" borderId="19" xfId="0" applyFont="1" applyBorder="1"/>
    <xf numFmtId="0" fontId="0" fillId="0" borderId="7" xfId="0" applyFont="1" applyBorder="1"/>
    <xf numFmtId="0" fontId="5" fillId="0" borderId="97" xfId="0" applyFont="1" applyBorder="1" applyAlignment="1">
      <alignment vertical="center" wrapText="1"/>
    </xf>
    <xf numFmtId="0" fontId="0" fillId="2" borderId="6" xfId="0" applyFont="1" applyFill="1" applyBorder="1" applyAlignment="1">
      <alignment horizontal="left" vertical="top" wrapText="1"/>
    </xf>
    <xf numFmtId="0" fontId="2" fillId="0" borderId="7" xfId="0" applyFont="1" applyBorder="1"/>
    <xf numFmtId="0" fontId="1" fillId="3" borderId="2" xfId="0" applyFont="1" applyFill="1" applyBorder="1" applyAlignment="1">
      <alignment horizontal="center"/>
    </xf>
    <xf numFmtId="0" fontId="2" fillId="0" borderId="3" xfId="0" applyFont="1" applyBorder="1"/>
    <xf numFmtId="0" fontId="2" fillId="0" borderId="4" xfId="0" applyFont="1" applyBorder="1"/>
    <xf numFmtId="0" fontId="0" fillId="0" borderId="12" xfId="0" applyFont="1" applyBorder="1" applyAlignment="1">
      <alignment horizontal="center"/>
    </xf>
    <xf numFmtId="0" fontId="2" fillId="0" borderId="13" xfId="0" applyFont="1" applyBorder="1"/>
    <xf numFmtId="0" fontId="2" fillId="0" borderId="14" xfId="0" applyFont="1" applyBorder="1"/>
    <xf numFmtId="0" fontId="0" fillId="0" borderId="9" xfId="0" applyFont="1" applyBorder="1" applyAlignment="1">
      <alignment horizontal="center"/>
    </xf>
    <xf numFmtId="0" fontId="2" fillId="0" borderId="11" xfId="0" applyFont="1" applyBorder="1"/>
    <xf numFmtId="0" fontId="2" fillId="0" borderId="17" xfId="0" applyFont="1" applyBorder="1"/>
    <xf numFmtId="0" fontId="2" fillId="0" borderId="19" xfId="0" applyFont="1" applyBorder="1"/>
    <xf numFmtId="0" fontId="4" fillId="0" borderId="12" xfId="0" applyFont="1" applyBorder="1" applyAlignment="1">
      <alignment horizontal="center"/>
    </xf>
    <xf numFmtId="0" fontId="4" fillId="0" borderId="12" xfId="0" applyFont="1" applyBorder="1" applyAlignment="1">
      <alignment horizontal="left"/>
    </xf>
    <xf numFmtId="0" fontId="4" fillId="0" borderId="9" xfId="0" applyFont="1" applyBorder="1" applyAlignment="1">
      <alignment horizontal="center"/>
    </xf>
    <xf numFmtId="0" fontId="2" fillId="0" borderId="15" xfId="0" applyFont="1" applyBorder="1"/>
    <xf numFmtId="0" fontId="2" fillId="0" borderId="16" xfId="0" applyFont="1" applyBorder="1"/>
    <xf numFmtId="0" fontId="0" fillId="0" borderId="9" xfId="0" applyFont="1" applyBorder="1" applyAlignment="1">
      <alignment horizontal="center" wrapText="1"/>
    </xf>
    <xf numFmtId="0" fontId="2" fillId="0" borderId="10" xfId="0" applyFont="1" applyBorder="1"/>
    <xf numFmtId="0" fontId="2" fillId="0" borderId="18" xfId="0" applyFont="1" applyBorder="1"/>
    <xf numFmtId="0" fontId="3" fillId="0" borderId="9" xfId="0" applyFont="1" applyBorder="1" applyAlignment="1">
      <alignment horizontal="center"/>
    </xf>
    <xf numFmtId="0" fontId="0" fillId="0" borderId="0" xfId="0" applyFont="1" applyAlignment="1"/>
    <xf numFmtId="0" fontId="4" fillId="0" borderId="12" xfId="0" applyFont="1" applyBorder="1" applyAlignment="1">
      <alignment horizontal="center" vertical="center"/>
    </xf>
    <xf numFmtId="0" fontId="0" fillId="4" borderId="12" xfId="0" applyFont="1" applyFill="1" applyBorder="1" applyAlignment="1">
      <alignment horizontal="center"/>
    </xf>
    <xf numFmtId="0" fontId="0" fillId="0" borderId="6" xfId="0" applyFont="1" applyBorder="1" applyAlignment="1">
      <alignment horizontal="center" wrapText="1"/>
    </xf>
    <xf numFmtId="0" fontId="7" fillId="0" borderId="0" xfId="0" applyFont="1" applyAlignment="1">
      <alignment horizontal="center" vertical="center" wrapText="1"/>
    </xf>
    <xf numFmtId="0" fontId="12" fillId="15" borderId="26" xfId="0" applyFont="1" applyFill="1" applyBorder="1" applyAlignment="1">
      <alignment horizontal="center" vertical="center" wrapText="1"/>
    </xf>
    <xf numFmtId="0" fontId="2" fillId="0" borderId="71" xfId="0" applyFont="1" applyBorder="1"/>
    <xf numFmtId="0" fontId="15" fillId="14" borderId="27" xfId="0" applyFont="1" applyFill="1" applyBorder="1" applyAlignment="1">
      <alignment horizontal="center" vertical="center" wrapText="1"/>
    </xf>
    <xf numFmtId="0" fontId="2" fillId="0" borderId="28" xfId="0" applyFont="1" applyBorder="1"/>
    <xf numFmtId="0" fontId="2" fillId="0" borderId="29" xfId="0" applyFont="1" applyBorder="1"/>
    <xf numFmtId="0" fontId="2" fillId="0" borderId="42" xfId="0" applyFont="1" applyBorder="1"/>
    <xf numFmtId="0" fontId="2" fillId="0" borderId="43" xfId="0" applyFont="1" applyBorder="1"/>
    <xf numFmtId="0" fontId="2" fillId="0" borderId="44" xfId="0" applyFont="1" applyBorder="1"/>
    <xf numFmtId="0" fontId="12" fillId="15" borderId="24" xfId="0" applyFont="1" applyFill="1" applyBorder="1" applyAlignment="1">
      <alignment horizontal="center" vertical="center" wrapText="1"/>
    </xf>
    <xf numFmtId="0" fontId="2" fillId="0" borderId="70" xfId="0" applyFont="1" applyBorder="1"/>
    <xf numFmtId="0" fontId="17" fillId="16" borderId="27" xfId="0" applyFont="1" applyFill="1" applyBorder="1" applyAlignment="1">
      <alignment horizontal="center" vertical="center" wrapText="1"/>
    </xf>
    <xf numFmtId="0" fontId="5" fillId="0" borderId="24" xfId="0" applyFont="1" applyBorder="1" applyAlignment="1">
      <alignment horizontal="center" vertical="center" wrapText="1"/>
    </xf>
    <xf numFmtId="0" fontId="2" fillId="0" borderId="36" xfId="0" applyFont="1" applyBorder="1"/>
    <xf numFmtId="0" fontId="2" fillId="0" borderId="48" xfId="0" applyFont="1" applyBorder="1"/>
    <xf numFmtId="0" fontId="5" fillId="0" borderId="24" xfId="0" applyFont="1" applyBorder="1" applyAlignment="1">
      <alignment horizontal="center" vertical="center"/>
    </xf>
    <xf numFmtId="0" fontId="16" fillId="14" borderId="58" xfId="0" applyFont="1" applyFill="1" applyBorder="1" applyAlignment="1">
      <alignment horizontal="center" vertical="center" wrapText="1"/>
    </xf>
    <xf numFmtId="0" fontId="2" fillId="0" borderId="52" xfId="0" applyFont="1" applyBorder="1"/>
    <xf numFmtId="0" fontId="12" fillId="16" borderId="24" xfId="0" applyFont="1" applyFill="1" applyBorder="1" applyAlignment="1">
      <alignment horizontal="center" vertical="center" wrapText="1"/>
    </xf>
    <xf numFmtId="0" fontId="16" fillId="17" borderId="24" xfId="0" applyFont="1" applyFill="1" applyBorder="1" applyAlignment="1">
      <alignment horizontal="center" vertical="center" wrapText="1"/>
    </xf>
    <xf numFmtId="0" fontId="17" fillId="15" borderId="27" xfId="0" applyFont="1" applyFill="1" applyBorder="1" applyAlignment="1">
      <alignment horizontal="center" vertical="center"/>
    </xf>
    <xf numFmtId="0" fontId="5" fillId="0" borderId="9" xfId="0" applyFont="1" applyBorder="1" applyAlignment="1">
      <alignment horizontal="center" vertical="center" wrapText="1"/>
    </xf>
    <xf numFmtId="3" fontId="5" fillId="0" borderId="24" xfId="0" applyNumberFormat="1" applyFont="1" applyBorder="1" applyAlignment="1">
      <alignment horizontal="center" vertical="center" wrapText="1"/>
    </xf>
    <xf numFmtId="0" fontId="23" fillId="14" borderId="31" xfId="0" applyFont="1" applyFill="1" applyBorder="1" applyAlignment="1">
      <alignment horizontal="center" vertical="center" wrapText="1"/>
    </xf>
    <xf numFmtId="0" fontId="2" fillId="0" borderId="33" xfId="0" applyFont="1" applyBorder="1"/>
    <xf numFmtId="0" fontId="17" fillId="17" borderId="27" xfId="0" applyFont="1" applyFill="1" applyBorder="1" applyAlignment="1">
      <alignment horizontal="center" vertical="center"/>
    </xf>
    <xf numFmtId="0" fontId="3" fillId="0" borderId="6" xfId="0" applyFont="1" applyBorder="1" applyAlignment="1">
      <alignment horizontal="center"/>
    </xf>
    <xf numFmtId="0" fontId="2" fillId="0" borderId="21" xfId="0" applyFont="1" applyBorder="1"/>
    <xf numFmtId="0" fontId="10" fillId="0" borderId="12" xfId="0" applyFont="1" applyBorder="1" applyAlignment="1">
      <alignment horizontal="center"/>
    </xf>
    <xf numFmtId="0" fontId="10" fillId="19" borderId="31" xfId="0" applyFont="1" applyFill="1" applyBorder="1" applyAlignment="1">
      <alignment horizontal="center" vertical="center" wrapText="1"/>
    </xf>
    <xf numFmtId="0" fontId="2" fillId="0" borderId="32" xfId="0" applyFont="1" applyBorder="1"/>
    <xf numFmtId="0" fontId="21" fillId="19" borderId="31" xfId="0" applyFont="1" applyFill="1" applyBorder="1" applyAlignment="1">
      <alignment horizontal="center" vertical="center" wrapText="1"/>
    </xf>
    <xf numFmtId="0" fontId="16" fillId="13" borderId="31" xfId="0" applyFont="1" applyFill="1" applyBorder="1" applyAlignment="1">
      <alignment horizontal="center" vertical="center" wrapText="1"/>
    </xf>
    <xf numFmtId="0" fontId="21" fillId="19" borderId="54" xfId="0" applyFont="1" applyFill="1" applyBorder="1" applyAlignment="1">
      <alignment horizontal="center" vertical="center"/>
    </xf>
    <xf numFmtId="0" fontId="2" fillId="0" borderId="55" xfId="0" applyFont="1" applyBorder="1"/>
    <xf numFmtId="0" fontId="2" fillId="0" borderId="56" xfId="0" applyFont="1" applyBorder="1"/>
    <xf numFmtId="0" fontId="18" fillId="12" borderId="31" xfId="0" applyFont="1" applyFill="1" applyBorder="1" applyAlignment="1">
      <alignment horizontal="center"/>
    </xf>
    <xf numFmtId="0" fontId="2" fillId="0" borderId="45" xfId="0" applyFont="1" applyBorder="1"/>
    <xf numFmtId="0" fontId="15" fillId="12" borderId="31" xfId="0" applyFont="1" applyFill="1" applyBorder="1" applyAlignment="1">
      <alignment horizontal="center"/>
    </xf>
    <xf numFmtId="0" fontId="12" fillId="19" borderId="31" xfId="0" applyFont="1" applyFill="1" applyBorder="1" applyAlignment="1">
      <alignment horizontal="center" vertical="center" wrapText="1"/>
    </xf>
    <xf numFmtId="0" fontId="9" fillId="0" borderId="103" xfId="0" applyFont="1" applyBorder="1" applyAlignment="1">
      <alignment horizontal="center" vertical="center" wrapText="1"/>
    </xf>
    <xf numFmtId="0" fontId="2" fillId="0" borderId="104" xfId="0" applyFont="1" applyBorder="1"/>
    <xf numFmtId="0" fontId="2" fillId="0" borderId="105" xfId="0" applyFont="1" applyBorder="1"/>
    <xf numFmtId="0" fontId="9" fillId="0" borderId="80" xfId="0" applyFont="1" applyBorder="1" applyAlignment="1">
      <alignment horizontal="center" vertical="center" wrapText="1"/>
    </xf>
    <xf numFmtId="0" fontId="2" fillId="0" borderId="81" xfId="0" applyFont="1" applyBorder="1"/>
    <xf numFmtId="0" fontId="2" fillId="0" borderId="82" xfId="0" applyFont="1" applyBorder="1"/>
    <xf numFmtId="0" fontId="9" fillId="0" borderId="89" xfId="0" applyFont="1" applyBorder="1" applyAlignment="1">
      <alignment horizontal="center" vertical="center" wrapText="1"/>
    </xf>
    <xf numFmtId="0" fontId="2" fillId="0" borderId="90" xfId="0" applyFont="1" applyBorder="1"/>
    <xf numFmtId="1" fontId="5" fillId="0" borderId="24" xfId="0" applyNumberFormat="1" applyFont="1" applyBorder="1" applyAlignment="1">
      <alignment horizontal="center" vertical="center" wrapText="1"/>
    </xf>
    <xf numFmtId="0" fontId="5" fillId="0" borderId="79" xfId="0" applyFont="1" applyBorder="1" applyAlignment="1">
      <alignment horizontal="center" vertical="center"/>
    </xf>
    <xf numFmtId="0" fontId="2" fillId="0" borderId="87" xfId="0" applyFont="1" applyBorder="1"/>
    <xf numFmtId="0" fontId="2" fillId="0" borderId="64" xfId="0" applyFont="1" applyBorder="1"/>
    <xf numFmtId="0" fontId="5" fillId="0" borderId="78" xfId="0" applyFont="1" applyBorder="1" applyAlignment="1">
      <alignment horizontal="center" vertical="center"/>
    </xf>
    <xf numFmtId="0" fontId="2" fillId="0" borderId="63" xfId="0" applyFont="1" applyBorder="1"/>
    <xf numFmtId="1" fontId="5" fillId="0" borderId="78" xfId="0" applyNumberFormat="1" applyFont="1" applyBorder="1" applyAlignment="1">
      <alignment horizontal="center" vertical="center"/>
    </xf>
    <xf numFmtId="0" fontId="16" fillId="13" borderId="24" xfId="0" applyFont="1" applyFill="1" applyBorder="1" applyAlignment="1">
      <alignment horizontal="center" vertical="center" wrapText="1"/>
    </xf>
    <xf numFmtId="0" fontId="29" fillId="17" borderId="27" xfId="0" applyFont="1" applyFill="1" applyBorder="1" applyAlignment="1">
      <alignment horizontal="center" vertical="center" wrapText="1"/>
    </xf>
    <xf numFmtId="0" fontId="2" fillId="0" borderId="22" xfId="0" applyFont="1" applyBorder="1"/>
    <xf numFmtId="0" fontId="2" fillId="0" borderId="23" xfId="0" applyFont="1" applyBorder="1"/>
    <xf numFmtId="0" fontId="27" fillId="17" borderId="27" xfId="0" applyFont="1" applyFill="1" applyBorder="1" applyAlignment="1">
      <alignment horizontal="center" vertical="center"/>
    </xf>
    <xf numFmtId="0" fontId="5" fillId="0" borderId="27" xfId="0" applyFont="1" applyBorder="1" applyAlignment="1">
      <alignment horizontal="center" vertical="center" wrapText="1"/>
    </xf>
    <xf numFmtId="0" fontId="12" fillId="10" borderId="24" xfId="0" applyFont="1" applyFill="1" applyBorder="1" applyAlignment="1">
      <alignment horizontal="center" vertical="center" wrapText="1"/>
    </xf>
    <xf numFmtId="0" fontId="12" fillId="10" borderId="30" xfId="0" applyFont="1" applyFill="1" applyBorder="1" applyAlignment="1">
      <alignment horizontal="center" vertical="center" wrapText="1"/>
    </xf>
    <xf numFmtId="0" fontId="2" fillId="0" borderId="49" xfId="0" applyFont="1" applyBorder="1"/>
    <xf numFmtId="0" fontId="9" fillId="2" borderId="8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0" borderId="27" xfId="0" applyFont="1" applyBorder="1" applyAlignment="1">
      <alignment horizontal="center" vertical="center"/>
    </xf>
    <xf numFmtId="0" fontId="12" fillId="9" borderId="24" xfId="0" applyFont="1" applyFill="1" applyBorder="1" applyAlignment="1">
      <alignment horizontal="center" vertical="center" textRotation="90" wrapText="1"/>
    </xf>
    <xf numFmtId="0" fontId="12" fillId="10" borderId="26" xfId="0" applyFont="1" applyFill="1" applyBorder="1" applyAlignment="1">
      <alignment horizontal="center" vertical="center" textRotation="90" wrapText="1"/>
    </xf>
    <xf numFmtId="0" fontId="2" fillId="0" borderId="38" xfId="0" applyFont="1" applyBorder="1"/>
    <xf numFmtId="0" fontId="2" fillId="0" borderId="61" xfId="0" applyFont="1" applyBorder="1"/>
    <xf numFmtId="0" fontId="13" fillId="10" borderId="27" xfId="0" applyFont="1" applyFill="1" applyBorder="1" applyAlignment="1">
      <alignment horizontal="center" vertical="center" wrapText="1"/>
    </xf>
    <xf numFmtId="0" fontId="2" fillId="0" borderId="39" xfId="0" applyFont="1" applyBorder="1"/>
    <xf numFmtId="0" fontId="2" fillId="0" borderId="40" xfId="0" applyFont="1" applyBorder="1"/>
    <xf numFmtId="0" fontId="15" fillId="10" borderId="31" xfId="0" applyFont="1" applyFill="1" applyBorder="1" applyAlignment="1">
      <alignment horizontal="center"/>
    </xf>
    <xf numFmtId="0" fontId="14" fillId="10" borderId="30" xfId="0" applyFont="1" applyFill="1" applyBorder="1" applyAlignment="1">
      <alignment horizontal="center" vertical="center" textRotation="90" wrapText="1"/>
    </xf>
    <xf numFmtId="0" fontId="2" fillId="0" borderId="41" xfId="0" applyFont="1" applyBorder="1"/>
    <xf numFmtId="0" fontId="19" fillId="10" borderId="47" xfId="0" applyFont="1" applyFill="1" applyBorder="1" applyAlignment="1">
      <alignment horizontal="center" vertical="center" textRotation="90" wrapText="1"/>
    </xf>
    <xf numFmtId="0" fontId="19" fillId="10" borderId="46" xfId="0" applyFont="1" applyFill="1" applyBorder="1" applyAlignment="1">
      <alignment horizontal="center" vertical="center" textRotation="90" wrapText="1"/>
    </xf>
    <xf numFmtId="0" fontId="2" fillId="0" borderId="62" xfId="0" applyFont="1" applyBorder="1"/>
    <xf numFmtId="0" fontId="19" fillId="10" borderId="6" xfId="0" applyFont="1" applyFill="1" applyBorder="1" applyAlignment="1">
      <alignment horizontal="center" vertical="center" textRotation="90" wrapText="1"/>
    </xf>
    <xf numFmtId="0" fontId="9" fillId="2" borderId="26"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16" fillId="11" borderId="50" xfId="0" applyFont="1" applyFill="1" applyBorder="1" applyAlignment="1">
      <alignment horizontal="center" vertical="center" wrapText="1"/>
    </xf>
    <xf numFmtId="0" fontId="2" fillId="0" borderId="51" xfId="0" applyFont="1" applyBorder="1"/>
    <xf numFmtId="0" fontId="15" fillId="11" borderId="27" xfId="0" applyFont="1" applyFill="1" applyBorder="1" applyAlignment="1">
      <alignment horizontal="center" vertical="center" wrapText="1"/>
    </xf>
    <xf numFmtId="0" fontId="30" fillId="20" borderId="54" xfId="0" applyFont="1" applyFill="1" applyBorder="1" applyAlignment="1">
      <alignment horizontal="center" vertical="center" wrapText="1"/>
    </xf>
    <xf numFmtId="0" fontId="33" fillId="2" borderId="125" xfId="0" applyFont="1" applyFill="1" applyBorder="1" applyAlignment="1">
      <alignment horizontal="left" vertical="top" wrapText="1"/>
    </xf>
    <xf numFmtId="0" fontId="2" fillId="0" borderId="126" xfId="0" applyFont="1" applyBorder="1"/>
    <xf numFmtId="0" fontId="2" fillId="0" borderId="127" xfId="0" applyFont="1" applyBorder="1"/>
    <xf numFmtId="0" fontId="2" fillId="0" borderId="128" xfId="0" applyFont="1" applyBorder="1"/>
    <xf numFmtId="0" fontId="2" fillId="0" borderId="129" xfId="0" applyFont="1" applyBorder="1"/>
    <xf numFmtId="0" fontId="2" fillId="0" borderId="130" xfId="0" applyFont="1" applyBorder="1"/>
    <xf numFmtId="0" fontId="2" fillId="0" borderId="131" xfId="0" applyFont="1" applyBorder="1"/>
    <xf numFmtId="0" fontId="2" fillId="0" borderId="132" xfId="0" applyFont="1" applyBorder="1"/>
    <xf numFmtId="0" fontId="0" fillId="2" borderId="12" xfId="0" applyFont="1" applyFill="1" applyBorder="1" applyAlignment="1">
      <alignment horizontal="left" vertical="center"/>
    </xf>
    <xf numFmtId="0" fontId="2" fillId="0" borderId="120" xfId="0" applyFont="1" applyBorder="1"/>
    <xf numFmtId="0" fontId="0" fillId="2" borderId="122" xfId="0" applyFont="1" applyFill="1" applyBorder="1" applyAlignment="1">
      <alignment horizontal="left" vertical="center"/>
    </xf>
    <xf numFmtId="0" fontId="2" fillId="0" borderId="123" xfId="0" applyFont="1" applyBorder="1"/>
    <xf numFmtId="0" fontId="0" fillId="2" borderId="103" xfId="0" applyFont="1" applyFill="1" applyBorder="1" applyAlignment="1">
      <alignment horizontal="left" vertical="top" wrapText="1"/>
    </xf>
    <xf numFmtId="0" fontId="2" fillId="0" borderId="124" xfId="0" applyFont="1" applyBorder="1"/>
    <xf numFmtId="0" fontId="0" fillId="2" borderId="89" xfId="0" applyFont="1" applyFill="1" applyBorder="1" applyAlignment="1">
      <alignment horizontal="left" vertical="top" wrapText="1"/>
    </xf>
    <xf numFmtId="0" fontId="0" fillId="2" borderId="122" xfId="0" applyFont="1" applyFill="1" applyBorder="1" applyAlignment="1">
      <alignment horizontal="left" vertical="top" wrapText="1"/>
    </xf>
    <xf numFmtId="0" fontId="0" fillId="2" borderId="12" xfId="0" applyFont="1" applyFill="1" applyBorder="1" applyAlignment="1">
      <alignment horizontal="left" vertical="top" wrapText="1"/>
    </xf>
    <xf numFmtId="0" fontId="21" fillId="13" borderId="31" xfId="0" applyFont="1" applyFill="1" applyBorder="1" applyAlignment="1">
      <alignment horizontal="center"/>
    </xf>
    <xf numFmtId="0" fontId="1" fillId="23" borderId="114" xfId="0" applyFont="1" applyFill="1" applyBorder="1" applyAlignment="1">
      <alignment horizontal="center" vertical="center"/>
    </xf>
    <xf numFmtId="0" fontId="2" fillId="0" borderId="115" xfId="0" applyFont="1" applyBorder="1"/>
    <xf numFmtId="0" fontId="0" fillId="2" borderId="76" xfId="0" applyFont="1" applyFill="1" applyBorder="1" applyAlignment="1">
      <alignment horizontal="left" vertical="center"/>
    </xf>
    <xf numFmtId="0" fontId="2" fillId="0" borderId="119" xfId="0" applyFont="1" applyBorder="1"/>
    <xf numFmtId="0" fontId="21" fillId="22" borderId="12" xfId="0" applyFont="1" applyFill="1" applyBorder="1" applyAlignment="1">
      <alignment horizontal="center"/>
    </xf>
    <xf numFmtId="0" fontId="21" fillId="2" borderId="116" xfId="0" applyFont="1" applyFill="1" applyBorder="1" applyAlignment="1">
      <alignment horizontal="center" vertical="center" wrapText="1"/>
    </xf>
    <xf numFmtId="0" fontId="2" fillId="0" borderId="117" xfId="0" applyFont="1" applyBorder="1"/>
    <xf numFmtId="0" fontId="21" fillId="2" borderId="2" xfId="0" applyFont="1" applyFill="1" applyBorder="1" applyAlignment="1">
      <alignment horizontal="center" vertical="center" wrapText="1"/>
    </xf>
    <xf numFmtId="0" fontId="2" fillId="0" borderId="118" xfId="0" applyFont="1" applyBorder="1"/>
    <xf numFmtId="0" fontId="39" fillId="0" borderId="12" xfId="0" applyFont="1" applyBorder="1" applyAlignment="1">
      <alignment horizontal="left" vertical="center" wrapText="1"/>
    </xf>
    <xf numFmtId="0" fontId="39" fillId="0" borderId="42" xfId="0" applyFont="1" applyBorder="1" applyAlignment="1">
      <alignment horizontal="center" vertical="center" wrapText="1"/>
    </xf>
    <xf numFmtId="0" fontId="39" fillId="0" borderId="31" xfId="0" applyFont="1" applyBorder="1" applyAlignment="1">
      <alignment horizontal="center" vertical="center" wrapText="1"/>
    </xf>
    <xf numFmtId="0" fontId="11" fillId="2" borderId="31" xfId="0" applyFont="1" applyFill="1" applyBorder="1" applyAlignment="1">
      <alignment horizontal="left" vertical="center" wrapText="1"/>
    </xf>
    <xf numFmtId="0" fontId="37" fillId="16" borderId="133" xfId="0" applyFont="1" applyFill="1" applyBorder="1" applyAlignment="1">
      <alignment horizontal="center" vertical="center"/>
    </xf>
    <xf numFmtId="0" fontId="35" fillId="16" borderId="31" xfId="0" applyFont="1" applyFill="1" applyBorder="1" applyAlignment="1">
      <alignment horizontal="center" vertical="center"/>
    </xf>
    <xf numFmtId="0" fontId="40" fillId="12" borderId="12" xfId="0" applyFont="1" applyFill="1" applyBorder="1" applyAlignment="1">
      <alignment horizontal="center" vertical="center"/>
    </xf>
    <xf numFmtId="0" fontId="45" fillId="27" borderId="6" xfId="0" applyFont="1" applyFill="1" applyBorder="1" applyAlignment="1">
      <alignment horizontal="center" vertical="center"/>
    </xf>
    <xf numFmtId="0" fontId="46" fillId="5" borderId="6" xfId="0" applyFont="1" applyFill="1" applyBorder="1" applyAlignment="1">
      <alignment horizontal="center" vertical="center" wrapText="1"/>
    </xf>
    <xf numFmtId="0" fontId="45" fillId="12" borderId="6" xfId="0" applyFont="1" applyFill="1" applyBorder="1" applyAlignment="1">
      <alignment horizontal="center" vertical="center"/>
    </xf>
    <xf numFmtId="0" fontId="47" fillId="5" borderId="6" xfId="0" applyFont="1" applyFill="1" applyBorder="1" applyAlignment="1">
      <alignment horizontal="center" vertical="center" wrapText="1"/>
    </xf>
    <xf numFmtId="0" fontId="46" fillId="8" borderId="6" xfId="0" applyFont="1" applyFill="1" applyBorder="1" applyAlignment="1">
      <alignment horizontal="center" vertical="center" wrapText="1"/>
    </xf>
    <xf numFmtId="0" fontId="46" fillId="7" borderId="6" xfId="0" applyFont="1" applyFill="1" applyBorder="1" applyAlignment="1">
      <alignment horizontal="center" vertical="center" wrapText="1"/>
    </xf>
    <xf numFmtId="0" fontId="46" fillId="6" borderId="6" xfId="0" applyFont="1" applyFill="1" applyBorder="1" applyAlignment="1">
      <alignment horizontal="center" vertical="center" wrapText="1"/>
    </xf>
    <xf numFmtId="0" fontId="46" fillId="6" borderId="6" xfId="0" applyFont="1" applyFill="1" applyBorder="1" applyAlignment="1">
      <alignment horizontal="center" vertical="center"/>
    </xf>
    <xf numFmtId="0" fontId="46" fillId="7" borderId="6"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7" borderId="9" xfId="0" applyFont="1" applyFill="1" applyBorder="1" applyAlignment="1">
      <alignment horizontal="center" vertical="center" wrapText="1"/>
    </xf>
    <xf numFmtId="0" fontId="0" fillId="8" borderId="9" xfId="0" applyFont="1" applyFill="1" applyBorder="1" applyAlignment="1">
      <alignment horizontal="center" vertical="center" wrapText="1"/>
    </xf>
    <xf numFmtId="0" fontId="42" fillId="25" borderId="12" xfId="0" applyFont="1" applyFill="1" applyBorder="1" applyAlignment="1">
      <alignment horizontal="center" vertical="center" wrapText="1"/>
    </xf>
    <xf numFmtId="0" fontId="40" fillId="26" borderId="12" xfId="0" applyFont="1" applyFill="1" applyBorder="1" applyAlignment="1">
      <alignment horizontal="center" vertical="center"/>
    </xf>
    <xf numFmtId="0" fontId="10" fillId="2" borderId="134" xfId="0" applyFont="1" applyFill="1" applyBorder="1" applyAlignment="1">
      <alignment horizontal="center" vertical="center" wrapText="1"/>
    </xf>
    <xf numFmtId="0" fontId="2" fillId="0" borderId="135" xfId="0" applyFont="1" applyBorder="1"/>
    <xf numFmtId="0" fontId="0" fillId="5" borderId="9" xfId="0" applyFont="1" applyFill="1" applyBorder="1" applyAlignment="1">
      <alignment horizontal="center" vertical="center" wrapText="1"/>
    </xf>
    <xf numFmtId="0" fontId="46" fillId="8" borderId="6" xfId="0" applyFont="1" applyFill="1" applyBorder="1" applyAlignment="1">
      <alignment horizontal="center" vertical="center"/>
    </xf>
    <xf numFmtId="0" fontId="49" fillId="29" borderId="27" xfId="0" applyFont="1" applyFill="1" applyBorder="1" applyAlignment="1">
      <alignment horizontal="center" vertical="center"/>
    </xf>
    <xf numFmtId="0" fontId="1" fillId="28" borderId="136" xfId="0" applyFont="1" applyFill="1" applyBorder="1" applyAlignment="1">
      <alignment horizontal="center" vertical="center" wrapText="1"/>
    </xf>
    <xf numFmtId="0" fontId="1" fillId="28" borderId="136" xfId="0" applyFont="1" applyFill="1" applyBorder="1" applyAlignment="1">
      <alignment horizontal="center" vertical="center"/>
    </xf>
    <xf numFmtId="0" fontId="21" fillId="4" borderId="2" xfId="0" applyFont="1" applyFill="1" applyBorder="1" applyAlignment="1">
      <alignment horizontal="center" vertical="center"/>
    </xf>
    <xf numFmtId="0" fontId="18" fillId="30" borderId="9" xfId="0" applyFont="1" applyFill="1" applyBorder="1" applyAlignment="1">
      <alignment horizontal="center" vertical="center" wrapText="1"/>
    </xf>
    <xf numFmtId="0" fontId="48" fillId="28" borderId="12" xfId="0" applyFont="1" applyFill="1" applyBorder="1" applyAlignment="1">
      <alignment horizontal="center"/>
    </xf>
    <xf numFmtId="0" fontId="1" fillId="0" borderId="6" xfId="0" applyFont="1" applyBorder="1" applyAlignment="1">
      <alignment horizontal="center" vertical="center"/>
    </xf>
    <xf numFmtId="0" fontId="0" fillId="0" borderId="0" xfId="0" applyFont="1" applyAlignment="1">
      <alignment horizontal="center" wrapText="1"/>
    </xf>
    <xf numFmtId="0" fontId="21" fillId="30" borderId="12" xfId="0" applyFont="1" applyFill="1" applyBorder="1" applyAlignment="1">
      <alignment horizontal="center" vertical="center"/>
    </xf>
  </cellXfs>
  <cellStyles count="1">
    <cellStyle name="Normal" xfId="0" builtinId="0"/>
  </cellStyles>
  <dxfs count="32">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color rgb="FFFFFFFF"/>
      </font>
      <fill>
        <patternFill patternType="solid">
          <fgColor rgb="FF00B050"/>
          <bgColor rgb="FF00B050"/>
        </patternFill>
      </fill>
    </dxf>
    <dxf>
      <font>
        <b/>
        <color rgb="FFFFFFFF"/>
      </font>
      <fill>
        <patternFill patternType="solid">
          <fgColor rgb="FF00B050"/>
          <bgColor rgb="FF00B050"/>
        </patternFill>
      </fill>
    </dxf>
    <dxf>
      <font>
        <b/>
      </font>
      <fill>
        <patternFill patternType="solid">
          <fgColor rgb="FFFFFF00"/>
          <bgColor rgb="FFFFFF00"/>
        </patternFill>
      </fill>
    </dxf>
    <dxf>
      <font>
        <b/>
        <color rgb="FFFFFFFF"/>
      </font>
      <fill>
        <patternFill patternType="solid">
          <fgColor rgb="FFF79646"/>
          <bgColor rgb="FFF79646"/>
        </patternFill>
      </fill>
    </dxf>
    <dxf>
      <font>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79646"/>
          <bgColor rgb="FFF79646"/>
        </patternFill>
      </fill>
    </dxf>
    <dxf>
      <font>
        <b/>
      </font>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color rgb="FFFFFFFF"/>
      </font>
      <fill>
        <patternFill patternType="solid">
          <fgColor rgb="FF00B050"/>
          <bgColor rgb="FF00B050"/>
        </patternFill>
      </fill>
    </dxf>
    <dxf>
      <font>
        <b/>
        <color rgb="FFFFFFFF"/>
      </font>
      <fill>
        <patternFill patternType="solid">
          <fgColor rgb="FF00B050"/>
          <bgColor rgb="FF00B050"/>
        </patternFill>
      </fill>
    </dxf>
    <dxf>
      <font>
        <b/>
      </font>
      <fill>
        <patternFill patternType="solid">
          <fgColor rgb="FFFFFF00"/>
          <bgColor rgb="FFFFFF00"/>
        </patternFill>
      </fill>
    </dxf>
    <dxf>
      <font>
        <b/>
        <color rgb="FFFFFFFF"/>
      </font>
      <fill>
        <patternFill patternType="solid">
          <fgColor rgb="FFF79646"/>
          <bgColor rgb="FFF79646"/>
        </patternFill>
      </fill>
    </dxf>
    <dxf>
      <font>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79646"/>
          <bgColor rgb="FFF79646"/>
        </patternFill>
      </fill>
    </dxf>
    <dxf>
      <font>
        <b/>
      </font>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color rgb="FFFFFFFF"/>
      </font>
      <fill>
        <patternFill patternType="solid">
          <fgColor rgb="FF00B050"/>
          <bgColor rgb="FF00B050"/>
        </patternFill>
      </fill>
    </dxf>
    <dxf>
      <font>
        <b/>
        <color rgb="FFFFFFFF"/>
      </font>
      <fill>
        <patternFill patternType="solid">
          <fgColor rgb="FF00B050"/>
          <bgColor rgb="FF00B050"/>
        </patternFill>
      </fill>
    </dxf>
    <dxf>
      <font>
        <b/>
      </font>
      <fill>
        <patternFill patternType="solid">
          <fgColor rgb="FFFFFF00"/>
          <bgColor rgb="FFFFFF00"/>
        </patternFill>
      </fill>
    </dxf>
    <dxf>
      <font>
        <b/>
        <color rgb="FFFFFFFF"/>
      </font>
      <fill>
        <patternFill patternType="solid">
          <fgColor rgb="FFF79646"/>
          <bgColor rgb="FFF79646"/>
        </patternFill>
      </fill>
    </dxf>
    <dxf>
      <font>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oneCellAnchor>
    <xdr:from>
      <xdr:col>1</xdr:col>
      <xdr:colOff>1971675</xdr:colOff>
      <xdr:row>10</xdr:row>
      <xdr:rowOff>114300</xdr:rowOff>
    </xdr:from>
    <xdr:ext cx="1438275" cy="48672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352675" y="3476625"/>
          <a:ext cx="1428750" cy="847725"/>
        </a:xfrm>
        <a:prstGeom prst="leftArrow">
          <a:avLst/>
        </a:prstGeom>
        <a:solidFill>
          <a:srgbClr val="FFFF66"/>
        </a:solidFill>
        <a:ln w="25400" cap="flat" cmpd="sng" algn="ctr">
          <a:noFill/>
          <a:prstDash val="solid"/>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600" b="1">
              <a:solidFill>
                <a:sysClr val="windowText" lastClr="000000"/>
              </a:solidFill>
              <a:latin typeface="Arial Narrow" pitchFamily="34" charset="0"/>
            </a:rPr>
            <a:t>REGRESAR</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76200</xdr:colOff>
      <xdr:row>1</xdr:row>
      <xdr:rowOff>76200</xdr:rowOff>
    </xdr:from>
    <xdr:ext cx="942975" cy="8763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28575</xdr:colOff>
      <xdr:row>1</xdr:row>
      <xdr:rowOff>104775</xdr:rowOff>
    </xdr:from>
    <xdr:ext cx="819150" cy="762000"/>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35</xdr:col>
      <xdr:colOff>790575</xdr:colOff>
      <xdr:row>100</xdr:row>
      <xdr:rowOff>104775</xdr:rowOff>
    </xdr:from>
    <xdr:ext cx="476250" cy="80010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381000</xdr:colOff>
      <xdr:row>100</xdr:row>
      <xdr:rowOff>57150</xdr:rowOff>
    </xdr:from>
    <xdr:ext cx="1219200" cy="1095375"/>
    <xdr:pic>
      <xdr:nvPicPr>
        <xdr:cNvPr id="3" name="image4.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17</xdr:col>
      <xdr:colOff>752475</xdr:colOff>
      <xdr:row>100</xdr:row>
      <xdr:rowOff>200025</xdr:rowOff>
    </xdr:from>
    <xdr:ext cx="1009650" cy="904875"/>
    <xdr:pic>
      <xdr:nvPicPr>
        <xdr:cNvPr id="4" name="image5.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40</xdr:col>
      <xdr:colOff>676275</xdr:colOff>
      <xdr:row>100</xdr:row>
      <xdr:rowOff>152400</xdr:rowOff>
    </xdr:from>
    <xdr:ext cx="1085850" cy="971550"/>
    <xdr:pic>
      <xdr:nvPicPr>
        <xdr:cNvPr id="5" name="image6.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66</xdr:col>
      <xdr:colOff>1209675</xdr:colOff>
      <xdr:row>100</xdr:row>
      <xdr:rowOff>209550</xdr:rowOff>
    </xdr:from>
    <xdr:ext cx="1028700" cy="923925"/>
    <xdr:pic>
      <xdr:nvPicPr>
        <xdr:cNvPr id="6" name="image7.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19</xdr:col>
      <xdr:colOff>1304925</xdr:colOff>
      <xdr:row>100</xdr:row>
      <xdr:rowOff>66675</xdr:rowOff>
    </xdr:from>
    <xdr:ext cx="1219200" cy="1095375"/>
    <xdr:pic>
      <xdr:nvPicPr>
        <xdr:cNvPr id="7" name="image8.pn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43</xdr:col>
      <xdr:colOff>933450</xdr:colOff>
      <xdr:row>100</xdr:row>
      <xdr:rowOff>76200</xdr:rowOff>
    </xdr:from>
    <xdr:ext cx="1962150" cy="1095375"/>
    <xdr:pic>
      <xdr:nvPicPr>
        <xdr:cNvPr id="8" name="image9.pn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1933575</xdr:colOff>
      <xdr:row>16</xdr:row>
      <xdr:rowOff>142875</xdr:rowOff>
    </xdr:from>
    <xdr:ext cx="4248150" cy="6000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3527489" y="5945281"/>
          <a:ext cx="4255558" cy="579965"/>
        </a:xfrm>
        <a:prstGeom prst="leftArrow">
          <a:avLst/>
        </a:prstGeom>
        <a:solidFill>
          <a:srgbClr val="92D050"/>
        </a:solidFill>
        <a:ln w="25400" cap="flat" cmpd="sng" algn="ctr">
          <a:noFill/>
          <a:prstDash val="solid"/>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i="0">
              <a:latin typeface="Tahoma" pitchFamily="34" charset="0"/>
              <a:ea typeface="Tahoma" pitchFamily="34" charset="0"/>
              <a:cs typeface="Tahoma" pitchFamily="34" charset="0"/>
            </a:rPr>
            <a:t>REGRESAR AL MAPA DE RIESGOS</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2305050</xdr:colOff>
      <xdr:row>21</xdr:row>
      <xdr:rowOff>104775</xdr:rowOff>
    </xdr:from>
    <xdr:ext cx="2771775" cy="8953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067244" y="4923736"/>
          <a:ext cx="2768944" cy="846483"/>
        </a:xfrm>
        <a:prstGeom prst="leftArrow">
          <a:avLst/>
        </a:prstGeom>
        <a:solidFill>
          <a:schemeClr val="accent1"/>
        </a:solidFill>
        <a:ln w="25400" cap="flat" cmpd="sng" algn="ctr">
          <a:noFill/>
          <a:prstDash val="solid"/>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 RIESGOS</a:t>
          </a:r>
          <a:endParaRPr lang="es-CO" sz="1000">
            <a:effectLst/>
            <a:latin typeface="Tahoma" pitchFamily="34" charset="0"/>
            <a:ea typeface="Tahoma" pitchFamily="34" charset="0"/>
            <a:cs typeface="Tahoma" pitchFamily="34" charset="0"/>
          </a:endParaRP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3505200</xdr:colOff>
      <xdr:row>6</xdr:row>
      <xdr:rowOff>38100</xdr:rowOff>
    </xdr:from>
    <xdr:ext cx="4867275" cy="7524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505680" y="7208693"/>
          <a:ext cx="4694605" cy="754101"/>
        </a:xfrm>
        <a:prstGeom prst="leftArrow">
          <a:avLst/>
        </a:prstGeom>
        <a:solidFill>
          <a:srgbClr val="92D050"/>
        </a:solidFill>
        <a:ln w="25400" cap="flat" cmpd="sng" algn="ctr">
          <a:noFill/>
          <a:prstDash val="solid"/>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2000" b="1" i="0">
              <a:latin typeface="Arial Narrow" pitchFamily="34" charset="0"/>
            </a:rPr>
            <a:t>REGRESAR AL MAPA DE RIESGOS</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59220" y="4269271"/>
          <a:ext cx="3571529" cy="826604"/>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17</xdr:col>
      <xdr:colOff>771525</xdr:colOff>
      <xdr:row>11</xdr:row>
      <xdr:rowOff>171450</xdr:rowOff>
    </xdr:from>
    <xdr:ext cx="1571625" cy="13144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20302534" y="4119563"/>
          <a:ext cx="1569248" cy="654843"/>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t>  </a:t>
          </a:r>
          <a:r>
            <a:rPr lang="es-CO" sz="800"/>
            <a:t>MATRIZ DE CALIFICACIÓN</a:t>
          </a:r>
        </a:p>
      </xdr:txBody>
    </xdr: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K100"/>
  <sheetViews>
    <sheetView workbookViewId="0"/>
  </sheetViews>
  <sheetFormatPr baseColWidth="10" defaultColWidth="14.42578125" defaultRowHeight="15" customHeight="1"/>
  <cols>
    <col min="1" max="1" width="5.7109375" customWidth="1"/>
    <col min="2" max="3" width="45.7109375" customWidth="1"/>
    <col min="4" max="4" width="35.5703125" customWidth="1"/>
    <col min="5" max="6" width="11.42578125" customWidth="1"/>
    <col min="7" max="11" width="10.7109375" customWidth="1"/>
  </cols>
  <sheetData>
    <row r="1" spans="1:11" ht="3.75" customHeight="1">
      <c r="A1" s="1"/>
      <c r="B1" s="1"/>
      <c r="C1" s="1"/>
      <c r="D1" s="1"/>
      <c r="E1" s="1"/>
      <c r="F1" s="1"/>
      <c r="G1" s="1"/>
      <c r="H1" s="1"/>
      <c r="I1" s="1"/>
      <c r="J1" s="1"/>
      <c r="K1" s="1"/>
    </row>
    <row r="2" spans="1:11" ht="2.25" customHeight="1">
      <c r="A2" s="1"/>
      <c r="B2" s="1"/>
      <c r="C2" s="1"/>
      <c r="D2" s="1"/>
      <c r="E2" s="1"/>
      <c r="F2" s="1"/>
      <c r="G2" s="1"/>
      <c r="H2" s="1"/>
      <c r="I2" s="1"/>
      <c r="J2" s="1"/>
      <c r="K2" s="1"/>
    </row>
    <row r="3" spans="1:11">
      <c r="A3" s="1"/>
      <c r="B3" s="245" t="s">
        <v>0</v>
      </c>
      <c r="C3" s="246"/>
      <c r="D3" s="247"/>
      <c r="E3" s="1"/>
      <c r="F3" s="1"/>
      <c r="G3" s="1"/>
      <c r="H3" s="1"/>
      <c r="I3" s="1"/>
      <c r="J3" s="1"/>
      <c r="K3" s="1"/>
    </row>
    <row r="4" spans="1:11" ht="108" customHeight="1">
      <c r="A4" s="1"/>
      <c r="B4" s="2" t="s">
        <v>1</v>
      </c>
      <c r="C4" s="2" t="s">
        <v>2</v>
      </c>
      <c r="D4" s="2" t="s">
        <v>3</v>
      </c>
      <c r="E4" s="1"/>
      <c r="F4" s="1"/>
      <c r="G4" s="1"/>
      <c r="H4" s="1"/>
      <c r="I4" s="1"/>
      <c r="J4" s="1"/>
      <c r="K4" s="1"/>
    </row>
    <row r="5" spans="1:11" ht="45">
      <c r="A5" s="1"/>
      <c r="B5" s="3" t="s">
        <v>4</v>
      </c>
      <c r="C5" s="243" t="s">
        <v>5</v>
      </c>
      <c r="D5" s="243" t="s">
        <v>6</v>
      </c>
      <c r="E5" s="1"/>
      <c r="F5" s="1"/>
      <c r="G5" s="1"/>
      <c r="H5" s="1"/>
      <c r="I5" s="1"/>
      <c r="J5" s="1"/>
      <c r="K5" s="1"/>
    </row>
    <row r="6" spans="1:11" ht="45">
      <c r="A6" s="1"/>
      <c r="B6" s="3" t="s">
        <v>7</v>
      </c>
      <c r="C6" s="244"/>
      <c r="D6" s="244"/>
      <c r="E6" s="1"/>
      <c r="F6" s="1"/>
      <c r="G6" s="1"/>
      <c r="H6" s="1"/>
      <c r="I6" s="1"/>
      <c r="J6" s="1"/>
      <c r="K6" s="1"/>
    </row>
    <row r="7" spans="1:11" ht="75">
      <c r="A7" s="1"/>
      <c r="B7" s="4" t="s">
        <v>8</v>
      </c>
      <c r="C7" s="5" t="s">
        <v>9</v>
      </c>
      <c r="D7" s="5" t="s">
        <v>10</v>
      </c>
      <c r="E7" s="1"/>
      <c r="F7" s="1"/>
      <c r="G7" s="1"/>
      <c r="H7" s="1"/>
      <c r="I7" s="1"/>
      <c r="J7" s="1"/>
      <c r="K7" s="1"/>
    </row>
    <row r="8" spans="1:11" ht="60">
      <c r="A8" s="1"/>
      <c r="B8" s="4" t="s">
        <v>11</v>
      </c>
      <c r="C8" s="5" t="s">
        <v>12</v>
      </c>
      <c r="D8" s="5" t="s">
        <v>13</v>
      </c>
      <c r="E8" s="1"/>
      <c r="F8" s="1"/>
      <c r="G8" s="1"/>
      <c r="H8" s="1"/>
      <c r="I8" s="1"/>
      <c r="J8" s="1"/>
      <c r="K8" s="1"/>
    </row>
    <row r="9" spans="1:11" ht="50.25" customHeight="1">
      <c r="A9" s="1"/>
      <c r="B9" s="6" t="s">
        <v>14</v>
      </c>
      <c r="C9" s="6" t="s">
        <v>15</v>
      </c>
      <c r="D9" s="5" t="s">
        <v>16</v>
      </c>
      <c r="E9" s="1"/>
      <c r="F9" s="1"/>
      <c r="G9" s="1"/>
      <c r="H9" s="1"/>
      <c r="I9" s="1"/>
      <c r="J9" s="1"/>
      <c r="K9" s="1"/>
    </row>
    <row r="10" spans="1:11" ht="62.25" customHeight="1">
      <c r="A10" s="1"/>
      <c r="B10" s="6" t="s">
        <v>17</v>
      </c>
      <c r="C10" s="7" t="s">
        <v>18</v>
      </c>
      <c r="D10" s="6" t="s">
        <v>19</v>
      </c>
      <c r="E10" s="1"/>
      <c r="F10" s="1"/>
      <c r="G10" s="1"/>
      <c r="H10" s="1"/>
      <c r="I10" s="1"/>
      <c r="J10" s="1"/>
      <c r="K10" s="1"/>
    </row>
    <row r="11" spans="1:11" ht="64.5" customHeight="1">
      <c r="A11" s="1"/>
      <c r="B11" s="6"/>
      <c r="C11" s="6" t="s">
        <v>20</v>
      </c>
      <c r="D11" s="8" t="s">
        <v>21</v>
      </c>
      <c r="E11" s="1"/>
      <c r="F11" s="1"/>
      <c r="G11" s="1"/>
      <c r="H11" s="1"/>
      <c r="I11" s="1"/>
      <c r="J11" s="1"/>
      <c r="K11" s="1"/>
    </row>
    <row r="12" spans="1:11" ht="81.75" customHeight="1">
      <c r="A12" s="1"/>
      <c r="B12" s="9"/>
      <c r="C12" s="1"/>
      <c r="D12" s="1"/>
      <c r="E12" s="1"/>
      <c r="F12" s="1"/>
      <c r="G12" s="1"/>
      <c r="H12" s="1"/>
      <c r="I12" s="1"/>
      <c r="J12" s="1"/>
      <c r="K12" s="1"/>
    </row>
    <row r="13" spans="1:11" ht="81.75" customHeight="1">
      <c r="A13" s="1"/>
      <c r="B13" s="9"/>
      <c r="C13" s="1"/>
      <c r="D13" s="1"/>
      <c r="E13" s="1"/>
      <c r="F13" s="1"/>
      <c r="G13" s="1"/>
      <c r="H13" s="1"/>
      <c r="I13" s="1"/>
      <c r="J13" s="1"/>
      <c r="K13" s="1"/>
    </row>
    <row r="14" spans="1:11" ht="81.75" customHeight="1">
      <c r="A14" s="1"/>
      <c r="B14" s="9"/>
      <c r="C14" s="1"/>
      <c r="D14" s="1"/>
      <c r="E14" s="1"/>
      <c r="F14" s="1"/>
      <c r="G14" s="1"/>
      <c r="H14" s="1"/>
      <c r="I14" s="1"/>
      <c r="J14" s="1"/>
      <c r="K14" s="1"/>
    </row>
    <row r="15" spans="1:11" ht="81.75" customHeight="1">
      <c r="A15" s="1"/>
      <c r="B15" s="9"/>
      <c r="C15" s="1"/>
      <c r="D15" s="1"/>
      <c r="E15" s="1"/>
      <c r="F15" s="1"/>
      <c r="G15" s="1"/>
      <c r="H15" s="1"/>
      <c r="I15" s="1"/>
      <c r="J15" s="1"/>
      <c r="K15" s="1"/>
    </row>
    <row r="16" spans="1:11" ht="81.75" customHeight="1">
      <c r="A16" s="1"/>
      <c r="B16" s="9"/>
      <c r="C16" s="1"/>
      <c r="D16" s="1"/>
      <c r="E16" s="1"/>
      <c r="F16" s="1"/>
      <c r="G16" s="1"/>
      <c r="H16" s="1"/>
      <c r="I16" s="1"/>
      <c r="J16" s="1"/>
      <c r="K16" s="1"/>
    </row>
    <row r="17" spans="1:11" ht="81.75" customHeight="1">
      <c r="A17" s="1"/>
      <c r="B17" s="1"/>
      <c r="C17" s="1"/>
      <c r="D17" s="1"/>
      <c r="E17" s="1"/>
      <c r="F17" s="1"/>
      <c r="G17" s="1"/>
      <c r="H17" s="1"/>
      <c r="I17" s="1"/>
      <c r="J17" s="1"/>
      <c r="K17" s="1"/>
    </row>
    <row r="18" spans="1:11" ht="81.75" customHeight="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ht="15.75" customHeight="1">
      <c r="A21" s="1"/>
      <c r="B21" s="1"/>
      <c r="C21" s="1"/>
      <c r="D21" s="1"/>
      <c r="E21" s="1"/>
      <c r="F21" s="1"/>
      <c r="G21" s="1"/>
      <c r="H21" s="1"/>
      <c r="I21" s="1"/>
      <c r="J21" s="1"/>
      <c r="K21" s="1"/>
    </row>
    <row r="22" spans="1:11" ht="15.75" customHeight="1">
      <c r="A22" s="1"/>
      <c r="B22" s="1"/>
      <c r="C22" s="1"/>
      <c r="D22" s="1"/>
      <c r="E22" s="1"/>
      <c r="F22" s="1"/>
      <c r="G22" s="1"/>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ht="15.75" customHeight="1">
      <c r="A25" s="1"/>
      <c r="B25" s="1"/>
      <c r="C25" s="1"/>
      <c r="D25" s="1"/>
      <c r="E25" s="1"/>
      <c r="F25" s="1"/>
      <c r="G25" s="1"/>
      <c r="H25" s="1"/>
      <c r="I25" s="1"/>
      <c r="J25" s="1"/>
      <c r="K25" s="1"/>
    </row>
    <row r="26" spans="1:11" ht="15.75" customHeight="1">
      <c r="A26" s="1"/>
      <c r="B26" s="1"/>
      <c r="C26" s="1"/>
      <c r="D26" s="1"/>
      <c r="E26" s="1"/>
      <c r="F26" s="1"/>
      <c r="G26" s="1"/>
      <c r="H26" s="1"/>
      <c r="I26" s="1"/>
      <c r="J26" s="1"/>
      <c r="K26" s="1"/>
    </row>
    <row r="27" spans="1:11" ht="15.75" customHeight="1">
      <c r="A27" s="1"/>
      <c r="B27" s="1"/>
      <c r="C27" s="1"/>
      <c r="D27" s="1"/>
      <c r="E27" s="1"/>
      <c r="F27" s="1"/>
      <c r="G27" s="1"/>
      <c r="H27" s="1"/>
      <c r="I27" s="1"/>
      <c r="J27" s="1"/>
      <c r="K27" s="1"/>
    </row>
    <row r="28" spans="1:11" ht="15.75" customHeight="1">
      <c r="A28" s="1"/>
      <c r="B28" s="1"/>
      <c r="C28" s="1"/>
      <c r="D28" s="1"/>
      <c r="E28" s="1"/>
      <c r="F28" s="1"/>
      <c r="G28" s="1"/>
      <c r="H28" s="1"/>
      <c r="I28" s="1"/>
      <c r="J28" s="1"/>
      <c r="K28" s="1"/>
    </row>
    <row r="29" spans="1:11" ht="15.75" customHeight="1">
      <c r="A29" s="1"/>
      <c r="B29" s="1"/>
      <c r="C29" s="1"/>
      <c r="D29" s="1"/>
      <c r="E29" s="1"/>
      <c r="F29" s="1"/>
      <c r="G29" s="1"/>
      <c r="H29" s="1"/>
      <c r="I29" s="1"/>
      <c r="J29" s="1"/>
      <c r="K29" s="1"/>
    </row>
    <row r="30" spans="1:11" ht="15.75" customHeight="1">
      <c r="A30" s="1"/>
      <c r="B30" s="1"/>
      <c r="C30" s="1"/>
      <c r="D30" s="1"/>
      <c r="E30" s="1"/>
      <c r="F30" s="1"/>
      <c r="G30" s="1"/>
      <c r="H30" s="1"/>
      <c r="I30" s="1"/>
      <c r="J30" s="1"/>
      <c r="K30" s="1"/>
    </row>
    <row r="31" spans="1:11" ht="15.75" customHeight="1">
      <c r="A31" s="1"/>
      <c r="B31" s="1"/>
      <c r="C31" s="1"/>
      <c r="D31" s="1"/>
      <c r="E31" s="1"/>
      <c r="F31" s="1"/>
      <c r="G31" s="1"/>
      <c r="H31" s="1"/>
      <c r="I31" s="1"/>
      <c r="J31" s="1"/>
      <c r="K31" s="1"/>
    </row>
    <row r="32" spans="1:11" ht="15.75" customHeight="1">
      <c r="A32" s="1"/>
      <c r="B32" s="1"/>
      <c r="C32" s="1"/>
      <c r="D32" s="1"/>
      <c r="E32" s="1"/>
      <c r="F32" s="1"/>
      <c r="G32" s="1"/>
      <c r="H32" s="1"/>
      <c r="I32" s="1"/>
      <c r="J32" s="1"/>
      <c r="K32" s="1"/>
    </row>
    <row r="33" spans="1:11" ht="15.75" customHeight="1">
      <c r="A33" s="1"/>
      <c r="B33" s="1"/>
      <c r="C33" s="1"/>
      <c r="D33" s="1"/>
      <c r="E33" s="1"/>
      <c r="F33" s="1"/>
      <c r="G33" s="1"/>
      <c r="H33" s="1"/>
      <c r="I33" s="1"/>
      <c r="J33" s="1"/>
      <c r="K33" s="1"/>
    </row>
    <row r="34" spans="1:11" ht="15.75" customHeight="1">
      <c r="A34" s="1"/>
      <c r="B34" s="1"/>
      <c r="C34" s="1"/>
      <c r="D34" s="1"/>
      <c r="E34" s="1"/>
      <c r="F34" s="1"/>
      <c r="G34" s="1"/>
      <c r="H34" s="1"/>
      <c r="I34" s="1"/>
      <c r="J34" s="1"/>
      <c r="K34" s="1"/>
    </row>
    <row r="35" spans="1:11" ht="15.75" customHeight="1">
      <c r="A35" s="1"/>
      <c r="B35" s="1"/>
      <c r="C35" s="1"/>
      <c r="D35" s="1"/>
      <c r="E35" s="1"/>
      <c r="F35" s="1"/>
      <c r="G35" s="1"/>
      <c r="H35" s="1"/>
      <c r="I35" s="1"/>
      <c r="J35" s="1"/>
      <c r="K35" s="1"/>
    </row>
    <row r="36" spans="1:11" ht="15.75" customHeight="1">
      <c r="A36" s="1"/>
      <c r="B36" s="1"/>
      <c r="C36" s="1"/>
      <c r="D36" s="1"/>
      <c r="E36" s="1"/>
      <c r="F36" s="1"/>
      <c r="G36" s="1"/>
      <c r="H36" s="1"/>
      <c r="I36" s="1"/>
      <c r="J36" s="1"/>
      <c r="K36" s="1"/>
    </row>
    <row r="37" spans="1:11" ht="15.75" customHeight="1">
      <c r="A37" s="1"/>
      <c r="B37" s="1"/>
      <c r="C37" s="1"/>
      <c r="D37" s="1"/>
      <c r="E37" s="1"/>
      <c r="F37" s="1"/>
      <c r="G37" s="1"/>
      <c r="H37" s="1"/>
      <c r="I37" s="1"/>
      <c r="J37" s="1"/>
      <c r="K37" s="1"/>
    </row>
    <row r="38" spans="1:11" ht="15.75" customHeight="1">
      <c r="A38" s="1"/>
      <c r="B38" s="1"/>
      <c r="C38" s="1"/>
      <c r="D38" s="1"/>
      <c r="E38" s="1"/>
      <c r="F38" s="1"/>
      <c r="G38" s="1"/>
      <c r="H38" s="1"/>
      <c r="I38" s="1"/>
      <c r="J38" s="1"/>
      <c r="K38" s="1"/>
    </row>
    <row r="39" spans="1:11" ht="15.75" customHeight="1">
      <c r="A39" s="1"/>
      <c r="B39" s="1"/>
      <c r="C39" s="1"/>
      <c r="D39" s="1"/>
      <c r="E39" s="1"/>
      <c r="F39" s="1"/>
      <c r="G39" s="1"/>
      <c r="H39" s="1"/>
      <c r="I39" s="1"/>
      <c r="J39" s="1"/>
      <c r="K39" s="1"/>
    </row>
    <row r="40" spans="1:11" ht="15.75" customHeight="1">
      <c r="A40" s="1"/>
      <c r="B40" s="1"/>
      <c r="C40" s="1"/>
      <c r="D40" s="1"/>
      <c r="E40" s="1"/>
      <c r="F40" s="1"/>
      <c r="G40" s="1"/>
      <c r="H40" s="1"/>
      <c r="I40" s="1"/>
      <c r="J40" s="1"/>
      <c r="K40" s="1"/>
    </row>
    <row r="41" spans="1:11" ht="15.75" customHeight="1">
      <c r="A41" s="1"/>
      <c r="B41" s="1"/>
      <c r="C41" s="1"/>
      <c r="D41" s="1"/>
      <c r="E41" s="1"/>
      <c r="F41" s="1"/>
      <c r="G41" s="1"/>
      <c r="H41" s="1"/>
      <c r="I41" s="1"/>
      <c r="J41" s="1"/>
      <c r="K41" s="1"/>
    </row>
    <row r="42" spans="1:11" ht="15.75" customHeight="1">
      <c r="A42" s="1"/>
      <c r="B42" s="1"/>
      <c r="C42" s="1"/>
      <c r="D42" s="1"/>
      <c r="E42" s="1"/>
      <c r="F42" s="1"/>
      <c r="G42" s="1"/>
      <c r="H42" s="1"/>
      <c r="I42" s="1"/>
      <c r="J42" s="1"/>
      <c r="K42" s="1"/>
    </row>
    <row r="43" spans="1:11" ht="15.75" customHeight="1">
      <c r="A43" s="1"/>
      <c r="B43" s="1"/>
      <c r="C43" s="1"/>
      <c r="D43" s="1"/>
      <c r="E43" s="1"/>
      <c r="F43" s="1"/>
      <c r="G43" s="1"/>
      <c r="H43" s="1"/>
      <c r="I43" s="1"/>
      <c r="J43" s="1"/>
      <c r="K43" s="1"/>
    </row>
    <row r="44" spans="1:11" ht="15.75" customHeight="1">
      <c r="A44" s="1"/>
      <c r="B44" s="1"/>
      <c r="C44" s="1"/>
      <c r="D44" s="1"/>
      <c r="E44" s="1"/>
      <c r="F44" s="1"/>
      <c r="G44" s="1"/>
      <c r="H44" s="1"/>
      <c r="I44" s="1"/>
      <c r="J44" s="1"/>
      <c r="K44" s="1"/>
    </row>
    <row r="45" spans="1:11" ht="15.75" customHeight="1">
      <c r="A45" s="1"/>
      <c r="B45" s="1"/>
      <c r="C45" s="1"/>
      <c r="D45" s="1"/>
      <c r="E45" s="1"/>
      <c r="F45" s="1"/>
      <c r="G45" s="1"/>
      <c r="H45" s="1"/>
      <c r="I45" s="1"/>
      <c r="J45" s="1"/>
      <c r="K45" s="1"/>
    </row>
    <row r="46" spans="1:11" ht="15.75" customHeight="1">
      <c r="A46" s="1"/>
      <c r="B46" s="1"/>
      <c r="C46" s="1"/>
      <c r="D46" s="1"/>
      <c r="E46" s="1"/>
      <c r="F46" s="1"/>
      <c r="G46" s="1"/>
      <c r="H46" s="1"/>
      <c r="I46" s="1"/>
      <c r="J46" s="1"/>
      <c r="K46" s="1"/>
    </row>
    <row r="47" spans="1:11" ht="15.75" customHeight="1">
      <c r="A47" s="1"/>
      <c r="B47" s="1"/>
      <c r="C47" s="1"/>
      <c r="D47" s="1"/>
      <c r="E47" s="1"/>
      <c r="F47" s="1"/>
      <c r="G47" s="1"/>
      <c r="H47" s="1"/>
      <c r="I47" s="1"/>
      <c r="J47" s="1"/>
      <c r="K47" s="1"/>
    </row>
    <row r="48" spans="1:11" ht="15.75" customHeight="1">
      <c r="A48" s="1"/>
      <c r="B48" s="1"/>
      <c r="C48" s="1"/>
      <c r="D48" s="1"/>
      <c r="E48" s="1"/>
      <c r="F48" s="1"/>
      <c r="G48" s="1"/>
      <c r="H48" s="1"/>
      <c r="I48" s="1"/>
      <c r="J48" s="1"/>
      <c r="K48" s="1"/>
    </row>
    <row r="49" spans="1:11" ht="15.75" customHeight="1">
      <c r="A49" s="1"/>
      <c r="B49" s="1"/>
      <c r="C49" s="1"/>
      <c r="D49" s="1"/>
      <c r="E49" s="1"/>
      <c r="F49" s="1"/>
      <c r="G49" s="1"/>
      <c r="H49" s="1"/>
      <c r="I49" s="1"/>
      <c r="J49" s="1"/>
      <c r="K49" s="1"/>
    </row>
    <row r="50" spans="1:11" ht="15.75" customHeight="1">
      <c r="A50" s="1"/>
      <c r="B50" s="1"/>
      <c r="C50" s="1"/>
      <c r="D50" s="1"/>
      <c r="E50" s="1"/>
      <c r="F50" s="1"/>
      <c r="G50" s="1"/>
      <c r="H50" s="1"/>
      <c r="I50" s="1"/>
      <c r="J50" s="1"/>
      <c r="K50" s="1"/>
    </row>
    <row r="51" spans="1:11" ht="15.75" customHeight="1">
      <c r="A51" s="1"/>
      <c r="B51" s="1"/>
      <c r="C51" s="1"/>
      <c r="D51" s="1"/>
      <c r="E51" s="1"/>
      <c r="F51" s="1"/>
      <c r="G51" s="1"/>
      <c r="H51" s="1"/>
      <c r="I51" s="1"/>
      <c r="J51" s="1"/>
      <c r="K51" s="1"/>
    </row>
    <row r="52" spans="1:11" ht="15.75" customHeight="1">
      <c r="A52" s="1"/>
      <c r="B52" s="1"/>
      <c r="C52" s="1"/>
      <c r="D52" s="1"/>
      <c r="E52" s="1"/>
      <c r="F52" s="1"/>
      <c r="G52" s="1"/>
      <c r="H52" s="1"/>
      <c r="I52" s="1"/>
      <c r="J52" s="1"/>
      <c r="K52" s="1"/>
    </row>
    <row r="53" spans="1:11" ht="15.75" customHeight="1">
      <c r="A53" s="1"/>
      <c r="B53" s="1"/>
      <c r="C53" s="1"/>
      <c r="D53" s="1"/>
      <c r="E53" s="1"/>
      <c r="F53" s="1"/>
      <c r="G53" s="1"/>
      <c r="H53" s="1"/>
      <c r="I53" s="1"/>
      <c r="J53" s="1"/>
      <c r="K53" s="1"/>
    </row>
    <row r="54" spans="1:11" ht="15.75" customHeight="1">
      <c r="A54" s="1"/>
      <c r="B54" s="1"/>
      <c r="C54" s="1"/>
      <c r="D54" s="1"/>
      <c r="E54" s="1"/>
      <c r="F54" s="1"/>
      <c r="G54" s="1"/>
      <c r="H54" s="1"/>
      <c r="I54" s="1"/>
      <c r="J54" s="1"/>
      <c r="K54" s="1"/>
    </row>
    <row r="55" spans="1:11" ht="15.75" customHeight="1">
      <c r="A55" s="1"/>
      <c r="B55" s="1"/>
      <c r="C55" s="1"/>
      <c r="D55" s="1"/>
      <c r="E55" s="1"/>
      <c r="F55" s="1"/>
      <c r="G55" s="1"/>
      <c r="H55" s="1"/>
      <c r="I55" s="1"/>
      <c r="J55" s="1"/>
      <c r="K55" s="1"/>
    </row>
    <row r="56" spans="1:11" ht="15.75" customHeight="1">
      <c r="A56" s="1"/>
      <c r="B56" s="1"/>
      <c r="C56" s="1"/>
      <c r="D56" s="1"/>
      <c r="E56" s="1"/>
      <c r="F56" s="1"/>
      <c r="G56" s="1"/>
      <c r="H56" s="1"/>
      <c r="I56" s="1"/>
      <c r="J56" s="1"/>
      <c r="K56" s="1"/>
    </row>
    <row r="57" spans="1:11" ht="15.75" customHeight="1">
      <c r="A57" s="1"/>
      <c r="B57" s="1"/>
      <c r="C57" s="1"/>
      <c r="D57" s="1"/>
      <c r="E57" s="1"/>
      <c r="F57" s="1"/>
      <c r="G57" s="1"/>
      <c r="H57" s="1"/>
      <c r="I57" s="1"/>
      <c r="J57" s="1"/>
      <c r="K57" s="1"/>
    </row>
    <row r="58" spans="1:11" ht="15.75" customHeight="1">
      <c r="A58" s="1"/>
      <c r="B58" s="1"/>
      <c r="C58" s="1"/>
      <c r="D58" s="1"/>
      <c r="E58" s="1"/>
      <c r="F58" s="1"/>
      <c r="G58" s="1"/>
      <c r="H58" s="1"/>
      <c r="I58" s="1"/>
      <c r="J58" s="1"/>
      <c r="K58" s="1"/>
    </row>
    <row r="59" spans="1:11" ht="15.75" customHeight="1">
      <c r="A59" s="1"/>
      <c r="B59" s="1"/>
      <c r="C59" s="1"/>
      <c r="D59" s="1"/>
      <c r="E59" s="1"/>
      <c r="F59" s="1"/>
      <c r="G59" s="1"/>
      <c r="H59" s="1"/>
      <c r="I59" s="1"/>
      <c r="J59" s="1"/>
      <c r="K59" s="1"/>
    </row>
    <row r="60" spans="1:11" ht="15.75" customHeight="1">
      <c r="A60" s="1"/>
      <c r="B60" s="1"/>
      <c r="C60" s="1"/>
      <c r="D60" s="1"/>
      <c r="E60" s="1"/>
      <c r="F60" s="1"/>
      <c r="G60" s="1"/>
      <c r="H60" s="1"/>
      <c r="I60" s="1"/>
      <c r="J60" s="1"/>
      <c r="K60" s="1"/>
    </row>
    <row r="61" spans="1:11" ht="15.75" customHeight="1">
      <c r="A61" s="1"/>
      <c r="B61" s="1"/>
      <c r="C61" s="1"/>
      <c r="D61" s="1"/>
      <c r="E61" s="1"/>
      <c r="F61" s="1"/>
      <c r="G61" s="1"/>
      <c r="H61" s="1"/>
      <c r="I61" s="1"/>
      <c r="J61" s="1"/>
      <c r="K61" s="1"/>
    </row>
    <row r="62" spans="1:11" ht="15.75" customHeight="1">
      <c r="A62" s="1"/>
      <c r="B62" s="1"/>
      <c r="C62" s="1"/>
      <c r="D62" s="1"/>
      <c r="E62" s="1"/>
      <c r="F62" s="1"/>
      <c r="G62" s="1"/>
      <c r="H62" s="1"/>
      <c r="I62" s="1"/>
      <c r="J62" s="1"/>
      <c r="K62" s="1"/>
    </row>
    <row r="63" spans="1:11" ht="15.75" customHeight="1">
      <c r="A63" s="1"/>
      <c r="B63" s="1"/>
      <c r="C63" s="1"/>
      <c r="D63" s="1"/>
      <c r="E63" s="1"/>
      <c r="F63" s="1"/>
      <c r="G63" s="1"/>
      <c r="H63" s="1"/>
      <c r="I63" s="1"/>
      <c r="J63" s="1"/>
      <c r="K63" s="1"/>
    </row>
    <row r="64" spans="1:11" ht="15.75" customHeight="1">
      <c r="A64" s="1"/>
      <c r="B64" s="1"/>
      <c r="C64" s="1"/>
      <c r="D64" s="1"/>
      <c r="E64" s="1"/>
      <c r="F64" s="1"/>
      <c r="G64" s="1"/>
      <c r="H64" s="1"/>
      <c r="I64" s="1"/>
      <c r="J64" s="1"/>
      <c r="K64" s="1"/>
    </row>
    <row r="65" spans="1:11" ht="15.75" customHeight="1">
      <c r="A65" s="1"/>
      <c r="B65" s="1"/>
      <c r="C65" s="1"/>
      <c r="D65" s="1"/>
      <c r="E65" s="1"/>
      <c r="F65" s="1"/>
      <c r="G65" s="1"/>
      <c r="H65" s="1"/>
      <c r="I65" s="1"/>
      <c r="J65" s="1"/>
      <c r="K65" s="1"/>
    </row>
    <row r="66" spans="1:11" ht="15.75" customHeight="1">
      <c r="A66" s="1"/>
      <c r="B66" s="1"/>
      <c r="C66" s="1"/>
      <c r="D66" s="1"/>
      <c r="E66" s="1"/>
      <c r="F66" s="1"/>
      <c r="G66" s="1"/>
      <c r="H66" s="1"/>
      <c r="I66" s="1"/>
      <c r="J66" s="1"/>
      <c r="K66" s="1"/>
    </row>
    <row r="67" spans="1:11" ht="15.75" customHeight="1">
      <c r="A67" s="1"/>
      <c r="B67" s="1"/>
      <c r="C67" s="1"/>
      <c r="D67" s="1"/>
      <c r="E67" s="1"/>
      <c r="F67" s="1"/>
      <c r="G67" s="1"/>
      <c r="H67" s="1"/>
      <c r="I67" s="1"/>
      <c r="J67" s="1"/>
      <c r="K67" s="1"/>
    </row>
    <row r="68" spans="1:11" ht="15.75" customHeight="1">
      <c r="A68" s="1"/>
      <c r="B68" s="1"/>
      <c r="C68" s="1"/>
      <c r="D68" s="1"/>
      <c r="E68" s="1"/>
      <c r="F68" s="1"/>
      <c r="G68" s="1"/>
      <c r="H68" s="1"/>
      <c r="I68" s="1"/>
      <c r="J68" s="1"/>
      <c r="K68" s="1"/>
    </row>
    <row r="69" spans="1:11" ht="15.75" customHeight="1">
      <c r="A69" s="1"/>
      <c r="B69" s="1"/>
      <c r="C69" s="1"/>
      <c r="D69" s="1"/>
      <c r="E69" s="1"/>
      <c r="F69" s="1"/>
      <c r="G69" s="1"/>
      <c r="H69" s="1"/>
      <c r="I69" s="1"/>
      <c r="J69" s="1"/>
      <c r="K69" s="1"/>
    </row>
    <row r="70" spans="1:11" ht="15.75" customHeight="1">
      <c r="A70" s="1"/>
      <c r="B70" s="1"/>
      <c r="C70" s="1"/>
      <c r="D70" s="1"/>
      <c r="E70" s="1"/>
      <c r="F70" s="1"/>
      <c r="G70" s="1"/>
      <c r="H70" s="1"/>
      <c r="I70" s="1"/>
      <c r="J70" s="1"/>
      <c r="K70" s="1"/>
    </row>
    <row r="71" spans="1:11" ht="15.75" customHeight="1">
      <c r="A71" s="1"/>
      <c r="B71" s="1"/>
      <c r="C71" s="1"/>
      <c r="D71" s="1"/>
      <c r="E71" s="1"/>
      <c r="F71" s="1"/>
      <c r="G71" s="1"/>
      <c r="H71" s="1"/>
      <c r="I71" s="1"/>
      <c r="J71" s="1"/>
      <c r="K71" s="1"/>
    </row>
    <row r="72" spans="1:11" ht="15.75" customHeight="1">
      <c r="A72" s="1"/>
      <c r="B72" s="1"/>
      <c r="C72" s="1"/>
      <c r="D72" s="1"/>
      <c r="E72" s="1"/>
      <c r="F72" s="1"/>
      <c r="G72" s="1"/>
      <c r="H72" s="1"/>
      <c r="I72" s="1"/>
      <c r="J72" s="1"/>
      <c r="K72" s="1"/>
    </row>
    <row r="73" spans="1:11" ht="15.75" customHeight="1">
      <c r="A73" s="1"/>
      <c r="B73" s="1"/>
      <c r="C73" s="1"/>
      <c r="D73" s="1"/>
      <c r="E73" s="1"/>
      <c r="F73" s="1"/>
      <c r="G73" s="1"/>
      <c r="H73" s="1"/>
      <c r="I73" s="1"/>
      <c r="J73" s="1"/>
      <c r="K73" s="1"/>
    </row>
    <row r="74" spans="1:11" ht="15.75" customHeight="1">
      <c r="A74" s="1"/>
      <c r="B74" s="1"/>
      <c r="C74" s="1"/>
      <c r="D74" s="1"/>
      <c r="E74" s="1"/>
      <c r="F74" s="1"/>
      <c r="G74" s="1"/>
      <c r="H74" s="1"/>
      <c r="I74" s="1"/>
      <c r="J74" s="1"/>
      <c r="K74" s="1"/>
    </row>
    <row r="75" spans="1:11" ht="15.75" customHeight="1">
      <c r="A75" s="1"/>
      <c r="B75" s="1"/>
      <c r="C75" s="1"/>
      <c r="D75" s="1"/>
      <c r="E75" s="1"/>
      <c r="F75" s="1"/>
      <c r="G75" s="1"/>
      <c r="H75" s="1"/>
      <c r="I75" s="1"/>
      <c r="J75" s="1"/>
      <c r="K75" s="1"/>
    </row>
    <row r="76" spans="1:11" ht="15.75" customHeight="1">
      <c r="A76" s="1"/>
      <c r="B76" s="1"/>
      <c r="C76" s="1"/>
      <c r="D76" s="1"/>
      <c r="E76" s="1"/>
      <c r="F76" s="1"/>
      <c r="G76" s="1"/>
      <c r="H76" s="1"/>
      <c r="I76" s="1"/>
      <c r="J76" s="1"/>
      <c r="K76" s="1"/>
    </row>
    <row r="77" spans="1:11" ht="15.75" customHeight="1">
      <c r="A77" s="1"/>
      <c r="B77" s="1"/>
      <c r="C77" s="1"/>
      <c r="D77" s="1"/>
      <c r="E77" s="1"/>
      <c r="F77" s="1"/>
      <c r="G77" s="1"/>
      <c r="H77" s="1"/>
      <c r="I77" s="1"/>
      <c r="J77" s="1"/>
      <c r="K77" s="1"/>
    </row>
    <row r="78" spans="1:11" ht="15.75" customHeight="1">
      <c r="A78" s="1"/>
      <c r="B78" s="1"/>
      <c r="C78" s="1"/>
      <c r="D78" s="1"/>
      <c r="E78" s="1"/>
      <c r="F78" s="1"/>
      <c r="G78" s="1"/>
      <c r="H78" s="1"/>
      <c r="I78" s="1"/>
      <c r="J78" s="1"/>
      <c r="K78" s="1"/>
    </row>
    <row r="79" spans="1:11" ht="15.75" customHeight="1">
      <c r="A79" s="1"/>
      <c r="B79" s="1"/>
      <c r="C79" s="1"/>
      <c r="D79" s="1"/>
      <c r="E79" s="1"/>
      <c r="F79" s="1"/>
      <c r="G79" s="1"/>
      <c r="H79" s="1"/>
      <c r="I79" s="1"/>
      <c r="J79" s="1"/>
      <c r="K79" s="1"/>
    </row>
    <row r="80" spans="1:11" ht="15.75" customHeight="1">
      <c r="A80" s="1"/>
      <c r="B80" s="1"/>
      <c r="C80" s="1"/>
      <c r="D80" s="1"/>
      <c r="E80" s="1"/>
      <c r="F80" s="1"/>
      <c r="G80" s="1"/>
      <c r="H80" s="1"/>
      <c r="I80" s="1"/>
      <c r="J80" s="1"/>
      <c r="K80" s="1"/>
    </row>
    <row r="81" spans="1:11" ht="15.75" customHeight="1">
      <c r="A81" s="1"/>
      <c r="B81" s="1"/>
      <c r="C81" s="1"/>
      <c r="D81" s="1"/>
      <c r="E81" s="1"/>
      <c r="F81" s="1"/>
      <c r="G81" s="1"/>
      <c r="H81" s="1"/>
      <c r="I81" s="1"/>
      <c r="J81" s="1"/>
      <c r="K81" s="1"/>
    </row>
    <row r="82" spans="1:11" ht="15.7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1"/>
      <c r="B87" s="1"/>
      <c r="C87" s="1"/>
      <c r="D87" s="1"/>
      <c r="E87" s="1"/>
      <c r="F87" s="1"/>
      <c r="G87" s="1"/>
      <c r="H87" s="1"/>
      <c r="I87" s="1"/>
      <c r="J87" s="1"/>
      <c r="K87" s="1"/>
    </row>
    <row r="88" spans="1:11" ht="15.75" customHeight="1">
      <c r="A88" s="1"/>
      <c r="B88" s="1"/>
      <c r="C88" s="1"/>
      <c r="D88" s="1"/>
      <c r="E88" s="1"/>
      <c r="F88" s="1"/>
      <c r="G88" s="1"/>
      <c r="H88" s="1"/>
      <c r="I88" s="1"/>
      <c r="J88" s="1"/>
      <c r="K88" s="1"/>
    </row>
    <row r="89" spans="1:11" ht="15.75" customHeight="1">
      <c r="A89" s="1"/>
      <c r="B89" s="1"/>
      <c r="C89" s="1"/>
      <c r="D89" s="1"/>
      <c r="E89" s="1"/>
      <c r="F89" s="1"/>
      <c r="G89" s="1"/>
      <c r="H89" s="1"/>
      <c r="I89" s="1"/>
      <c r="J89" s="1"/>
      <c r="K89" s="1"/>
    </row>
    <row r="90" spans="1:11" ht="15.75" customHeight="1">
      <c r="A90" s="1"/>
      <c r="B90" s="1"/>
      <c r="C90" s="1"/>
      <c r="D90" s="1"/>
      <c r="E90" s="1"/>
      <c r="F90" s="1"/>
      <c r="G90" s="1"/>
      <c r="H90" s="1"/>
      <c r="I90" s="1"/>
      <c r="J90" s="1"/>
      <c r="K90" s="1"/>
    </row>
    <row r="91" spans="1:11" ht="15.75" customHeight="1">
      <c r="A91" s="1"/>
      <c r="B91" s="1"/>
      <c r="C91" s="1"/>
      <c r="D91" s="1"/>
      <c r="E91" s="1"/>
      <c r="F91" s="1"/>
      <c r="G91" s="1"/>
      <c r="H91" s="1"/>
      <c r="I91" s="1"/>
      <c r="J91" s="1"/>
      <c r="K91" s="1"/>
    </row>
    <row r="92" spans="1:11" ht="15.75" customHeight="1">
      <c r="A92" s="1"/>
      <c r="B92" s="1"/>
      <c r="C92" s="1"/>
      <c r="D92" s="1"/>
      <c r="E92" s="1"/>
      <c r="F92" s="1"/>
      <c r="G92" s="1"/>
      <c r="H92" s="1"/>
      <c r="I92" s="1"/>
      <c r="J92" s="1"/>
      <c r="K92" s="1"/>
    </row>
    <row r="93" spans="1:11" ht="15.75" customHeight="1">
      <c r="A93" s="1"/>
      <c r="B93" s="1"/>
      <c r="C93" s="1"/>
      <c r="D93" s="1"/>
      <c r="E93" s="1"/>
      <c r="F93" s="1"/>
      <c r="G93" s="1"/>
      <c r="H93" s="1"/>
      <c r="I93" s="1"/>
      <c r="J93" s="1"/>
      <c r="K93" s="1"/>
    </row>
    <row r="94" spans="1:11" ht="15.75" customHeight="1">
      <c r="A94" s="1"/>
      <c r="B94" s="1"/>
      <c r="C94" s="1"/>
      <c r="D94" s="1"/>
      <c r="E94" s="1"/>
      <c r="F94" s="1"/>
      <c r="G94" s="1"/>
      <c r="H94" s="1"/>
      <c r="I94" s="1"/>
      <c r="J94" s="1"/>
      <c r="K94" s="1"/>
    </row>
    <row r="95" spans="1:11" ht="15.75" customHeight="1">
      <c r="A95" s="1"/>
      <c r="B95" s="1"/>
      <c r="C95" s="1"/>
      <c r="D95" s="1"/>
      <c r="E95" s="1"/>
      <c r="F95" s="1"/>
      <c r="G95" s="1"/>
      <c r="H95" s="1"/>
      <c r="I95" s="1"/>
      <c r="J95" s="1"/>
      <c r="K95" s="1"/>
    </row>
    <row r="96" spans="1:11" ht="15.75" customHeight="1">
      <c r="A96" s="1"/>
      <c r="B96" s="1"/>
      <c r="C96" s="1"/>
      <c r="D96" s="1"/>
      <c r="E96" s="1"/>
      <c r="F96" s="1"/>
      <c r="G96" s="1"/>
      <c r="H96" s="1"/>
      <c r="I96" s="1"/>
      <c r="J96" s="1"/>
      <c r="K96" s="1"/>
    </row>
    <row r="97" spans="1:11" ht="15.75" customHeight="1">
      <c r="A97" s="1"/>
      <c r="B97" s="1"/>
      <c r="C97" s="1"/>
      <c r="D97" s="1"/>
      <c r="E97" s="1"/>
      <c r="F97" s="1"/>
      <c r="G97" s="1"/>
      <c r="H97" s="1"/>
      <c r="I97" s="1"/>
      <c r="J97" s="1"/>
      <c r="K97" s="1"/>
    </row>
    <row r="98" spans="1:11" ht="15.75" customHeight="1">
      <c r="A98" s="1"/>
      <c r="B98" s="1"/>
      <c r="C98" s="1"/>
      <c r="D98" s="1"/>
      <c r="E98" s="1"/>
      <c r="F98" s="1"/>
      <c r="G98" s="1"/>
      <c r="H98" s="1"/>
      <c r="I98" s="1"/>
      <c r="J98" s="1"/>
      <c r="K98" s="1"/>
    </row>
    <row r="99" spans="1:11" ht="15.75" customHeight="1">
      <c r="A99" s="1"/>
      <c r="B99" s="1"/>
      <c r="C99" s="1"/>
      <c r="D99" s="1"/>
      <c r="E99" s="1"/>
      <c r="F99" s="1"/>
      <c r="G99" s="1"/>
      <c r="H99" s="1"/>
      <c r="I99" s="1"/>
      <c r="J99" s="1"/>
      <c r="K99" s="1"/>
    </row>
    <row r="100" spans="1:11" ht="15.75" customHeight="1">
      <c r="A100" s="1"/>
      <c r="B100" s="1"/>
      <c r="C100" s="1"/>
      <c r="D100" s="1"/>
      <c r="E100" s="1"/>
      <c r="F100" s="1"/>
      <c r="G100" s="1"/>
      <c r="H100" s="1"/>
      <c r="I100" s="1"/>
      <c r="J100" s="1"/>
      <c r="K100" s="1"/>
    </row>
  </sheetData>
  <mergeCells count="3">
    <mergeCell ref="C5:C6"/>
    <mergeCell ref="D5:D6"/>
    <mergeCell ref="B3:D3"/>
  </mergeCells>
  <pageMargins left="0.7" right="0.7" top="0.75" bottom="0.75" header="0" footer="0"/>
  <pageSetup scale="83"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C0D9"/>
  </sheetPr>
  <dimension ref="B2:Q100"/>
  <sheetViews>
    <sheetView workbookViewId="0"/>
  </sheetViews>
  <sheetFormatPr baseColWidth="10" defaultColWidth="14.42578125" defaultRowHeight="15" customHeight="1"/>
  <cols>
    <col min="1" max="1" width="10.7109375" customWidth="1"/>
    <col min="2" max="2" width="3.5703125" customWidth="1"/>
    <col min="3" max="3" width="5.28515625" customWidth="1"/>
    <col min="4" max="4" width="4.42578125" customWidth="1"/>
    <col min="5" max="5" width="3" customWidth="1"/>
    <col min="6" max="6" width="13.7109375" customWidth="1"/>
    <col min="7" max="8" width="10.7109375" customWidth="1"/>
    <col min="9" max="9" width="19.140625" customWidth="1"/>
    <col min="10" max="10" width="7.42578125" hidden="1" customWidth="1"/>
    <col min="11" max="13" width="11.42578125" hidden="1" customWidth="1"/>
    <col min="14" max="14" width="11.42578125" customWidth="1"/>
    <col min="15" max="15" width="6.28515625" customWidth="1"/>
    <col min="16" max="17" width="6.42578125" customWidth="1"/>
  </cols>
  <sheetData>
    <row r="2" spans="2:17">
      <c r="B2" s="263"/>
      <c r="C2" s="261"/>
      <c r="D2" s="261"/>
      <c r="E2" s="252"/>
      <c r="F2" s="255" t="s">
        <v>22</v>
      </c>
      <c r="G2" s="249"/>
      <c r="H2" s="249"/>
      <c r="I2" s="249"/>
      <c r="J2" s="249"/>
      <c r="K2" s="249"/>
      <c r="L2" s="249"/>
      <c r="M2" s="249"/>
      <c r="N2" s="249"/>
      <c r="O2" s="250"/>
      <c r="P2" s="257"/>
      <c r="Q2" s="252"/>
    </row>
    <row r="3" spans="2:17">
      <c r="B3" s="258"/>
      <c r="C3" s="264"/>
      <c r="D3" s="264"/>
      <c r="E3" s="259"/>
      <c r="F3" s="255" t="s">
        <v>23</v>
      </c>
      <c r="G3" s="249"/>
      <c r="H3" s="249"/>
      <c r="I3" s="249"/>
      <c r="J3" s="249"/>
      <c r="K3" s="249"/>
      <c r="L3" s="249"/>
      <c r="M3" s="249"/>
      <c r="N3" s="249"/>
      <c r="O3" s="250"/>
      <c r="P3" s="258"/>
      <c r="Q3" s="259"/>
    </row>
    <row r="4" spans="2:17">
      <c r="B4" s="258"/>
      <c r="C4" s="264"/>
      <c r="D4" s="264"/>
      <c r="E4" s="259"/>
      <c r="F4" s="255" t="s">
        <v>24</v>
      </c>
      <c r="G4" s="249"/>
      <c r="H4" s="249"/>
      <c r="I4" s="249"/>
      <c r="J4" s="249"/>
      <c r="K4" s="249"/>
      <c r="L4" s="249"/>
      <c r="M4" s="249"/>
      <c r="N4" s="249"/>
      <c r="O4" s="250"/>
      <c r="P4" s="258"/>
      <c r="Q4" s="259"/>
    </row>
    <row r="5" spans="2:17">
      <c r="B5" s="258"/>
      <c r="C5" s="264"/>
      <c r="D5" s="264"/>
      <c r="E5" s="259"/>
      <c r="F5" s="265" t="s">
        <v>25</v>
      </c>
      <c r="G5" s="249"/>
      <c r="H5" s="249"/>
      <c r="I5" s="249"/>
      <c r="J5" s="249"/>
      <c r="K5" s="249"/>
      <c r="L5" s="249"/>
      <c r="M5" s="250"/>
      <c r="N5" s="255" t="s">
        <v>26</v>
      </c>
      <c r="O5" s="250"/>
      <c r="P5" s="258"/>
      <c r="Q5" s="259"/>
    </row>
    <row r="6" spans="2:17">
      <c r="B6" s="253"/>
      <c r="C6" s="262"/>
      <c r="D6" s="262"/>
      <c r="E6" s="254"/>
      <c r="F6" s="255" t="s">
        <v>27</v>
      </c>
      <c r="G6" s="249"/>
      <c r="H6" s="249"/>
      <c r="I6" s="249"/>
      <c r="J6" s="249"/>
      <c r="K6" s="249"/>
      <c r="L6" s="249"/>
      <c r="M6" s="250"/>
      <c r="N6" s="256" t="s">
        <v>28</v>
      </c>
      <c r="O6" s="250"/>
      <c r="P6" s="253"/>
      <c r="Q6" s="254"/>
    </row>
    <row r="7" spans="2:17">
      <c r="B7" s="266" t="s">
        <v>29</v>
      </c>
      <c r="C7" s="249"/>
      <c r="D7" s="249"/>
      <c r="E7" s="249"/>
      <c r="F7" s="249"/>
      <c r="G7" s="249"/>
      <c r="H7" s="249"/>
      <c r="I7" s="249"/>
      <c r="J7" s="249"/>
      <c r="K7" s="249"/>
      <c r="L7" s="249"/>
      <c r="M7" s="249"/>
      <c r="N7" s="249"/>
      <c r="O7" s="249"/>
      <c r="P7" s="249"/>
      <c r="Q7" s="250"/>
    </row>
    <row r="8" spans="2:17">
      <c r="B8" s="251" t="s">
        <v>30</v>
      </c>
      <c r="C8" s="261"/>
      <c r="D8" s="261"/>
      <c r="E8" s="252"/>
      <c r="F8" s="267" t="s">
        <v>31</v>
      </c>
      <c r="G8" s="251" t="s">
        <v>32</v>
      </c>
      <c r="H8" s="252"/>
      <c r="I8" s="260" t="s">
        <v>33</v>
      </c>
      <c r="J8" s="261"/>
      <c r="K8" s="261"/>
      <c r="L8" s="261"/>
      <c r="M8" s="261"/>
      <c r="N8" s="261"/>
      <c r="O8" s="261"/>
      <c r="P8" s="261"/>
      <c r="Q8" s="252"/>
    </row>
    <row r="9" spans="2:17">
      <c r="B9" s="253"/>
      <c r="C9" s="262"/>
      <c r="D9" s="262"/>
      <c r="E9" s="254"/>
      <c r="F9" s="244"/>
      <c r="G9" s="253"/>
      <c r="H9" s="254"/>
      <c r="I9" s="253"/>
      <c r="J9" s="262"/>
      <c r="K9" s="262"/>
      <c r="L9" s="262"/>
      <c r="M9" s="262"/>
      <c r="N9" s="262"/>
      <c r="O9" s="262"/>
      <c r="P9" s="262"/>
      <c r="Q9" s="254"/>
    </row>
    <row r="10" spans="2:17">
      <c r="B10" s="248"/>
      <c r="C10" s="249"/>
      <c r="D10" s="249"/>
      <c r="E10" s="250"/>
      <c r="F10" s="10">
        <v>1</v>
      </c>
      <c r="G10" s="248" t="s">
        <v>34</v>
      </c>
      <c r="H10" s="250"/>
      <c r="I10" s="248"/>
      <c r="J10" s="249"/>
      <c r="K10" s="249"/>
      <c r="L10" s="249"/>
      <c r="M10" s="249"/>
      <c r="N10" s="249"/>
      <c r="O10" s="249"/>
      <c r="P10" s="249"/>
      <c r="Q10" s="250"/>
    </row>
    <row r="11" spans="2:17">
      <c r="B11" s="248"/>
      <c r="C11" s="249"/>
      <c r="D11" s="249"/>
      <c r="E11" s="250"/>
      <c r="F11" s="10">
        <v>2</v>
      </c>
      <c r="G11" s="248" t="s">
        <v>35</v>
      </c>
      <c r="H11" s="250"/>
      <c r="I11" s="248"/>
      <c r="J11" s="249"/>
      <c r="K11" s="249"/>
      <c r="L11" s="249"/>
      <c r="M11" s="249"/>
      <c r="N11" s="249"/>
      <c r="O11" s="249"/>
      <c r="P11" s="249"/>
      <c r="Q11" s="250"/>
    </row>
    <row r="12" spans="2:17">
      <c r="B12" s="248"/>
      <c r="C12" s="249"/>
      <c r="D12" s="249"/>
      <c r="E12" s="250"/>
      <c r="F12" s="11"/>
      <c r="G12" s="248"/>
      <c r="H12" s="250"/>
      <c r="I12" s="248"/>
      <c r="J12" s="249"/>
      <c r="K12" s="249"/>
      <c r="L12" s="249"/>
      <c r="M12" s="249"/>
      <c r="N12" s="249"/>
      <c r="O12" s="249"/>
      <c r="P12" s="249"/>
      <c r="Q12" s="250"/>
    </row>
    <row r="13" spans="2:17">
      <c r="B13" s="248"/>
      <c r="C13" s="249"/>
      <c r="D13" s="249"/>
      <c r="E13" s="250"/>
      <c r="F13" s="11"/>
      <c r="G13" s="248"/>
      <c r="H13" s="250"/>
      <c r="I13" s="248"/>
      <c r="J13" s="249"/>
      <c r="K13" s="249"/>
      <c r="L13" s="249"/>
      <c r="M13" s="249"/>
      <c r="N13" s="249"/>
      <c r="O13" s="249"/>
      <c r="P13" s="249"/>
      <c r="Q13" s="250"/>
    </row>
    <row r="14" spans="2:17">
      <c r="B14" s="248"/>
      <c r="C14" s="249"/>
      <c r="D14" s="249"/>
      <c r="E14" s="250"/>
      <c r="F14" s="11"/>
      <c r="G14" s="248"/>
      <c r="H14" s="250"/>
      <c r="I14" s="248"/>
      <c r="J14" s="249"/>
      <c r="K14" s="249"/>
      <c r="L14" s="249"/>
      <c r="M14" s="249"/>
      <c r="N14" s="249"/>
      <c r="O14" s="249"/>
      <c r="P14" s="249"/>
      <c r="Q14" s="250"/>
    </row>
    <row r="15" spans="2:17">
      <c r="B15" s="248"/>
      <c r="C15" s="249"/>
      <c r="D15" s="249"/>
      <c r="E15" s="250"/>
      <c r="F15" s="11"/>
      <c r="G15" s="248"/>
      <c r="H15" s="250"/>
      <c r="I15" s="248"/>
      <c r="J15" s="249"/>
      <c r="K15" s="249"/>
      <c r="L15" s="249"/>
      <c r="M15" s="249"/>
      <c r="N15" s="249"/>
      <c r="O15" s="249"/>
      <c r="P15" s="249"/>
      <c r="Q15" s="250"/>
    </row>
    <row r="16" spans="2:17">
      <c r="B16" s="248"/>
      <c r="C16" s="249"/>
      <c r="D16" s="249"/>
      <c r="E16" s="250"/>
      <c r="F16" s="11"/>
      <c r="G16" s="248"/>
      <c r="H16" s="250"/>
      <c r="I16" s="248"/>
      <c r="J16" s="249"/>
      <c r="K16" s="249"/>
      <c r="L16" s="249"/>
      <c r="M16" s="249"/>
      <c r="N16" s="249"/>
      <c r="O16" s="249"/>
      <c r="P16" s="249"/>
      <c r="Q16" s="250"/>
    </row>
    <row r="17" spans="2:17">
      <c r="B17" s="248"/>
      <c r="C17" s="249"/>
      <c r="D17" s="249"/>
      <c r="E17" s="250"/>
      <c r="F17" s="11"/>
      <c r="G17" s="248"/>
      <c r="H17" s="250"/>
      <c r="I17" s="248"/>
      <c r="J17" s="249"/>
      <c r="K17" s="249"/>
      <c r="L17" s="249"/>
      <c r="M17" s="249"/>
      <c r="N17" s="249"/>
      <c r="O17" s="249"/>
      <c r="P17" s="249"/>
      <c r="Q17" s="250"/>
    </row>
    <row r="18" spans="2:17">
      <c r="B18" s="248"/>
      <c r="C18" s="249"/>
      <c r="D18" s="249"/>
      <c r="E18" s="250"/>
      <c r="F18" s="11"/>
      <c r="G18" s="248"/>
      <c r="H18" s="250"/>
      <c r="I18" s="248"/>
      <c r="J18" s="249"/>
      <c r="K18" s="249"/>
      <c r="L18" s="249"/>
      <c r="M18" s="249"/>
      <c r="N18" s="249"/>
      <c r="O18" s="249"/>
      <c r="P18" s="249"/>
      <c r="Q18" s="250"/>
    </row>
    <row r="19" spans="2:17">
      <c r="B19" s="248"/>
      <c r="C19" s="249"/>
      <c r="D19" s="249"/>
      <c r="E19" s="250"/>
      <c r="F19" s="11"/>
      <c r="G19" s="248"/>
      <c r="H19" s="250"/>
      <c r="I19" s="248"/>
      <c r="J19" s="249"/>
      <c r="K19" s="249"/>
      <c r="L19" s="249"/>
      <c r="M19" s="249"/>
      <c r="N19" s="249"/>
      <c r="O19" s="249"/>
      <c r="P19" s="249"/>
      <c r="Q19" s="250"/>
    </row>
    <row r="20" spans="2:17">
      <c r="B20" s="248"/>
      <c r="C20" s="249"/>
      <c r="D20" s="249"/>
      <c r="E20" s="250"/>
      <c r="F20" s="11"/>
      <c r="G20" s="248"/>
      <c r="H20" s="250"/>
      <c r="I20" s="248"/>
      <c r="J20" s="249"/>
      <c r="K20" s="249"/>
      <c r="L20" s="249"/>
      <c r="M20" s="249"/>
      <c r="N20" s="249"/>
      <c r="O20" s="249"/>
      <c r="P20" s="249"/>
      <c r="Q20" s="250"/>
    </row>
    <row r="21" spans="2:17" ht="15.75" customHeight="1">
      <c r="B21" s="248"/>
      <c r="C21" s="249"/>
      <c r="D21" s="249"/>
      <c r="E21" s="250"/>
      <c r="F21" s="11"/>
      <c r="G21" s="248"/>
      <c r="H21" s="250"/>
      <c r="I21" s="248"/>
      <c r="J21" s="249"/>
      <c r="K21" s="249"/>
      <c r="L21" s="249"/>
      <c r="M21" s="249"/>
      <c r="N21" s="249"/>
      <c r="O21" s="249"/>
      <c r="P21" s="249"/>
      <c r="Q21" s="250"/>
    </row>
    <row r="22" spans="2:17" ht="15.75" customHeight="1">
      <c r="B22" s="248"/>
      <c r="C22" s="249"/>
      <c r="D22" s="249"/>
      <c r="E22" s="250"/>
      <c r="F22" s="11"/>
      <c r="G22" s="248"/>
      <c r="H22" s="250"/>
      <c r="I22" s="248"/>
      <c r="J22" s="249"/>
      <c r="K22" s="249"/>
      <c r="L22" s="249"/>
      <c r="M22" s="249"/>
      <c r="N22" s="249"/>
      <c r="O22" s="249"/>
      <c r="P22" s="249"/>
      <c r="Q22" s="250"/>
    </row>
    <row r="23" spans="2:17" ht="15.75" customHeight="1">
      <c r="B23" s="248"/>
      <c r="C23" s="249"/>
      <c r="D23" s="249"/>
      <c r="E23" s="250"/>
      <c r="F23" s="11"/>
      <c r="G23" s="248"/>
      <c r="H23" s="250"/>
      <c r="I23" s="248"/>
      <c r="J23" s="249"/>
      <c r="K23" s="249"/>
      <c r="L23" s="249"/>
      <c r="M23" s="249"/>
      <c r="N23" s="249"/>
      <c r="O23" s="249"/>
      <c r="P23" s="249"/>
      <c r="Q23" s="250"/>
    </row>
    <row r="24" spans="2:17" ht="15.75" customHeight="1">
      <c r="B24" s="248"/>
      <c r="C24" s="249"/>
      <c r="D24" s="249"/>
      <c r="E24" s="250"/>
      <c r="F24" s="11"/>
      <c r="G24" s="248"/>
      <c r="H24" s="250"/>
      <c r="I24" s="248"/>
      <c r="J24" s="249"/>
      <c r="K24" s="249"/>
      <c r="L24" s="249"/>
      <c r="M24" s="249"/>
      <c r="N24" s="249"/>
      <c r="O24" s="249"/>
      <c r="P24" s="249"/>
      <c r="Q24" s="250"/>
    </row>
    <row r="25" spans="2:17" ht="15.75" customHeight="1">
      <c r="B25" s="248"/>
      <c r="C25" s="249"/>
      <c r="D25" s="249"/>
      <c r="E25" s="250"/>
      <c r="F25" s="11"/>
      <c r="G25" s="248"/>
      <c r="H25" s="250"/>
      <c r="I25" s="248"/>
      <c r="J25" s="249"/>
      <c r="K25" s="249"/>
      <c r="L25" s="249"/>
      <c r="M25" s="249"/>
      <c r="N25" s="249"/>
      <c r="O25" s="249"/>
      <c r="P25" s="249"/>
      <c r="Q25" s="250"/>
    </row>
    <row r="26" spans="2:17" ht="15.75" customHeight="1">
      <c r="B26" s="248"/>
      <c r="C26" s="249"/>
      <c r="D26" s="249"/>
      <c r="E26" s="250"/>
      <c r="F26" s="11"/>
      <c r="G26" s="248"/>
      <c r="H26" s="250"/>
      <c r="I26" s="248"/>
      <c r="J26" s="249"/>
      <c r="K26" s="249"/>
      <c r="L26" s="249"/>
      <c r="M26" s="249"/>
      <c r="N26" s="249"/>
      <c r="O26" s="249"/>
      <c r="P26" s="249"/>
      <c r="Q26" s="250"/>
    </row>
    <row r="27" spans="2:17" ht="15.75" customHeight="1"/>
    <row r="28" spans="2:17" ht="15.75" customHeight="1"/>
    <row r="29" spans="2:17" ht="15.75" customHeight="1"/>
    <row r="30" spans="2:17" ht="15.75" customHeight="1"/>
    <row r="31" spans="2:17" ht="15.75" customHeight="1"/>
    <row r="32" spans="2: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5">
    <mergeCell ref="B22:E22"/>
    <mergeCell ref="B23:E23"/>
    <mergeCell ref="B11:E11"/>
    <mergeCell ref="B12:E12"/>
    <mergeCell ref="B15:E15"/>
    <mergeCell ref="B16:E16"/>
    <mergeCell ref="B17:E17"/>
    <mergeCell ref="G26:H26"/>
    <mergeCell ref="I26:Q26"/>
    <mergeCell ref="B26:E26"/>
    <mergeCell ref="I18:Q18"/>
    <mergeCell ref="I19:Q19"/>
    <mergeCell ref="B20:E20"/>
    <mergeCell ref="B18:E18"/>
    <mergeCell ref="B19:E19"/>
    <mergeCell ref="I22:Q22"/>
    <mergeCell ref="I23:Q23"/>
    <mergeCell ref="B24:E24"/>
    <mergeCell ref="B25:E25"/>
    <mergeCell ref="G25:H25"/>
    <mergeCell ref="I25:Q25"/>
    <mergeCell ref="G19:H19"/>
    <mergeCell ref="B21:E21"/>
    <mergeCell ref="B2:E6"/>
    <mergeCell ref="G13:H13"/>
    <mergeCell ref="G14:H14"/>
    <mergeCell ref="B13:E13"/>
    <mergeCell ref="B14:E14"/>
    <mergeCell ref="F4:O4"/>
    <mergeCell ref="F5:M5"/>
    <mergeCell ref="N5:O5"/>
    <mergeCell ref="I10:Q10"/>
    <mergeCell ref="G10:H10"/>
    <mergeCell ref="B7:Q7"/>
    <mergeCell ref="F8:F9"/>
    <mergeCell ref="B8:E9"/>
    <mergeCell ref="B10:E10"/>
    <mergeCell ref="F3:O3"/>
    <mergeCell ref="F6:M6"/>
    <mergeCell ref="N6:O6"/>
    <mergeCell ref="P2:Q6"/>
    <mergeCell ref="I24:Q24"/>
    <mergeCell ref="G24:H24"/>
    <mergeCell ref="I11:Q11"/>
    <mergeCell ref="G23:H23"/>
    <mergeCell ref="F2:O2"/>
    <mergeCell ref="I8:Q9"/>
    <mergeCell ref="I20:Q20"/>
    <mergeCell ref="I21:Q21"/>
    <mergeCell ref="G20:H20"/>
    <mergeCell ref="G21:H21"/>
    <mergeCell ref="G22:H22"/>
    <mergeCell ref="G18:H18"/>
    <mergeCell ref="I16:Q16"/>
    <mergeCell ref="I17:Q17"/>
    <mergeCell ref="I14:Q14"/>
    <mergeCell ref="I15:Q15"/>
    <mergeCell ref="G8:H9"/>
    <mergeCell ref="G15:H15"/>
    <mergeCell ref="I12:Q12"/>
    <mergeCell ref="I13:Q13"/>
    <mergeCell ref="G11:H11"/>
    <mergeCell ref="G12:H12"/>
    <mergeCell ref="G16:H16"/>
    <mergeCell ref="G17:H17"/>
  </mergeCell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C151"/>
  <sheetViews>
    <sheetView tabSelected="1" zoomScale="75" zoomScaleNormal="75" workbookViewId="0">
      <pane xSplit="1" ySplit="10" topLeftCell="AN138" activePane="bottomRight" state="frozen"/>
      <selection pane="topRight" activeCell="B1" sqref="B1"/>
      <selection pane="bottomLeft" activeCell="A11" sqref="A11"/>
      <selection pane="bottomRight" activeCell="AY142" sqref="AY142"/>
    </sheetView>
  </sheetViews>
  <sheetFormatPr baseColWidth="10" defaultColWidth="14.42578125" defaultRowHeight="15" customHeight="1"/>
  <cols>
    <col min="1" max="1" width="5" customWidth="1"/>
    <col min="2" max="2" width="28.140625" customWidth="1"/>
    <col min="3" max="3" width="20.5703125" customWidth="1"/>
    <col min="4" max="4" width="4.5703125" customWidth="1"/>
    <col min="5" max="5" width="7.28515625" customWidth="1"/>
    <col min="6" max="7" width="8" customWidth="1"/>
    <col min="8" max="8" width="15" customWidth="1"/>
    <col min="9" max="9" width="18.28515625" customWidth="1"/>
    <col min="10" max="10" width="42" customWidth="1"/>
    <col min="11" max="11" width="44.85546875" customWidth="1"/>
    <col min="12" max="12" width="0.28515625" customWidth="1"/>
    <col min="13" max="13" width="18.5703125" hidden="1" customWidth="1"/>
    <col min="14" max="14" width="24.42578125" hidden="1" customWidth="1"/>
    <col min="15" max="15" width="7.140625" hidden="1" customWidth="1"/>
    <col min="16" max="16" width="2.140625" hidden="1" customWidth="1"/>
    <col min="17" max="17" width="0.28515625" hidden="1" customWidth="1"/>
    <col min="18" max="18" width="17.140625" hidden="1" customWidth="1"/>
    <col min="19" max="19" width="17.28515625" hidden="1" customWidth="1"/>
    <col min="20" max="20" width="60" customWidth="1"/>
    <col min="21" max="21" width="14" customWidth="1"/>
    <col min="22" max="22" width="5.7109375" hidden="1" customWidth="1"/>
    <col min="23" max="23" width="12.140625" hidden="1" customWidth="1"/>
    <col min="24" max="24" width="60" hidden="1" customWidth="1"/>
    <col min="25" max="25" width="5.7109375" customWidth="1"/>
    <col min="26" max="26" width="8.85546875" customWidth="1"/>
    <col min="27" max="27" width="10.7109375" customWidth="1"/>
    <col min="28" max="28" width="5.7109375" customWidth="1"/>
    <col min="29" max="29" width="10.5703125" customWidth="1"/>
    <col min="30" max="30" width="10.28515625" hidden="1" customWidth="1"/>
    <col min="31" max="31" width="19.42578125" hidden="1" customWidth="1"/>
    <col min="32" max="32" width="14.7109375" hidden="1" customWidth="1"/>
    <col min="33" max="33" width="19.5703125" hidden="1" customWidth="1"/>
    <col min="34" max="34" width="13.42578125" hidden="1" customWidth="1"/>
    <col min="35" max="35" width="14.42578125" hidden="1" customWidth="1"/>
    <col min="36" max="36" width="13.7109375" hidden="1" customWidth="1"/>
    <col min="37" max="38" width="18.5703125" hidden="1" customWidth="1"/>
    <col min="39" max="39" width="18.42578125" hidden="1" customWidth="1"/>
    <col min="40" max="41" width="18.5703125" customWidth="1"/>
    <col min="42" max="43" width="17" customWidth="1"/>
    <col min="44" max="44" width="26.7109375" hidden="1" customWidth="1"/>
    <col min="45" max="45" width="16" hidden="1" customWidth="1"/>
    <col min="46" max="46" width="18.140625" hidden="1" customWidth="1"/>
    <col min="47" max="47" width="19.5703125" hidden="1" customWidth="1"/>
    <col min="48" max="48" width="35.7109375" customWidth="1"/>
    <col min="49" max="49" width="15.7109375" customWidth="1"/>
    <col min="50" max="50" width="46.7109375" customWidth="1"/>
    <col min="51" max="51" width="46.28515625" customWidth="1"/>
    <col min="52" max="52" width="21.140625" customWidth="1"/>
    <col min="53" max="53" width="16.85546875" customWidth="1"/>
    <col min="54" max="54" width="25.42578125" customWidth="1"/>
    <col min="55" max="55" width="20.85546875" customWidth="1"/>
    <col min="56" max="56" width="1.42578125" hidden="1" customWidth="1"/>
    <col min="57" max="57" width="30.140625" hidden="1" customWidth="1"/>
    <col min="58" max="58" width="21.140625" hidden="1" customWidth="1"/>
    <col min="59" max="59" width="20" hidden="1" customWidth="1"/>
    <col min="60" max="60" width="18.42578125" hidden="1" customWidth="1"/>
    <col min="61" max="61" width="21.85546875" hidden="1" customWidth="1"/>
    <col min="62" max="62" width="69.7109375" customWidth="1"/>
    <col min="63" max="63" width="0.5703125" customWidth="1"/>
    <col min="64" max="64" width="21.85546875" hidden="1" customWidth="1"/>
    <col min="65" max="65" width="20" hidden="1" customWidth="1"/>
    <col min="66" max="66" width="25" hidden="1" customWidth="1"/>
    <col min="67" max="67" width="24.5703125" hidden="1" customWidth="1"/>
    <col min="68" max="70" width="24.5703125" customWidth="1"/>
    <col min="71" max="76" width="11.42578125" customWidth="1"/>
    <col min="77" max="77" width="29.140625" customWidth="1"/>
    <col min="78" max="78" width="29.5703125" customWidth="1"/>
    <col min="79" max="79" width="14.85546875" customWidth="1"/>
    <col min="80" max="87" width="11.42578125" customWidth="1"/>
    <col min="88" max="88" width="34.85546875" customWidth="1"/>
    <col min="89" max="95" width="11.42578125" customWidth="1"/>
    <col min="96" max="96" width="15.5703125" customWidth="1"/>
    <col min="97" max="97" width="11.42578125" customWidth="1"/>
    <col min="98" max="98" width="17.140625" customWidth="1"/>
    <col min="99" max="100" width="11.42578125" customWidth="1"/>
    <col min="101" max="101" width="12.7109375" customWidth="1"/>
    <col min="102" max="105" width="11.42578125" customWidth="1"/>
    <col min="106" max="106" width="14.28515625" customWidth="1"/>
    <col min="107" max="133" width="11.42578125" customWidth="1"/>
  </cols>
  <sheetData>
    <row r="1" spans="1:133" ht="20.25" hidden="1" customHeight="1">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row>
    <row r="2" spans="1:133" ht="20.25" hidden="1"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row>
    <row r="3" spans="1:133" ht="20.25" hidden="1" customHeight="1">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row>
    <row r="4" spans="1:133" ht="20.25" hidden="1"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row>
    <row r="5" spans="1:133" ht="20.25" hidden="1"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row>
    <row r="6" spans="1:133" ht="20.25" hidden="1"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row>
    <row r="7" spans="1:133" ht="20.25" hidden="1"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row>
    <row r="8" spans="1:133" ht="20.25" hidden="1"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row>
    <row r="9" spans="1:133" ht="20.25" hidden="1"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row>
    <row r="10" spans="1:133" ht="20.25" hidden="1"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row>
    <row r="11" spans="1:133" ht="20.25" hidden="1"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row>
    <row r="12" spans="1:133" ht="20.25" hidden="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row>
    <row r="13" spans="1:133" ht="20.25" hidden="1"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row>
    <row r="14" spans="1:133" ht="20.25" hidden="1"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row>
    <row r="15" spans="1:133" ht="20.25" hidden="1"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row>
    <row r="16" spans="1:133" ht="20.25" hidden="1"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row>
    <row r="17" spans="1:133" ht="20.25" hidden="1"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row>
    <row r="18" spans="1:133" ht="20.25" hidden="1"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row>
    <row r="19" spans="1:133" ht="20.25" hidden="1"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row>
    <row r="20" spans="1:133" ht="20.25" hidden="1"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row>
    <row r="21" spans="1:133" ht="20.25" hidden="1"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row>
    <row r="22" spans="1:133" ht="20.25" hidden="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row>
    <row r="23" spans="1:133" ht="20.25" hidden="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row>
    <row r="24" spans="1:133" ht="20.25" hidden="1"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row>
    <row r="25" spans="1:133" ht="20.25" hidden="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row>
    <row r="26" spans="1:133" ht="20.25" hidden="1"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row>
    <row r="27" spans="1:133" ht="20.25" hidden="1"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row>
    <row r="28" spans="1:133" ht="20.25" hidden="1"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row>
    <row r="29" spans="1:133" ht="20.25" hidden="1"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row>
    <row r="30" spans="1:133" ht="20.25" hidden="1"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row>
    <row r="31" spans="1:133" ht="20.25" hidden="1"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row>
    <row r="32" spans="1:133" ht="20.25" hidden="1"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row>
    <row r="33" spans="1:133" ht="20.25" hidden="1"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row>
    <row r="34" spans="1:133" ht="20.25" hidden="1"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row>
    <row r="35" spans="1:133" ht="20.25" hidden="1"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row>
    <row r="36" spans="1:133" ht="20.25" hidden="1"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row>
    <row r="37" spans="1:133" ht="20.25" hidden="1"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row>
    <row r="38" spans="1:133" ht="20.25" hidden="1"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row>
    <row r="39" spans="1:133" ht="20.25" hidden="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row>
    <row r="40" spans="1:133" ht="20.25" hidden="1"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row>
    <row r="41" spans="1:133" ht="20.25" hidden="1"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row>
    <row r="42" spans="1:133" ht="20.25" hidden="1"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row>
    <row r="43" spans="1:133" ht="20.25" hidden="1"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row>
    <row r="44" spans="1:133" ht="20.25" hidden="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row>
    <row r="45" spans="1:133" ht="20.25" hidden="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row>
    <row r="46" spans="1:133" ht="20.25" hidden="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row>
    <row r="47" spans="1:133" ht="20.25" hidden="1"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row>
    <row r="48" spans="1:133" ht="20.25" hidden="1"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row>
    <row r="49" spans="1:133" ht="20.25" hidden="1"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row>
    <row r="50" spans="1:133" ht="20.25" hidden="1"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row>
    <row r="51" spans="1:133" ht="20.25" hidden="1"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row>
    <row r="52" spans="1:133" ht="20.25" hidden="1"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row>
    <row r="53" spans="1:133" ht="20.25" hidden="1" customHeight="1">
      <c r="A53" s="14" t="s">
        <v>36</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row>
    <row r="54" spans="1:133" ht="20.25" hidden="1"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5"/>
      <c r="AV54" s="15"/>
      <c r="AW54" s="15"/>
      <c r="AX54" s="15"/>
      <c r="AY54" s="15"/>
      <c r="AZ54" s="15"/>
      <c r="BA54" s="15"/>
      <c r="BB54" s="15"/>
      <c r="BC54" s="15"/>
      <c r="BD54" s="15"/>
      <c r="BE54" s="15"/>
      <c r="BF54" s="15"/>
      <c r="BG54" s="15"/>
      <c r="BH54" s="15"/>
      <c r="BI54" s="15"/>
      <c r="BJ54" s="15"/>
      <c r="BK54" s="15"/>
      <c r="BL54" s="15"/>
      <c r="BM54" s="15"/>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row>
    <row r="55" spans="1:133" ht="20.25" hidden="1"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5"/>
      <c r="AV55" s="15"/>
      <c r="AW55" s="15"/>
      <c r="AX55" s="15"/>
      <c r="AY55" s="15"/>
      <c r="AZ55" s="15"/>
      <c r="BA55" s="15"/>
      <c r="BB55" s="15"/>
      <c r="BC55" s="15"/>
      <c r="BD55" s="15"/>
      <c r="BE55" s="15"/>
      <c r="BF55" s="15"/>
      <c r="BG55" s="15"/>
      <c r="BH55" s="15"/>
      <c r="BI55" s="15"/>
      <c r="BJ55" s="15"/>
      <c r="BK55" s="15"/>
      <c r="BL55" s="15"/>
      <c r="BM55" s="15"/>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row>
    <row r="56" spans="1:133" ht="20.25" hidden="1"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5"/>
      <c r="AV56" s="15"/>
      <c r="AW56" s="15"/>
      <c r="AX56" s="15"/>
      <c r="AY56" s="15"/>
      <c r="AZ56" s="15"/>
      <c r="BA56" s="15"/>
      <c r="BB56" s="15"/>
      <c r="BC56" s="15"/>
      <c r="BD56" s="15"/>
      <c r="BE56" s="15"/>
      <c r="BF56" s="15"/>
      <c r="BG56" s="15"/>
      <c r="BH56" s="15"/>
      <c r="BI56" s="15"/>
      <c r="BJ56" s="15"/>
      <c r="BK56" s="15"/>
      <c r="BL56" s="15"/>
      <c r="BM56" s="15"/>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row>
    <row r="57" spans="1:133" ht="20.25" hidden="1"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5"/>
      <c r="AV57" s="15"/>
      <c r="AW57" s="15"/>
      <c r="AX57" s="15"/>
      <c r="AY57" s="15"/>
      <c r="AZ57" s="15"/>
      <c r="BA57" s="15"/>
      <c r="BB57" s="15"/>
      <c r="BC57" s="15"/>
      <c r="BD57" s="15"/>
      <c r="BE57" s="15"/>
      <c r="BF57" s="15"/>
      <c r="BG57" s="15"/>
      <c r="BH57" s="15"/>
      <c r="BI57" s="15"/>
      <c r="BJ57" s="15"/>
      <c r="BK57" s="15"/>
      <c r="BL57" s="15"/>
      <c r="BM57" s="15"/>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row>
    <row r="58" spans="1:133" ht="20.25" hidden="1"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5"/>
      <c r="AV58" s="15"/>
      <c r="AW58" s="15"/>
      <c r="AX58" s="15"/>
      <c r="AY58" s="15"/>
      <c r="AZ58" s="15"/>
      <c r="BA58" s="15"/>
      <c r="BB58" s="15"/>
      <c r="BC58" s="15"/>
      <c r="BD58" s="15"/>
      <c r="BE58" s="15"/>
      <c r="BF58" s="15"/>
      <c r="BG58" s="15"/>
      <c r="BH58" s="15"/>
      <c r="BI58" s="15"/>
      <c r="BJ58" s="15"/>
      <c r="BK58" s="15"/>
      <c r="BL58" s="15"/>
      <c r="BM58" s="15"/>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row>
    <row r="59" spans="1:133" ht="20.25" hidden="1"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5"/>
      <c r="AV59" s="15"/>
      <c r="AW59" s="15"/>
      <c r="AX59" s="15"/>
      <c r="AY59" s="15"/>
      <c r="AZ59" s="15"/>
      <c r="BA59" s="15"/>
      <c r="BB59" s="15"/>
      <c r="BC59" s="15"/>
      <c r="BD59" s="15"/>
      <c r="BE59" s="15"/>
      <c r="BF59" s="15"/>
      <c r="BG59" s="15"/>
      <c r="BH59" s="15"/>
      <c r="BI59" s="15"/>
      <c r="BJ59" s="15"/>
      <c r="BK59" s="15"/>
      <c r="BL59" s="15"/>
      <c r="BM59" s="15"/>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row>
    <row r="60" spans="1:133" ht="20.25" hidden="1"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5"/>
      <c r="AV60" s="15"/>
      <c r="AW60" s="15"/>
      <c r="AX60" s="15"/>
      <c r="AY60" s="15"/>
      <c r="AZ60" s="15"/>
      <c r="BA60" s="15"/>
      <c r="BB60" s="15"/>
      <c r="BC60" s="15"/>
      <c r="BD60" s="15"/>
      <c r="BE60" s="15"/>
      <c r="BF60" s="15"/>
      <c r="BG60" s="15"/>
      <c r="BH60" s="15"/>
      <c r="BI60" s="15"/>
      <c r="BJ60" s="15"/>
      <c r="BK60" s="15"/>
      <c r="BL60" s="15"/>
      <c r="BM60" s="15"/>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row>
    <row r="61" spans="1:133" ht="20.25" hidden="1"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5"/>
      <c r="AV61" s="15"/>
      <c r="AW61" s="15"/>
      <c r="AX61" s="15"/>
      <c r="AY61" s="15"/>
      <c r="AZ61" s="15"/>
      <c r="BA61" s="15"/>
      <c r="BB61" s="15"/>
      <c r="BC61" s="15"/>
      <c r="BD61" s="268" t="s">
        <v>37</v>
      </c>
      <c r="BE61" s="264"/>
      <c r="BF61" s="17"/>
      <c r="BG61" s="17"/>
      <c r="BH61" s="17"/>
      <c r="BI61" s="17"/>
      <c r="BJ61" s="17" t="s">
        <v>0</v>
      </c>
      <c r="BK61" s="15"/>
      <c r="BL61" s="15" t="s">
        <v>38</v>
      </c>
      <c r="BM61" s="15"/>
      <c r="BN61" s="13"/>
      <c r="BO61" s="13"/>
      <c r="BP61" s="13"/>
      <c r="BQ61" s="13"/>
      <c r="BR61" s="13"/>
      <c r="BS61" s="13"/>
      <c r="BT61" s="13"/>
      <c r="BU61" s="13"/>
      <c r="BV61" s="13"/>
      <c r="BW61" s="13"/>
      <c r="BX61" s="13"/>
      <c r="BY61" s="13"/>
      <c r="BZ61" s="13"/>
      <c r="CA61" s="13"/>
      <c r="CB61" s="13"/>
      <c r="CC61" s="13"/>
      <c r="CD61" s="13" t="s">
        <v>39</v>
      </c>
      <c r="CE61" s="13" t="s">
        <v>40</v>
      </c>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row>
    <row r="62" spans="1:133" ht="20.25" hidden="1"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5"/>
      <c r="AV62" s="15"/>
      <c r="AW62" s="15"/>
      <c r="AX62" s="15"/>
      <c r="AY62" s="15"/>
      <c r="AZ62" s="15"/>
      <c r="BA62" s="15"/>
      <c r="BB62" s="15"/>
      <c r="BC62" s="15"/>
      <c r="BD62" s="16" t="s">
        <v>41</v>
      </c>
      <c r="BE62" s="16" t="s">
        <v>42</v>
      </c>
      <c r="BF62" s="17"/>
      <c r="BG62" s="17"/>
      <c r="BH62" s="17"/>
      <c r="BI62" s="17"/>
      <c r="BJ62" s="17" t="s">
        <v>43</v>
      </c>
      <c r="BK62" s="15" t="s">
        <v>44</v>
      </c>
      <c r="BL62" s="15"/>
      <c r="BM62" s="15" t="s">
        <v>45</v>
      </c>
      <c r="BN62" s="13" t="s">
        <v>46</v>
      </c>
      <c r="BO62" s="13"/>
      <c r="BP62" s="13"/>
      <c r="BQ62" s="13"/>
      <c r="BR62" s="13"/>
      <c r="BS62" s="13" t="s">
        <v>42</v>
      </c>
      <c r="BT62" s="13"/>
      <c r="BU62" s="13"/>
      <c r="BV62" s="13"/>
      <c r="BW62" s="13"/>
      <c r="BX62" s="13"/>
      <c r="BY62" s="13" t="s">
        <v>47</v>
      </c>
      <c r="BZ62" s="13" t="s">
        <v>48</v>
      </c>
      <c r="CA62" s="13"/>
      <c r="CB62" s="13"/>
      <c r="CC62" s="13" t="s">
        <v>41</v>
      </c>
      <c r="CD62" s="13">
        <v>15</v>
      </c>
      <c r="CE62" s="13">
        <v>15</v>
      </c>
      <c r="CF62" s="13"/>
      <c r="CG62" s="13"/>
      <c r="CH62" s="13"/>
      <c r="CI62" s="13"/>
      <c r="CJ62" s="13"/>
      <c r="CK62" s="13"/>
      <c r="CL62" s="13"/>
      <c r="CM62" s="13" t="s">
        <v>49</v>
      </c>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row>
    <row r="63" spans="1:133" ht="20.25" hidden="1"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5"/>
      <c r="AV63" s="15"/>
      <c r="AW63" s="15"/>
      <c r="AX63" s="15"/>
      <c r="AY63" s="15"/>
      <c r="AZ63" s="15"/>
      <c r="BA63" s="15"/>
      <c r="BB63" s="15"/>
      <c r="BC63" s="15"/>
      <c r="BD63" s="18" t="s">
        <v>50</v>
      </c>
      <c r="BE63" s="18" t="s">
        <v>51</v>
      </c>
      <c r="BF63" s="17"/>
      <c r="BG63" s="17"/>
      <c r="BH63" s="17"/>
      <c r="BI63" s="17"/>
      <c r="BJ63" s="17" t="s">
        <v>52</v>
      </c>
      <c r="BK63" s="15" t="s">
        <v>53</v>
      </c>
      <c r="BL63" s="15" t="s">
        <v>54</v>
      </c>
      <c r="BM63" s="15" t="s">
        <v>55</v>
      </c>
      <c r="BN63" s="13" t="s">
        <v>56</v>
      </c>
      <c r="BO63" s="13"/>
      <c r="BP63" s="13"/>
      <c r="BQ63" s="13"/>
      <c r="BR63" s="13"/>
      <c r="BS63" s="13" t="s">
        <v>51</v>
      </c>
      <c r="BT63" s="13"/>
      <c r="BU63" s="13"/>
      <c r="BV63" s="13"/>
      <c r="BW63" s="13"/>
      <c r="BX63" s="13"/>
      <c r="BY63" s="19" t="s">
        <v>57</v>
      </c>
      <c r="BZ63" s="13" t="s">
        <v>58</v>
      </c>
      <c r="CA63" s="13"/>
      <c r="CB63" s="13"/>
      <c r="CC63" s="13" t="s">
        <v>42</v>
      </c>
      <c r="CD63" s="13">
        <v>30</v>
      </c>
      <c r="CE63" s="13">
        <v>25</v>
      </c>
      <c r="CF63" s="13"/>
      <c r="CG63" s="13"/>
      <c r="CH63" s="13"/>
      <c r="CI63" s="13" t="s">
        <v>59</v>
      </c>
      <c r="CJ63" s="13" t="s">
        <v>60</v>
      </c>
      <c r="CK63" s="13"/>
      <c r="CL63" s="13" t="s">
        <v>61</v>
      </c>
      <c r="CM63" s="13" t="s">
        <v>62</v>
      </c>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row>
    <row r="64" spans="1:133" ht="20.25" hidden="1"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5"/>
      <c r="AV64" s="15"/>
      <c r="AW64" s="15"/>
      <c r="AX64" s="15"/>
      <c r="AY64" s="15"/>
      <c r="AZ64" s="15"/>
      <c r="BA64" s="15"/>
      <c r="BB64" s="15"/>
      <c r="BC64" s="15"/>
      <c r="BD64" s="18" t="s">
        <v>63</v>
      </c>
      <c r="BE64" s="18" t="s">
        <v>64</v>
      </c>
      <c r="BF64" s="17"/>
      <c r="BG64" s="17"/>
      <c r="BH64" s="17"/>
      <c r="BI64" s="17"/>
      <c r="BJ64" s="17" t="s">
        <v>65</v>
      </c>
      <c r="BK64" s="15" t="s">
        <v>66</v>
      </c>
      <c r="BL64" s="15" t="s">
        <v>67</v>
      </c>
      <c r="BM64" s="15" t="s">
        <v>68</v>
      </c>
      <c r="BN64" s="13" t="s">
        <v>69</v>
      </c>
      <c r="BO64" s="13"/>
      <c r="BP64" s="13"/>
      <c r="BQ64" s="13"/>
      <c r="BR64" s="13"/>
      <c r="BS64" s="13" t="s">
        <v>64</v>
      </c>
      <c r="BT64" s="13"/>
      <c r="BU64" s="13"/>
      <c r="BV64" s="13"/>
      <c r="BW64" s="13"/>
      <c r="BX64" s="13"/>
      <c r="BY64" s="20" t="s">
        <v>70</v>
      </c>
      <c r="BZ64" s="21" t="s">
        <v>71</v>
      </c>
      <c r="CA64" s="13"/>
      <c r="CB64" s="13"/>
      <c r="CC64" s="13"/>
      <c r="CD64" s="13">
        <v>45</v>
      </c>
      <c r="CE64" s="13"/>
      <c r="CF64" s="13"/>
      <c r="CG64" s="13"/>
      <c r="CH64" s="13"/>
      <c r="CI64" s="13" t="s">
        <v>72</v>
      </c>
      <c r="CJ64" s="13" t="s">
        <v>73</v>
      </c>
      <c r="CK64" s="13"/>
      <c r="CL64" s="13" t="s">
        <v>74</v>
      </c>
      <c r="CM64" s="13" t="s">
        <v>75</v>
      </c>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row>
    <row r="65" spans="1:133" ht="20.25" hidden="1"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5"/>
      <c r="AV65" s="15"/>
      <c r="AW65" s="15"/>
      <c r="AX65" s="15"/>
      <c r="AY65" s="15"/>
      <c r="AZ65" s="15"/>
      <c r="BA65" s="15"/>
      <c r="BB65" s="15"/>
      <c r="BC65" s="15"/>
      <c r="BD65" s="18" t="s">
        <v>76</v>
      </c>
      <c r="BE65" s="18" t="s">
        <v>77</v>
      </c>
      <c r="BF65" s="17"/>
      <c r="BG65" s="17"/>
      <c r="BH65" s="17"/>
      <c r="BI65" s="17"/>
      <c r="BJ65" s="17" t="s">
        <v>78</v>
      </c>
      <c r="BK65" s="15" t="s">
        <v>45</v>
      </c>
      <c r="BL65" s="15" t="s">
        <v>79</v>
      </c>
      <c r="BM65" s="15" t="s">
        <v>80</v>
      </c>
      <c r="BN65" s="13" t="s">
        <v>81</v>
      </c>
      <c r="BO65" s="13"/>
      <c r="BP65" s="13"/>
      <c r="BQ65" s="13"/>
      <c r="BR65" s="13"/>
      <c r="BS65" s="13" t="s">
        <v>77</v>
      </c>
      <c r="BT65" s="13"/>
      <c r="BU65" s="13"/>
      <c r="BV65" s="13"/>
      <c r="BW65" s="13"/>
      <c r="BX65" s="13"/>
      <c r="BY65" s="22" t="s">
        <v>82</v>
      </c>
      <c r="BZ65" s="21" t="s">
        <v>83</v>
      </c>
      <c r="CA65" s="13"/>
      <c r="CB65" s="13"/>
      <c r="CC65" s="13"/>
      <c r="CD65" s="13">
        <v>60</v>
      </c>
      <c r="CE65" s="13"/>
      <c r="CF65" s="13"/>
      <c r="CG65" s="13"/>
      <c r="CH65" s="13"/>
      <c r="CI65" s="13" t="s">
        <v>74</v>
      </c>
      <c r="CJ65" s="13" t="s">
        <v>84</v>
      </c>
      <c r="CK65" s="13"/>
      <c r="CL65" s="13"/>
      <c r="CM65" s="13" t="s">
        <v>85</v>
      </c>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row>
    <row r="66" spans="1:133" ht="20.25" hidden="1"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5"/>
      <c r="AV66" s="15"/>
      <c r="AW66" s="15"/>
      <c r="AX66" s="15"/>
      <c r="AY66" s="15"/>
      <c r="AZ66" s="15"/>
      <c r="BA66" s="15"/>
      <c r="BB66" s="15"/>
      <c r="BC66" s="15"/>
      <c r="BD66" s="18" t="s">
        <v>86</v>
      </c>
      <c r="BE66" s="18" t="s">
        <v>87</v>
      </c>
      <c r="BF66" s="17"/>
      <c r="BG66" s="17"/>
      <c r="BH66" s="17"/>
      <c r="BI66" s="17"/>
      <c r="BJ66" s="17" t="s">
        <v>88</v>
      </c>
      <c r="BK66" s="15" t="s">
        <v>89</v>
      </c>
      <c r="BL66" s="15" t="s">
        <v>90</v>
      </c>
      <c r="BM66" s="15" t="s">
        <v>91</v>
      </c>
      <c r="BN66" s="13" t="s">
        <v>92</v>
      </c>
      <c r="BO66" s="13"/>
      <c r="BP66" s="13"/>
      <c r="BQ66" s="13"/>
      <c r="BR66" s="13"/>
      <c r="BS66" s="13" t="s">
        <v>87</v>
      </c>
      <c r="BT66" s="13"/>
      <c r="BU66" s="13"/>
      <c r="BV66" s="13"/>
      <c r="BW66" s="13"/>
      <c r="BX66" s="13"/>
      <c r="BY66" s="23" t="s">
        <v>93</v>
      </c>
      <c r="BZ66" s="21" t="s">
        <v>83</v>
      </c>
      <c r="CA66" s="13"/>
      <c r="CB66" s="13"/>
      <c r="CC66" s="13"/>
      <c r="CD66" s="13"/>
      <c r="CE66" s="13"/>
      <c r="CF66" s="13"/>
      <c r="CG66" s="13"/>
      <c r="CH66" s="13"/>
      <c r="CI66" s="13"/>
      <c r="CJ66" s="13" t="s">
        <v>94</v>
      </c>
      <c r="CK66" s="13"/>
      <c r="CL66" s="13"/>
      <c r="CM66" s="13" t="s">
        <v>95</v>
      </c>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row>
    <row r="67" spans="1:133" ht="20.25" hidden="1"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5"/>
      <c r="AV67" s="15"/>
      <c r="AW67" s="15"/>
      <c r="AX67" s="15"/>
      <c r="AY67" s="15"/>
      <c r="AZ67" s="15"/>
      <c r="BA67" s="15"/>
      <c r="BB67" s="15"/>
      <c r="BC67" s="15"/>
      <c r="BD67" s="18" t="s">
        <v>96</v>
      </c>
      <c r="BE67" s="18" t="s">
        <v>97</v>
      </c>
      <c r="BF67" s="17"/>
      <c r="BG67" s="17"/>
      <c r="BH67" s="17"/>
      <c r="BI67" s="17"/>
      <c r="BJ67" s="17" t="s">
        <v>98</v>
      </c>
      <c r="BK67" s="15"/>
      <c r="BL67" s="15" t="s">
        <v>99</v>
      </c>
      <c r="BM67" s="15" t="s">
        <v>100</v>
      </c>
      <c r="BN67" s="13" t="s">
        <v>101</v>
      </c>
      <c r="BO67" s="13"/>
      <c r="BP67" s="13"/>
      <c r="BQ67" s="13"/>
      <c r="BR67" s="13"/>
      <c r="BS67" s="13" t="s">
        <v>97</v>
      </c>
      <c r="BT67" s="13"/>
      <c r="BU67" s="13"/>
      <c r="BV67" s="13"/>
      <c r="BW67" s="13"/>
      <c r="BX67" s="13"/>
      <c r="BY67" s="13"/>
      <c r="BZ67" s="13"/>
      <c r="CA67" s="13"/>
      <c r="CB67" s="13"/>
      <c r="CC67" s="13"/>
      <c r="CD67" s="13"/>
      <c r="CE67" s="13"/>
      <c r="CF67" s="13"/>
      <c r="CG67" s="13"/>
      <c r="CH67" s="13"/>
      <c r="CI67" s="13"/>
      <c r="CJ67" s="13" t="s">
        <v>74</v>
      </c>
      <c r="CK67" s="13"/>
      <c r="CL67" s="13"/>
      <c r="CM67" s="13" t="s">
        <v>102</v>
      </c>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row>
    <row r="68" spans="1:133" ht="20.25" hidden="1"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5"/>
      <c r="AV68" s="15"/>
      <c r="AW68" s="15"/>
      <c r="AX68" s="15"/>
      <c r="AY68" s="15"/>
      <c r="AZ68" s="15"/>
      <c r="BA68" s="15"/>
      <c r="BB68" s="15"/>
      <c r="BC68" s="15"/>
      <c r="BD68" s="15"/>
      <c r="BE68" s="15"/>
      <c r="BF68" s="17"/>
      <c r="BG68" s="17"/>
      <c r="BH68" s="17"/>
      <c r="BI68" s="17" t="s">
        <v>59</v>
      </c>
      <c r="BJ68" s="17"/>
      <c r="BK68" s="15"/>
      <c r="BL68" s="15" t="s">
        <v>89</v>
      </c>
      <c r="BM68" s="15" t="s">
        <v>103</v>
      </c>
      <c r="BN68" s="13" t="s">
        <v>104</v>
      </c>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t="s">
        <v>105</v>
      </c>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row>
    <row r="69" spans="1:133" ht="20.25" hidden="1"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5"/>
      <c r="AV69" s="15"/>
      <c r="AW69" s="15"/>
      <c r="AX69" s="15"/>
      <c r="AY69" s="15"/>
      <c r="AZ69" s="15"/>
      <c r="BA69" s="15"/>
      <c r="BB69" s="15"/>
      <c r="BC69" s="15"/>
      <c r="BD69" s="15"/>
      <c r="BE69" s="15"/>
      <c r="BF69" s="17"/>
      <c r="BG69" s="17"/>
      <c r="BH69" s="17"/>
      <c r="BI69" s="17" t="s">
        <v>72</v>
      </c>
      <c r="BJ69" s="17"/>
      <c r="BK69" s="15"/>
      <c r="BL69" s="15" t="s">
        <v>106</v>
      </c>
      <c r="BM69" s="15" t="s">
        <v>107</v>
      </c>
      <c r="BN69" s="13" t="s">
        <v>108</v>
      </c>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row>
    <row r="70" spans="1:133" ht="20.25" hidden="1"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5"/>
      <c r="AV70" s="15"/>
      <c r="AW70" s="15"/>
      <c r="AX70" s="15"/>
      <c r="AY70" s="15"/>
      <c r="AZ70" s="15"/>
      <c r="BA70" s="15"/>
      <c r="BB70" s="15"/>
      <c r="BC70" s="15"/>
      <c r="BD70" s="15"/>
      <c r="BE70" s="15"/>
      <c r="BF70" s="17"/>
      <c r="BG70" s="17"/>
      <c r="BH70" s="17"/>
      <c r="BI70" s="17"/>
      <c r="BJ70" s="17"/>
      <c r="BK70" s="15"/>
      <c r="BL70" s="15"/>
      <c r="BM70" s="15" t="s">
        <v>109</v>
      </c>
      <c r="BN70" s="13" t="s">
        <v>110</v>
      </c>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row>
    <row r="71" spans="1:133" ht="20.25" hidden="1"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5"/>
      <c r="AV71" s="15"/>
      <c r="AW71" s="15"/>
      <c r="AX71" s="15"/>
      <c r="AY71" s="15"/>
      <c r="AZ71" s="15"/>
      <c r="BA71" s="15"/>
      <c r="BB71" s="15"/>
      <c r="BC71" s="15"/>
      <c r="BD71" s="15"/>
      <c r="BE71" s="15"/>
      <c r="BF71" s="17"/>
      <c r="BG71" s="17"/>
      <c r="BH71" s="17"/>
      <c r="BI71" s="17"/>
      <c r="BJ71" s="17"/>
      <c r="BK71" s="15"/>
      <c r="BL71" s="15"/>
      <c r="BM71" s="15" t="s">
        <v>111</v>
      </c>
      <c r="BN71" s="13" t="s">
        <v>112</v>
      </c>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row>
    <row r="72" spans="1:133" ht="20.25" hidden="1"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5"/>
      <c r="AV72" s="15"/>
      <c r="AW72" s="15"/>
      <c r="AX72" s="15"/>
      <c r="AY72" s="15"/>
      <c r="AZ72" s="15"/>
      <c r="BA72" s="15"/>
      <c r="BB72" s="15"/>
      <c r="BC72" s="15"/>
      <c r="BD72" s="15"/>
      <c r="BE72" s="15"/>
      <c r="BF72" s="17"/>
      <c r="BG72" s="17"/>
      <c r="BH72" s="17"/>
      <c r="BI72" s="17" t="s">
        <v>59</v>
      </c>
      <c r="BJ72" s="17"/>
      <c r="BK72" s="15"/>
      <c r="BL72" s="15"/>
      <c r="BM72" s="15" t="s">
        <v>113</v>
      </c>
      <c r="BN72" s="13" t="s">
        <v>114</v>
      </c>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row>
    <row r="73" spans="1:133" ht="20.25" hidden="1"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5"/>
      <c r="AV73" s="15"/>
      <c r="AW73" s="15"/>
      <c r="AX73" s="15"/>
      <c r="AY73" s="15"/>
      <c r="AZ73" s="15"/>
      <c r="BA73" s="15"/>
      <c r="BB73" s="15"/>
      <c r="BC73" s="15"/>
      <c r="BD73" s="15"/>
      <c r="BE73" s="15"/>
      <c r="BF73" s="15"/>
      <c r="BG73" s="15"/>
      <c r="BH73" s="15"/>
      <c r="BI73" s="15" t="s">
        <v>74</v>
      </c>
      <c r="BJ73" s="15"/>
      <c r="BK73" s="15"/>
      <c r="BL73" s="15"/>
      <c r="BM73" s="15" t="s">
        <v>115</v>
      </c>
      <c r="BN73" s="13" t="s">
        <v>116</v>
      </c>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row>
    <row r="74" spans="1:133" ht="20.25" hidden="1"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5"/>
      <c r="AV74" s="15"/>
      <c r="AW74" s="15"/>
      <c r="AX74" s="15"/>
      <c r="AY74" s="15"/>
      <c r="AZ74" s="15"/>
      <c r="BA74" s="15"/>
      <c r="BB74" s="15"/>
      <c r="BC74" s="15"/>
      <c r="BD74" s="15"/>
      <c r="BE74" s="15"/>
      <c r="BF74" s="15"/>
      <c r="BG74" s="15"/>
      <c r="BH74" s="15"/>
      <c r="BI74" s="15"/>
      <c r="BJ74" s="15"/>
      <c r="BK74" s="15"/>
      <c r="BL74" s="15"/>
      <c r="BM74" s="15" t="s">
        <v>117</v>
      </c>
      <c r="BN74" s="13" t="s">
        <v>118</v>
      </c>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row>
    <row r="75" spans="1:133" ht="20.25" hidden="1"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5"/>
      <c r="AV75" s="15"/>
      <c r="AW75" s="15"/>
      <c r="AX75" s="15"/>
      <c r="AY75" s="15"/>
      <c r="AZ75" s="15"/>
      <c r="BA75" s="15"/>
      <c r="BB75" s="15"/>
      <c r="BC75" s="15"/>
      <c r="BD75" s="15"/>
      <c r="BE75" s="15"/>
      <c r="BF75" s="15"/>
      <c r="BG75" s="15"/>
      <c r="BH75" s="15"/>
      <c r="BI75" s="15"/>
      <c r="BJ75" s="15"/>
      <c r="BK75" s="15"/>
      <c r="BL75" s="15"/>
      <c r="BM75" s="15" t="s">
        <v>119</v>
      </c>
      <c r="BN75" s="13" t="s">
        <v>120</v>
      </c>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row>
    <row r="76" spans="1:133" ht="20.25" hidden="1"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5"/>
      <c r="AV76" s="15"/>
      <c r="AW76" s="15"/>
      <c r="AX76" s="15"/>
      <c r="AY76" s="15"/>
      <c r="AZ76" s="15"/>
      <c r="BA76" s="15"/>
      <c r="BB76" s="15"/>
      <c r="BC76" s="15"/>
      <c r="BD76" s="15"/>
      <c r="BE76" s="15"/>
      <c r="BF76" s="15"/>
      <c r="BG76" s="15"/>
      <c r="BH76" s="15"/>
      <c r="BI76" s="15"/>
      <c r="BJ76" s="15"/>
      <c r="BK76" s="15"/>
      <c r="BL76" s="15"/>
      <c r="BM76" s="15" t="s">
        <v>121</v>
      </c>
      <c r="BN76" s="13" t="s">
        <v>122</v>
      </c>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row>
    <row r="77" spans="1:133" ht="20.25" hidden="1"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5"/>
      <c r="AV77" s="15"/>
      <c r="AW77" s="15"/>
      <c r="AX77" s="15"/>
      <c r="AY77" s="15"/>
      <c r="AZ77" s="15"/>
      <c r="BA77" s="15"/>
      <c r="BB77" s="15"/>
      <c r="BC77" s="15"/>
      <c r="BD77" s="15"/>
      <c r="BE77" s="15"/>
      <c r="BF77" s="15"/>
      <c r="BG77" s="15"/>
      <c r="BH77" s="15"/>
      <c r="BI77" s="15"/>
      <c r="BJ77" s="15" t="s">
        <v>123</v>
      </c>
      <c r="BK77" s="15" t="s">
        <v>124</v>
      </c>
      <c r="BL77" s="17" t="s">
        <v>125</v>
      </c>
      <c r="BM77" s="24"/>
      <c r="BN77" s="13"/>
      <c r="BO77" s="13" t="s">
        <v>126</v>
      </c>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row>
    <row r="78" spans="1:133" ht="20.25" hidden="1"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5"/>
      <c r="AV78" s="15"/>
      <c r="AW78" s="15"/>
      <c r="AX78" s="15"/>
      <c r="AY78" s="15"/>
      <c r="AZ78" s="15"/>
      <c r="BA78" s="15"/>
      <c r="BB78" s="15"/>
      <c r="BC78" s="15"/>
      <c r="BD78" s="15"/>
      <c r="BE78" s="15"/>
      <c r="BF78" s="15"/>
      <c r="BG78" s="15"/>
      <c r="BH78" s="15"/>
      <c r="BI78" s="15"/>
      <c r="BJ78" s="15">
        <v>0</v>
      </c>
      <c r="BK78" s="15">
        <v>0</v>
      </c>
      <c r="BL78" s="17">
        <v>0</v>
      </c>
      <c r="BM78" s="17"/>
      <c r="BN78" s="13"/>
      <c r="BO78" s="13" t="s">
        <v>127</v>
      </c>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row>
    <row r="79" spans="1:133" ht="20.25" hidden="1"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5"/>
      <c r="AV79" s="15"/>
      <c r="AW79" s="15"/>
      <c r="AX79" s="15"/>
      <c r="AY79" s="15"/>
      <c r="AZ79" s="15"/>
      <c r="BA79" s="15"/>
      <c r="BB79" s="15"/>
      <c r="BC79" s="15"/>
      <c r="BD79" s="15"/>
      <c r="BE79" s="15"/>
      <c r="BF79" s="15"/>
      <c r="BG79" s="15"/>
      <c r="BH79" s="15"/>
      <c r="BI79" s="15"/>
      <c r="BJ79" s="15">
        <v>15</v>
      </c>
      <c r="BK79" s="15">
        <v>15</v>
      </c>
      <c r="BL79" s="17">
        <v>30</v>
      </c>
      <c r="BM79" s="17"/>
      <c r="BN79" s="13"/>
      <c r="BO79" s="13" t="s">
        <v>128</v>
      </c>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row>
    <row r="80" spans="1:133" ht="20.25" hidden="1"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5"/>
      <c r="AV80" s="15"/>
      <c r="AW80" s="15"/>
      <c r="AX80" s="15"/>
      <c r="AY80" s="15"/>
      <c r="AZ80" s="15"/>
      <c r="BA80" s="15"/>
      <c r="BB80" s="15"/>
      <c r="BC80" s="15"/>
      <c r="BD80" s="15"/>
      <c r="BE80" s="15"/>
      <c r="BF80" s="15"/>
      <c r="BG80" s="15"/>
      <c r="BH80" s="15"/>
      <c r="BI80" s="15"/>
      <c r="BJ80" s="15" t="s">
        <v>129</v>
      </c>
      <c r="BK80" s="15" t="s">
        <v>130</v>
      </c>
      <c r="BL80" s="15"/>
      <c r="BM80" s="15"/>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row>
    <row r="81" spans="1:133" ht="20.25" hidden="1"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5"/>
      <c r="AV81" s="15"/>
      <c r="AW81" s="15"/>
      <c r="AX81" s="15"/>
      <c r="AY81" s="15"/>
      <c r="AZ81" s="15"/>
      <c r="BA81" s="15"/>
      <c r="BB81" s="15"/>
      <c r="BC81" s="15"/>
      <c r="BD81" s="15"/>
      <c r="BE81" s="15"/>
      <c r="BF81" s="15"/>
      <c r="BG81" s="15"/>
      <c r="BH81" s="15"/>
      <c r="BI81" s="15"/>
      <c r="BJ81" s="15">
        <v>0</v>
      </c>
      <c r="BK81" s="15">
        <v>0</v>
      </c>
      <c r="BL81" s="15"/>
      <c r="BM81" s="15"/>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row>
    <row r="82" spans="1:133" ht="20.25" hidden="1"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5"/>
      <c r="AV82" s="15"/>
      <c r="AW82" s="15"/>
      <c r="AX82" s="15"/>
      <c r="AY82" s="15"/>
      <c r="AZ82" s="15"/>
      <c r="BA82" s="15"/>
      <c r="BB82" s="15"/>
      <c r="BC82" s="15"/>
      <c r="BD82" s="15"/>
      <c r="BE82" s="15"/>
      <c r="BF82" s="15"/>
      <c r="BG82" s="15"/>
      <c r="BH82" s="15"/>
      <c r="BI82" s="15"/>
      <c r="BJ82" s="15">
        <v>15</v>
      </c>
      <c r="BK82" s="15">
        <v>25</v>
      </c>
      <c r="BL82" s="15"/>
      <c r="BM82" s="15"/>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row>
    <row r="83" spans="1:133" ht="20.25" hidden="1"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5"/>
      <c r="AV83" s="15"/>
      <c r="AW83" s="15"/>
      <c r="AX83" s="15"/>
      <c r="AY83" s="15"/>
      <c r="AZ83" s="15"/>
      <c r="BA83" s="15"/>
      <c r="BB83" s="15"/>
      <c r="BC83" s="15"/>
      <c r="BD83" s="15"/>
      <c r="BE83" s="15"/>
      <c r="BF83" s="15"/>
      <c r="BG83" s="15"/>
      <c r="BH83" s="15"/>
      <c r="BI83" s="15"/>
      <c r="BJ83" s="15"/>
      <c r="BK83" s="15"/>
      <c r="BL83" s="15"/>
      <c r="BM83" s="15"/>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row>
    <row r="84" spans="1:133" ht="20.25" hidden="1"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5"/>
      <c r="AV84" s="15"/>
      <c r="AW84" s="15"/>
      <c r="AX84" s="15"/>
      <c r="AY84" s="15"/>
      <c r="AZ84" s="15"/>
      <c r="BA84" s="15"/>
      <c r="BB84" s="15"/>
      <c r="BC84" s="15"/>
      <c r="BD84" s="15"/>
      <c r="BE84" s="15"/>
      <c r="BF84" s="15"/>
      <c r="BG84" s="15"/>
      <c r="BH84" s="15"/>
      <c r="BI84" s="15"/>
      <c r="BJ84" s="15"/>
      <c r="BK84" s="15"/>
      <c r="BL84" s="15"/>
      <c r="BM84" s="15"/>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row>
    <row r="85" spans="1:133" ht="20.25" hidden="1"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5"/>
      <c r="AV85" s="15"/>
      <c r="AW85" s="15"/>
      <c r="AX85" s="15"/>
      <c r="AY85" s="15"/>
      <c r="AZ85" s="15"/>
      <c r="BA85" s="15"/>
      <c r="BB85" s="15"/>
      <c r="BC85" s="15"/>
      <c r="BD85" s="15"/>
      <c r="BE85" s="15"/>
      <c r="BF85" s="15"/>
      <c r="BG85" s="15"/>
      <c r="BH85" s="15"/>
      <c r="BI85" s="15"/>
      <c r="BJ85" s="15"/>
      <c r="BK85" s="15"/>
      <c r="BL85" s="15"/>
      <c r="BM85" s="15"/>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row>
    <row r="86" spans="1:133" ht="20.25" hidden="1"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5"/>
      <c r="AV86" s="15"/>
      <c r="AW86" s="15"/>
      <c r="AX86" s="15"/>
      <c r="AY86" s="15"/>
      <c r="AZ86" s="15"/>
      <c r="BA86" s="15"/>
      <c r="BB86" s="15"/>
      <c r="BC86" s="15"/>
      <c r="BD86" s="15"/>
      <c r="BE86" s="15"/>
      <c r="BF86" s="15"/>
      <c r="BG86" s="15"/>
      <c r="BH86" s="15"/>
      <c r="BI86" s="15"/>
      <c r="BJ86" s="15"/>
      <c r="BK86" s="15"/>
      <c r="BL86" s="15"/>
      <c r="BM86" s="15"/>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row>
    <row r="87" spans="1:133" ht="20.25" hidden="1"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5"/>
      <c r="AV87" s="15"/>
      <c r="AW87" s="15"/>
      <c r="AX87" s="15"/>
      <c r="AY87" s="15"/>
      <c r="AZ87" s="15"/>
      <c r="BA87" s="15"/>
      <c r="BB87" s="15"/>
      <c r="BC87" s="15"/>
      <c r="BD87" s="15"/>
      <c r="BE87" s="15"/>
      <c r="BF87" s="15"/>
      <c r="BG87" s="15"/>
      <c r="BH87" s="15"/>
      <c r="BI87" s="15"/>
      <c r="BJ87" s="15"/>
      <c r="BK87" s="15"/>
      <c r="BL87" s="15"/>
      <c r="BM87" s="15"/>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row>
    <row r="88" spans="1:133" ht="20.25" hidden="1"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5"/>
      <c r="AV88" s="15"/>
      <c r="AW88" s="15"/>
      <c r="AX88" s="15"/>
      <c r="AY88" s="15"/>
      <c r="AZ88" s="15"/>
      <c r="BA88" s="15"/>
      <c r="BB88" s="15"/>
      <c r="BC88" s="15"/>
      <c r="BD88" s="15"/>
      <c r="BE88" s="15"/>
      <c r="BF88" s="15"/>
      <c r="BG88" s="15"/>
      <c r="BH88" s="15"/>
      <c r="BI88" s="15"/>
      <c r="BJ88" s="15"/>
      <c r="BK88" s="15"/>
      <c r="BL88" s="15"/>
      <c r="BM88" s="15"/>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row>
    <row r="89" spans="1:133" ht="20.25" hidden="1" customHeight="1">
      <c r="A89" s="13"/>
      <c r="B89" s="13"/>
      <c r="C89" s="13"/>
      <c r="D89" s="13"/>
      <c r="E89" s="25"/>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5"/>
      <c r="AV89" s="15"/>
      <c r="AW89" s="15"/>
      <c r="AX89" s="15"/>
      <c r="AY89" s="15"/>
      <c r="AZ89" s="15"/>
      <c r="BA89" s="15"/>
      <c r="BB89" s="15"/>
      <c r="BC89" s="15"/>
      <c r="BD89" s="15"/>
      <c r="BE89" s="15"/>
      <c r="BF89" s="15"/>
      <c r="BG89" s="15"/>
      <c r="BH89" s="15"/>
      <c r="BI89" s="15"/>
      <c r="BJ89" s="15"/>
      <c r="BK89" s="15"/>
      <c r="BL89" s="15"/>
      <c r="BM89" s="15"/>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row>
    <row r="90" spans="1:133" ht="20.25" hidden="1"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5"/>
      <c r="AV90" s="15"/>
      <c r="AW90" s="15"/>
      <c r="AX90" s="15"/>
      <c r="AY90" s="15"/>
      <c r="AZ90" s="15"/>
      <c r="BA90" s="15"/>
      <c r="BB90" s="15"/>
      <c r="BC90" s="15"/>
      <c r="BD90" s="15"/>
      <c r="BE90" s="15"/>
      <c r="BF90" s="15"/>
      <c r="BG90" s="15"/>
      <c r="BH90" s="15"/>
      <c r="BI90" s="15"/>
      <c r="BJ90" s="15"/>
      <c r="BK90" s="15"/>
      <c r="BL90" s="15"/>
      <c r="BM90" s="15"/>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row>
    <row r="91" spans="1:133" ht="20.25" hidden="1"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5"/>
      <c r="AV91" s="15"/>
      <c r="AW91" s="15"/>
      <c r="AX91" s="15"/>
      <c r="AY91" s="15"/>
      <c r="AZ91" s="15"/>
      <c r="BA91" s="15"/>
      <c r="BB91" s="15"/>
      <c r="BC91" s="15"/>
      <c r="BD91" s="15"/>
      <c r="BE91" s="15"/>
      <c r="BF91" s="15"/>
      <c r="BG91" s="15"/>
      <c r="BH91" s="15"/>
      <c r="BI91" s="15"/>
      <c r="BJ91" s="15"/>
      <c r="BK91" s="15"/>
      <c r="BL91" s="15"/>
      <c r="BM91" s="15"/>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row>
    <row r="92" spans="1:133" ht="20.25" hidden="1"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5"/>
      <c r="AV92" s="15"/>
      <c r="AW92" s="15"/>
      <c r="AX92" s="15"/>
      <c r="AY92" s="15"/>
      <c r="AZ92" s="15"/>
      <c r="BA92" s="15"/>
      <c r="BB92" s="15"/>
      <c r="BC92" s="15"/>
      <c r="BD92" s="15"/>
      <c r="BE92" s="15"/>
      <c r="BF92" s="15"/>
      <c r="BG92" s="15"/>
      <c r="BH92" s="15"/>
      <c r="BI92" s="15"/>
      <c r="BJ92" s="15"/>
      <c r="BK92" s="15"/>
      <c r="BL92" s="15"/>
      <c r="BM92" s="15"/>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row>
    <row r="93" spans="1:133" ht="20.25" hidden="1"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5"/>
      <c r="AV93" s="15"/>
      <c r="AW93" s="15"/>
      <c r="AX93" s="15"/>
      <c r="AY93" s="15"/>
      <c r="AZ93" s="15"/>
      <c r="BA93" s="15"/>
      <c r="BB93" s="15"/>
      <c r="BC93" s="15"/>
      <c r="BD93" s="15"/>
      <c r="BE93" s="15"/>
      <c r="BF93" s="15"/>
      <c r="BG93" s="15"/>
      <c r="BH93" s="15"/>
      <c r="BI93" s="15"/>
      <c r="BJ93" s="15"/>
      <c r="BK93" s="15"/>
      <c r="BL93" s="15"/>
      <c r="BM93" s="15"/>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row>
    <row r="94" spans="1:133" ht="20.25" hidden="1"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5"/>
      <c r="AV94" s="15"/>
      <c r="AW94" s="15"/>
      <c r="AX94" s="15"/>
      <c r="AY94" s="15"/>
      <c r="AZ94" s="15"/>
      <c r="BA94" s="15"/>
      <c r="BB94" s="15"/>
      <c r="BC94" s="15"/>
      <c r="BD94" s="15"/>
      <c r="BE94" s="15"/>
      <c r="BF94" s="15"/>
      <c r="BG94" s="15"/>
      <c r="BH94" s="15"/>
      <c r="BI94" s="15"/>
      <c r="BJ94" s="15"/>
      <c r="BK94" s="15"/>
      <c r="BL94" s="15"/>
      <c r="BM94" s="15"/>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row>
    <row r="95" spans="1:133" ht="20.25" hidden="1"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5"/>
      <c r="AV95" s="15"/>
      <c r="AW95" s="15"/>
      <c r="AX95" s="15"/>
      <c r="AY95" s="15"/>
      <c r="AZ95" s="15"/>
      <c r="BA95" s="15"/>
      <c r="BB95" s="15"/>
      <c r="BC95" s="15"/>
      <c r="BD95" s="15"/>
      <c r="BE95" s="15"/>
      <c r="BF95" s="15"/>
      <c r="BG95" s="15"/>
      <c r="BH95" s="15"/>
      <c r="BI95" s="15"/>
      <c r="BJ95" s="15"/>
      <c r="BK95" s="15"/>
      <c r="BL95" s="15"/>
      <c r="BM95" s="15"/>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row>
    <row r="96" spans="1:133" ht="20.25" hidden="1"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5"/>
      <c r="AV96" s="15"/>
      <c r="AW96" s="15"/>
      <c r="AX96" s="15"/>
      <c r="AY96" s="15"/>
      <c r="AZ96" s="15"/>
      <c r="BA96" s="15"/>
      <c r="BB96" s="15"/>
      <c r="BC96" s="15"/>
      <c r="BD96" s="15"/>
      <c r="BE96" s="15"/>
      <c r="BF96" s="15"/>
      <c r="BG96" s="15"/>
      <c r="BH96" s="15"/>
      <c r="BI96" s="15"/>
      <c r="BJ96" s="15"/>
      <c r="BK96" s="15"/>
      <c r="BL96" s="15"/>
      <c r="BM96" s="15"/>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row>
    <row r="97" spans="1:133" ht="20.25" hidden="1"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5"/>
      <c r="AV97" s="15"/>
      <c r="AW97" s="15"/>
      <c r="AX97" s="15"/>
      <c r="AY97" s="15"/>
      <c r="AZ97" s="15"/>
      <c r="BA97" s="15"/>
      <c r="BB97" s="15"/>
      <c r="BC97" s="15"/>
      <c r="BD97" s="15"/>
      <c r="BE97" s="15"/>
      <c r="BF97" s="15"/>
      <c r="BG97" s="15"/>
      <c r="BH97" s="15"/>
      <c r="BI97" s="15"/>
      <c r="BJ97" s="15"/>
      <c r="BK97" s="15"/>
      <c r="BL97" s="15"/>
      <c r="BM97" s="15"/>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row>
    <row r="98" spans="1:133" ht="20.25" hidden="1"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5"/>
      <c r="AV98" s="15"/>
      <c r="AW98" s="15"/>
      <c r="AX98" s="15"/>
      <c r="AY98" s="15"/>
      <c r="AZ98" s="15"/>
      <c r="BA98" s="15"/>
      <c r="BB98" s="15"/>
      <c r="BC98" s="15"/>
      <c r="BD98" s="15"/>
      <c r="BE98" s="15"/>
      <c r="BF98" s="15"/>
      <c r="BG98" s="15"/>
      <c r="BH98" s="15"/>
      <c r="BI98" s="15"/>
      <c r="BJ98" s="15"/>
      <c r="BK98" s="15"/>
      <c r="BL98" s="15"/>
      <c r="BM98" s="15"/>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row>
    <row r="99" spans="1:133" ht="20.25" hidden="1"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5"/>
      <c r="AV99" s="15"/>
      <c r="AW99" s="15"/>
      <c r="AX99" s="15"/>
      <c r="AY99" s="15"/>
      <c r="AZ99" s="15"/>
      <c r="BA99" s="15"/>
      <c r="BB99" s="15"/>
      <c r="BC99" s="15"/>
      <c r="BD99" s="15"/>
      <c r="BE99" s="15"/>
      <c r="BF99" s="15"/>
      <c r="BG99" s="15"/>
      <c r="BH99" s="15"/>
      <c r="BI99" s="15"/>
      <c r="BJ99" s="15"/>
      <c r="BK99" s="15"/>
      <c r="BL99" s="15"/>
      <c r="BM99" s="15"/>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row>
    <row r="100" spans="1:133" ht="20.25" hidden="1"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5"/>
      <c r="AV100" s="15"/>
      <c r="AW100" s="15"/>
      <c r="AX100" s="15"/>
      <c r="AY100" s="15"/>
      <c r="AZ100" s="15"/>
      <c r="BA100" s="15"/>
      <c r="BB100" s="15"/>
      <c r="BC100" s="15"/>
      <c r="BD100" s="15"/>
      <c r="BE100" s="15"/>
      <c r="BF100" s="15"/>
      <c r="BG100" s="15"/>
      <c r="BH100" s="15"/>
      <c r="BI100" s="15"/>
      <c r="BJ100" s="15"/>
      <c r="BK100" s="15"/>
      <c r="BL100" s="15"/>
      <c r="BM100" s="15"/>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row>
    <row r="101" spans="1:133" ht="20.25" customHeight="1">
      <c r="A101" s="263"/>
      <c r="B101" s="261"/>
      <c r="C101" s="261"/>
      <c r="D101" s="252"/>
      <c r="E101" s="255" t="s">
        <v>22</v>
      </c>
      <c r="F101" s="249"/>
      <c r="G101" s="249"/>
      <c r="H101" s="249"/>
      <c r="I101" s="249"/>
      <c r="J101" s="249"/>
      <c r="K101" s="249"/>
      <c r="L101" s="249"/>
      <c r="M101" s="249"/>
      <c r="N101" s="250"/>
      <c r="O101" s="26"/>
      <c r="P101" s="26"/>
      <c r="Q101" s="26"/>
      <c r="R101" s="257"/>
      <c r="S101" s="252"/>
      <c r="T101" s="294"/>
      <c r="U101" s="27"/>
      <c r="V101" s="255" t="str">
        <f t="shared" ref="V101:V105" si="0">E101</f>
        <v>SISTEMA INTEGRADO DE GESTIÓN</v>
      </c>
      <c r="W101" s="249"/>
      <c r="X101" s="249"/>
      <c r="Y101" s="249"/>
      <c r="Z101" s="249"/>
      <c r="AA101" s="249"/>
      <c r="AB101" s="249"/>
      <c r="AC101" s="249"/>
      <c r="AD101" s="249"/>
      <c r="AE101" s="249"/>
      <c r="AF101" s="250"/>
      <c r="AG101" s="26"/>
      <c r="AH101" s="26"/>
      <c r="AI101" s="26"/>
      <c r="AJ101" s="257"/>
      <c r="AK101" s="252"/>
      <c r="AL101" s="26"/>
      <c r="AM101" s="26"/>
      <c r="AN101" s="257"/>
      <c r="AO101" s="261"/>
      <c r="AP101" s="261"/>
      <c r="AQ101" s="252"/>
      <c r="AR101" s="257"/>
      <c r="AS101" s="261"/>
      <c r="AT101" s="252"/>
      <c r="AU101" s="255" t="str">
        <f t="shared" ref="AU101:AU105" si="1">E101</f>
        <v>SISTEMA INTEGRADO DE GESTIÓN</v>
      </c>
      <c r="AV101" s="249"/>
      <c r="AW101" s="249"/>
      <c r="AX101" s="249"/>
      <c r="AY101" s="249"/>
      <c r="AZ101" s="249"/>
      <c r="BA101" s="249"/>
      <c r="BB101" s="249"/>
      <c r="BC101" s="249"/>
      <c r="BD101" s="249"/>
      <c r="BE101" s="249"/>
      <c r="BF101" s="249"/>
      <c r="BG101" s="249"/>
      <c r="BH101" s="249"/>
      <c r="BI101" s="249"/>
      <c r="BJ101" s="249"/>
      <c r="BK101" s="249"/>
      <c r="BL101" s="249"/>
      <c r="BM101" s="249"/>
      <c r="BN101" s="250"/>
      <c r="BO101" s="263"/>
      <c r="BP101" s="252"/>
      <c r="BQ101" s="28"/>
      <c r="BR101" s="29"/>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row>
    <row r="102" spans="1:133" ht="20.25" customHeight="1">
      <c r="A102" s="258"/>
      <c r="B102" s="264"/>
      <c r="C102" s="264"/>
      <c r="D102" s="259"/>
      <c r="E102" s="255" t="s">
        <v>131</v>
      </c>
      <c r="F102" s="249"/>
      <c r="G102" s="249"/>
      <c r="H102" s="249"/>
      <c r="I102" s="249"/>
      <c r="J102" s="249"/>
      <c r="K102" s="249"/>
      <c r="L102" s="249"/>
      <c r="M102" s="249"/>
      <c r="N102" s="250"/>
      <c r="O102" s="26"/>
      <c r="P102" s="26"/>
      <c r="Q102" s="26"/>
      <c r="R102" s="258"/>
      <c r="S102" s="259"/>
      <c r="T102" s="295"/>
      <c r="U102" s="30"/>
      <c r="V102" s="255" t="str">
        <f t="shared" si="0"/>
        <v>DIRECCIONAMIETO ESTRATÉGICO</v>
      </c>
      <c r="W102" s="249"/>
      <c r="X102" s="249"/>
      <c r="Y102" s="249"/>
      <c r="Z102" s="249"/>
      <c r="AA102" s="249"/>
      <c r="AB102" s="249"/>
      <c r="AC102" s="249"/>
      <c r="AD102" s="249"/>
      <c r="AE102" s="249"/>
      <c r="AF102" s="250"/>
      <c r="AG102" s="26"/>
      <c r="AH102" s="26"/>
      <c r="AI102" s="26"/>
      <c r="AJ102" s="258"/>
      <c r="AK102" s="259"/>
      <c r="AL102" s="26"/>
      <c r="AM102" s="26"/>
      <c r="AN102" s="258"/>
      <c r="AO102" s="264"/>
      <c r="AP102" s="264"/>
      <c r="AQ102" s="259"/>
      <c r="AR102" s="258"/>
      <c r="AS102" s="264"/>
      <c r="AT102" s="259"/>
      <c r="AU102" s="255" t="str">
        <f t="shared" si="1"/>
        <v>DIRECCIONAMIETO ESTRATÉGICO</v>
      </c>
      <c r="AV102" s="249"/>
      <c r="AW102" s="249"/>
      <c r="AX102" s="249"/>
      <c r="AY102" s="249"/>
      <c r="AZ102" s="249"/>
      <c r="BA102" s="249"/>
      <c r="BB102" s="249"/>
      <c r="BC102" s="249"/>
      <c r="BD102" s="249"/>
      <c r="BE102" s="249"/>
      <c r="BF102" s="249"/>
      <c r="BG102" s="249"/>
      <c r="BH102" s="249"/>
      <c r="BI102" s="249"/>
      <c r="BJ102" s="249"/>
      <c r="BK102" s="249"/>
      <c r="BL102" s="249"/>
      <c r="BM102" s="249"/>
      <c r="BN102" s="250"/>
      <c r="BO102" s="258"/>
      <c r="BP102" s="259"/>
      <c r="BQ102" s="31"/>
      <c r="BR102" s="32"/>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row>
    <row r="103" spans="1:133" ht="20.25" customHeight="1">
      <c r="A103" s="258"/>
      <c r="B103" s="264"/>
      <c r="C103" s="264"/>
      <c r="D103" s="259"/>
      <c r="E103" s="296" t="s">
        <v>132</v>
      </c>
      <c r="F103" s="249"/>
      <c r="G103" s="249"/>
      <c r="H103" s="249"/>
      <c r="I103" s="249"/>
      <c r="J103" s="249"/>
      <c r="K103" s="249"/>
      <c r="L103" s="249"/>
      <c r="M103" s="249"/>
      <c r="N103" s="250"/>
      <c r="O103" s="26"/>
      <c r="P103" s="26"/>
      <c r="Q103" s="26"/>
      <c r="R103" s="258"/>
      <c r="S103" s="259"/>
      <c r="T103" s="295"/>
      <c r="U103" s="30"/>
      <c r="V103" s="296" t="str">
        <f t="shared" si="0"/>
        <v>Mapa de Riesgos por Proceso</v>
      </c>
      <c r="W103" s="249"/>
      <c r="X103" s="249"/>
      <c r="Y103" s="249"/>
      <c r="Z103" s="249"/>
      <c r="AA103" s="249"/>
      <c r="AB103" s="249"/>
      <c r="AC103" s="249"/>
      <c r="AD103" s="249"/>
      <c r="AE103" s="249"/>
      <c r="AF103" s="250"/>
      <c r="AG103" s="26"/>
      <c r="AH103" s="26"/>
      <c r="AI103" s="26"/>
      <c r="AJ103" s="258"/>
      <c r="AK103" s="259"/>
      <c r="AL103" s="26"/>
      <c r="AM103" s="26"/>
      <c r="AN103" s="258"/>
      <c r="AO103" s="264"/>
      <c r="AP103" s="264"/>
      <c r="AQ103" s="259"/>
      <c r="AR103" s="258"/>
      <c r="AS103" s="264"/>
      <c r="AT103" s="259"/>
      <c r="AU103" s="255" t="str">
        <f t="shared" si="1"/>
        <v>Mapa de Riesgos por Proceso</v>
      </c>
      <c r="AV103" s="249"/>
      <c r="AW103" s="249"/>
      <c r="AX103" s="249"/>
      <c r="AY103" s="249"/>
      <c r="AZ103" s="249"/>
      <c r="BA103" s="249"/>
      <c r="BB103" s="249"/>
      <c r="BC103" s="249"/>
      <c r="BD103" s="249"/>
      <c r="BE103" s="249"/>
      <c r="BF103" s="249"/>
      <c r="BG103" s="249"/>
      <c r="BH103" s="249"/>
      <c r="BI103" s="249"/>
      <c r="BJ103" s="249"/>
      <c r="BK103" s="249"/>
      <c r="BL103" s="249"/>
      <c r="BM103" s="249"/>
      <c r="BN103" s="250"/>
      <c r="BO103" s="258"/>
      <c r="BP103" s="259"/>
      <c r="BQ103" s="31"/>
      <c r="BR103" s="32"/>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row>
    <row r="104" spans="1:133" ht="20.25" customHeight="1">
      <c r="A104" s="258"/>
      <c r="B104" s="264"/>
      <c r="C104" s="264"/>
      <c r="D104" s="259"/>
      <c r="E104" s="255" t="s">
        <v>133</v>
      </c>
      <c r="F104" s="249"/>
      <c r="G104" s="249"/>
      <c r="H104" s="249"/>
      <c r="I104" s="249"/>
      <c r="J104" s="249"/>
      <c r="K104" s="249"/>
      <c r="L104" s="250"/>
      <c r="M104" s="255" t="s">
        <v>26</v>
      </c>
      <c r="N104" s="250"/>
      <c r="O104" s="33"/>
      <c r="P104" s="33"/>
      <c r="Q104" s="33"/>
      <c r="R104" s="258"/>
      <c r="S104" s="259"/>
      <c r="T104" s="295"/>
      <c r="U104" s="30"/>
      <c r="V104" s="255" t="str">
        <f t="shared" si="0"/>
        <v xml:space="preserve">                                                         Código: PE01-PR03-F01</v>
      </c>
      <c r="W104" s="249"/>
      <c r="X104" s="249"/>
      <c r="Y104" s="249"/>
      <c r="Z104" s="249"/>
      <c r="AA104" s="250"/>
      <c r="AB104" s="255" t="str">
        <f t="shared" ref="AB104:AB105" si="2">M104</f>
        <v xml:space="preserve">Versión: 1.0 </v>
      </c>
      <c r="AC104" s="249"/>
      <c r="AD104" s="250"/>
      <c r="AE104" s="255" t="s">
        <v>134</v>
      </c>
      <c r="AF104" s="250"/>
      <c r="AG104" s="33"/>
      <c r="AH104" s="33"/>
      <c r="AI104" s="33"/>
      <c r="AJ104" s="253"/>
      <c r="AK104" s="254"/>
      <c r="AL104" s="33"/>
      <c r="AM104" s="33"/>
      <c r="AN104" s="258"/>
      <c r="AO104" s="264"/>
      <c r="AP104" s="264"/>
      <c r="AQ104" s="259"/>
      <c r="AR104" s="258"/>
      <c r="AS104" s="264"/>
      <c r="AT104" s="259"/>
      <c r="AU104" s="255" t="str">
        <f t="shared" si="1"/>
        <v xml:space="preserve">                                                         Código: PE01-PR03-F01</v>
      </c>
      <c r="AV104" s="249"/>
      <c r="AW104" s="249"/>
      <c r="AX104" s="249"/>
      <c r="AY104" s="249"/>
      <c r="AZ104" s="249"/>
      <c r="BA104" s="249"/>
      <c r="BB104" s="249"/>
      <c r="BC104" s="249"/>
      <c r="BD104" s="249"/>
      <c r="BE104" s="249"/>
      <c r="BF104" s="249"/>
      <c r="BG104" s="249"/>
      <c r="BH104" s="249"/>
      <c r="BI104" s="249"/>
      <c r="BJ104" s="250"/>
      <c r="BK104" s="255" t="str">
        <f t="shared" ref="BK104:BK105" si="3">M104</f>
        <v xml:space="preserve">Versión: 1.0 </v>
      </c>
      <c r="BL104" s="249"/>
      <c r="BM104" s="249"/>
      <c r="BN104" s="250"/>
      <c r="BO104" s="258"/>
      <c r="BP104" s="259"/>
      <c r="BQ104" s="31"/>
      <c r="BR104" s="32"/>
      <c r="BS104" s="13"/>
      <c r="BT104" s="13"/>
      <c r="BU104" s="13"/>
      <c r="BV104" s="13"/>
      <c r="BW104" s="13"/>
      <c r="BX104" s="13"/>
      <c r="BY104" s="13"/>
      <c r="BZ104" s="13"/>
      <c r="CA104" s="13"/>
      <c r="CB104" s="13"/>
      <c r="CC104" s="13"/>
      <c r="CD104" s="13"/>
      <c r="CE104" s="13"/>
      <c r="CF104" s="13"/>
      <c r="CG104" s="13"/>
      <c r="CH104" s="13"/>
      <c r="CI104" s="13"/>
      <c r="CJ104" s="13" t="s">
        <v>135</v>
      </c>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row>
    <row r="105" spans="1:133" ht="20.25" customHeight="1">
      <c r="A105" s="253"/>
      <c r="B105" s="262"/>
      <c r="C105" s="262"/>
      <c r="D105" s="254"/>
      <c r="E105" s="296" t="s">
        <v>136</v>
      </c>
      <c r="F105" s="249"/>
      <c r="G105" s="249"/>
      <c r="H105" s="249"/>
      <c r="I105" s="249"/>
      <c r="J105" s="249"/>
      <c r="K105" s="249"/>
      <c r="L105" s="250"/>
      <c r="M105" s="296" t="s">
        <v>496</v>
      </c>
      <c r="N105" s="250"/>
      <c r="O105" s="26"/>
      <c r="P105" s="26"/>
      <c r="Q105" s="26"/>
      <c r="R105" s="253"/>
      <c r="S105" s="254"/>
      <c r="T105" s="244"/>
      <c r="U105" s="30"/>
      <c r="V105" s="296" t="str">
        <f t="shared" si="0"/>
        <v>Versión de actualización: 2.0</v>
      </c>
      <c r="W105" s="249"/>
      <c r="X105" s="249"/>
      <c r="Y105" s="249"/>
      <c r="Z105" s="249"/>
      <c r="AA105" s="250"/>
      <c r="AB105" s="296" t="str">
        <f t="shared" si="2"/>
        <v>Fecha: Mayo 2019</v>
      </c>
      <c r="AC105" s="249"/>
      <c r="AD105" s="250"/>
      <c r="AE105" s="34"/>
      <c r="AF105" s="34"/>
      <c r="AG105" s="33"/>
      <c r="AH105" s="33"/>
      <c r="AI105" s="33"/>
      <c r="AJ105" s="34"/>
      <c r="AK105" s="34"/>
      <c r="AL105" s="33"/>
      <c r="AM105" s="33"/>
      <c r="AN105" s="253"/>
      <c r="AO105" s="262"/>
      <c r="AP105" s="262"/>
      <c r="AQ105" s="254"/>
      <c r="AR105" s="253"/>
      <c r="AS105" s="262"/>
      <c r="AT105" s="254"/>
      <c r="AU105" s="255" t="str">
        <f t="shared" si="1"/>
        <v>Versión de actualización: 2.0</v>
      </c>
      <c r="AV105" s="249"/>
      <c r="AW105" s="249"/>
      <c r="AX105" s="249"/>
      <c r="AY105" s="249"/>
      <c r="AZ105" s="249"/>
      <c r="BA105" s="249"/>
      <c r="BB105" s="249"/>
      <c r="BC105" s="249"/>
      <c r="BD105" s="249"/>
      <c r="BE105" s="249"/>
      <c r="BF105" s="249"/>
      <c r="BG105" s="249"/>
      <c r="BH105" s="249"/>
      <c r="BI105" s="249"/>
      <c r="BJ105" s="250"/>
      <c r="BK105" s="255" t="str">
        <f t="shared" si="3"/>
        <v>Fecha: Mayo 2019</v>
      </c>
      <c r="BL105" s="249"/>
      <c r="BM105" s="249"/>
      <c r="BN105" s="250"/>
      <c r="BO105" s="253"/>
      <c r="BP105" s="254"/>
      <c r="BQ105" s="35"/>
      <c r="BR105" s="36"/>
      <c r="BS105" s="13"/>
      <c r="BT105" s="13"/>
      <c r="BU105" s="13"/>
      <c r="BV105" s="13"/>
      <c r="BW105" s="13"/>
      <c r="BX105" s="13"/>
      <c r="BY105" s="13"/>
      <c r="BZ105" s="13"/>
      <c r="CA105" s="13"/>
      <c r="CB105" s="13"/>
      <c r="CC105" s="13"/>
      <c r="CD105" s="13"/>
      <c r="CE105" s="13"/>
      <c r="CF105" s="13"/>
      <c r="CG105" s="13"/>
      <c r="CH105" s="13"/>
      <c r="CI105" s="13"/>
      <c r="CJ105" s="13" t="s">
        <v>137</v>
      </c>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row>
    <row r="106" spans="1:133" ht="20.25" customHeight="1">
      <c r="A106" s="37"/>
      <c r="B106" s="31"/>
      <c r="C106" s="31"/>
      <c r="D106" s="31"/>
      <c r="E106" s="38"/>
      <c r="F106" s="38"/>
      <c r="G106" s="38"/>
      <c r="H106" s="38"/>
      <c r="I106" s="38"/>
      <c r="J106" s="38"/>
      <c r="K106" s="38"/>
      <c r="L106" s="38"/>
      <c r="M106" s="38"/>
      <c r="N106" s="38"/>
      <c r="O106" s="39"/>
      <c r="P106" s="39"/>
      <c r="Q106" s="39"/>
      <c r="R106" s="38"/>
      <c r="S106" s="40"/>
      <c r="T106" s="37"/>
      <c r="U106" s="31"/>
      <c r="V106" s="38"/>
      <c r="W106" s="38"/>
      <c r="X106" s="38"/>
      <c r="Y106" s="38"/>
      <c r="Z106" s="38"/>
      <c r="AA106" s="38"/>
      <c r="AB106" s="38"/>
      <c r="AC106" s="38"/>
      <c r="AD106" s="38"/>
      <c r="AE106" s="38"/>
      <c r="AF106" s="38"/>
      <c r="AG106" s="41"/>
      <c r="AH106" s="41"/>
      <c r="AI106" s="41"/>
      <c r="AJ106" s="38"/>
      <c r="AK106" s="38"/>
      <c r="AL106" s="41"/>
      <c r="AM106" s="41"/>
      <c r="AN106" s="42"/>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2"/>
      <c r="BO106" s="31"/>
      <c r="BP106" s="31"/>
      <c r="BQ106" s="31"/>
      <c r="BR106" s="31"/>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row>
    <row r="107" spans="1:133" ht="20.25" customHeight="1">
      <c r="A107" s="335" t="s">
        <v>138</v>
      </c>
      <c r="B107" s="329" t="s">
        <v>46</v>
      </c>
      <c r="C107" s="43"/>
      <c r="D107" s="336" t="s">
        <v>139</v>
      </c>
      <c r="E107" s="339" t="s">
        <v>0</v>
      </c>
      <c r="F107" s="272"/>
      <c r="G107" s="273"/>
      <c r="H107" s="343" t="s">
        <v>140</v>
      </c>
      <c r="I107" s="342" t="s">
        <v>141</v>
      </c>
      <c r="J107" s="298"/>
      <c r="K107" s="298"/>
      <c r="L107" s="292"/>
      <c r="M107" s="354" t="s">
        <v>142</v>
      </c>
      <c r="N107" s="272"/>
      <c r="O107" s="272"/>
      <c r="P107" s="272"/>
      <c r="Q107" s="272"/>
      <c r="R107" s="272"/>
      <c r="S107" s="273"/>
      <c r="T107" s="306" t="s">
        <v>143</v>
      </c>
      <c r="U107" s="298"/>
      <c r="V107" s="298"/>
      <c r="W107" s="298"/>
      <c r="X107" s="298"/>
      <c r="Y107" s="298"/>
      <c r="Z107" s="298"/>
      <c r="AA107" s="298"/>
      <c r="AB107" s="298"/>
      <c r="AC107" s="298"/>
      <c r="AD107" s="292"/>
      <c r="AE107" s="44"/>
      <c r="AF107" s="44"/>
      <c r="AG107" s="44"/>
      <c r="AH107" s="44"/>
      <c r="AI107" s="44"/>
      <c r="AJ107" s="44"/>
      <c r="AK107" s="44"/>
      <c r="AL107" s="44"/>
      <c r="AM107" s="44"/>
      <c r="AN107" s="271" t="s">
        <v>144</v>
      </c>
      <c r="AO107" s="272"/>
      <c r="AP107" s="272"/>
      <c r="AQ107" s="273"/>
      <c r="AR107" s="288" t="s">
        <v>145</v>
      </c>
      <c r="AS107" s="272"/>
      <c r="AT107" s="272"/>
      <c r="AU107" s="273"/>
      <c r="AV107" s="279" t="s">
        <v>146</v>
      </c>
      <c r="AW107" s="273"/>
      <c r="AX107" s="293" t="s">
        <v>147</v>
      </c>
      <c r="AY107" s="272"/>
      <c r="AZ107" s="272"/>
      <c r="BA107" s="272"/>
      <c r="BB107" s="272"/>
      <c r="BC107" s="273"/>
      <c r="BD107" s="293" t="s">
        <v>148</v>
      </c>
      <c r="BE107" s="272"/>
      <c r="BF107" s="272"/>
      <c r="BG107" s="272"/>
      <c r="BH107" s="272"/>
      <c r="BI107" s="273"/>
      <c r="BJ107" s="293" t="s">
        <v>149</v>
      </c>
      <c r="BK107" s="272"/>
      <c r="BL107" s="272"/>
      <c r="BM107" s="272"/>
      <c r="BN107" s="272"/>
      <c r="BO107" s="273"/>
      <c r="BP107" s="45"/>
      <c r="BQ107" s="45"/>
      <c r="BR107" s="45"/>
      <c r="BS107" s="46"/>
      <c r="BT107" s="46"/>
      <c r="BU107" s="46"/>
      <c r="BV107" s="46"/>
      <c r="BW107" s="46"/>
      <c r="BX107" s="46"/>
      <c r="BY107" s="46"/>
      <c r="BZ107" s="46"/>
      <c r="CA107" s="46"/>
      <c r="CB107" s="46"/>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row>
    <row r="108" spans="1:133" ht="20.25" customHeight="1">
      <c r="A108" s="281"/>
      <c r="B108" s="281"/>
      <c r="C108" s="47"/>
      <c r="D108" s="337"/>
      <c r="E108" s="340"/>
      <c r="F108" s="262"/>
      <c r="G108" s="341"/>
      <c r="H108" s="344"/>
      <c r="I108" s="329" t="s">
        <v>150</v>
      </c>
      <c r="J108" s="330" t="s">
        <v>151</v>
      </c>
      <c r="K108" s="329" t="s">
        <v>152</v>
      </c>
      <c r="L108" s="329" t="s">
        <v>153</v>
      </c>
      <c r="M108" s="274"/>
      <c r="N108" s="275"/>
      <c r="O108" s="275"/>
      <c r="P108" s="275"/>
      <c r="Q108" s="275"/>
      <c r="R108" s="275"/>
      <c r="S108" s="276"/>
      <c r="T108" s="304" t="s">
        <v>154</v>
      </c>
      <c r="U108" s="298"/>
      <c r="V108" s="298"/>
      <c r="W108" s="298"/>
      <c r="X108" s="298"/>
      <c r="Y108" s="298"/>
      <c r="Z108" s="298"/>
      <c r="AA108" s="298"/>
      <c r="AB108" s="298"/>
      <c r="AC108" s="298"/>
      <c r="AD108" s="305"/>
      <c r="AE108" s="48"/>
      <c r="AF108" s="49"/>
      <c r="AG108" s="49"/>
      <c r="AH108" s="49"/>
      <c r="AI108" s="49"/>
      <c r="AJ108" s="49"/>
      <c r="AK108" s="50"/>
      <c r="AL108" s="50"/>
      <c r="AM108" s="50"/>
      <c r="AN108" s="274"/>
      <c r="AO108" s="275"/>
      <c r="AP108" s="275"/>
      <c r="AQ108" s="276"/>
      <c r="AR108" s="274"/>
      <c r="AS108" s="275"/>
      <c r="AT108" s="275"/>
      <c r="AU108" s="276"/>
      <c r="AV108" s="274"/>
      <c r="AW108" s="276"/>
      <c r="AX108" s="274"/>
      <c r="AY108" s="275"/>
      <c r="AZ108" s="275"/>
      <c r="BA108" s="275"/>
      <c r="BB108" s="275"/>
      <c r="BC108" s="276"/>
      <c r="BD108" s="274"/>
      <c r="BE108" s="275"/>
      <c r="BF108" s="275"/>
      <c r="BG108" s="275"/>
      <c r="BH108" s="275"/>
      <c r="BI108" s="276"/>
      <c r="BJ108" s="274"/>
      <c r="BK108" s="275"/>
      <c r="BL108" s="275"/>
      <c r="BM108" s="275"/>
      <c r="BN108" s="275"/>
      <c r="BO108" s="276"/>
      <c r="BP108" s="51">
        <v>2019</v>
      </c>
      <c r="BQ108" s="51"/>
      <c r="BR108" s="51"/>
      <c r="BS108" s="46"/>
      <c r="BT108" s="46"/>
      <c r="BU108" s="46"/>
      <c r="BV108" s="46"/>
      <c r="BW108" s="46"/>
      <c r="BX108" s="46"/>
      <c r="BY108" s="46"/>
      <c r="BZ108" s="46"/>
      <c r="CA108" s="46"/>
      <c r="CB108" s="46"/>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row>
    <row r="109" spans="1:133" ht="66" customHeight="1">
      <c r="A109" s="281"/>
      <c r="B109" s="281"/>
      <c r="C109" s="47"/>
      <c r="D109" s="337"/>
      <c r="E109" s="346" t="s">
        <v>43</v>
      </c>
      <c r="F109" s="348" t="s">
        <v>44</v>
      </c>
      <c r="G109" s="345" t="s">
        <v>155</v>
      </c>
      <c r="H109" s="344"/>
      <c r="I109" s="282"/>
      <c r="J109" s="331"/>
      <c r="K109" s="282"/>
      <c r="L109" s="282"/>
      <c r="M109" s="350" t="s">
        <v>37</v>
      </c>
      <c r="N109" s="292"/>
      <c r="O109" s="352" t="s">
        <v>156</v>
      </c>
      <c r="P109" s="353"/>
      <c r="Q109" s="353"/>
      <c r="R109" s="353"/>
      <c r="S109" s="285"/>
      <c r="T109" s="52" t="s">
        <v>157</v>
      </c>
      <c r="U109" s="52" t="s">
        <v>158</v>
      </c>
      <c r="V109" s="297" t="s">
        <v>159</v>
      </c>
      <c r="W109" s="298"/>
      <c r="X109" s="292"/>
      <c r="Y109" s="301" t="s">
        <v>160</v>
      </c>
      <c r="Z109" s="302"/>
      <c r="AA109" s="302"/>
      <c r="AB109" s="302"/>
      <c r="AC109" s="302"/>
      <c r="AD109" s="303"/>
      <c r="AE109" s="300" t="s">
        <v>161</v>
      </c>
      <c r="AF109" s="292"/>
      <c r="AG109" s="323" t="s">
        <v>162</v>
      </c>
      <c r="AH109" s="53"/>
      <c r="AI109" s="53"/>
      <c r="AJ109" s="53"/>
      <c r="AK109" s="54"/>
      <c r="AL109" s="54"/>
      <c r="AM109" s="54"/>
      <c r="AN109" s="291" t="s">
        <v>37</v>
      </c>
      <c r="AO109" s="292"/>
      <c r="AP109" s="284" t="s">
        <v>156</v>
      </c>
      <c r="AQ109" s="285"/>
      <c r="AR109" s="277" t="s">
        <v>163</v>
      </c>
      <c r="AS109" s="277" t="s">
        <v>164</v>
      </c>
      <c r="AT109" s="277" t="s">
        <v>165</v>
      </c>
      <c r="AU109" s="269" t="s">
        <v>166</v>
      </c>
      <c r="AV109" s="286" t="s">
        <v>167</v>
      </c>
      <c r="AW109" s="286" t="s">
        <v>168</v>
      </c>
      <c r="AX109" s="287" t="s">
        <v>169</v>
      </c>
      <c r="AY109" s="287" t="s">
        <v>170</v>
      </c>
      <c r="AZ109" s="287" t="s">
        <v>171</v>
      </c>
      <c r="BA109" s="287" t="s">
        <v>172</v>
      </c>
      <c r="BB109" s="287" t="s">
        <v>173</v>
      </c>
      <c r="BC109" s="287" t="s">
        <v>174</v>
      </c>
      <c r="BD109" s="287" t="s">
        <v>169</v>
      </c>
      <c r="BE109" s="287" t="s">
        <v>170</v>
      </c>
      <c r="BF109" s="287" t="s">
        <v>171</v>
      </c>
      <c r="BG109" s="287" t="s">
        <v>172</v>
      </c>
      <c r="BH109" s="287" t="s">
        <v>173</v>
      </c>
      <c r="BI109" s="287" t="s">
        <v>174</v>
      </c>
      <c r="BJ109" s="287" t="s">
        <v>169</v>
      </c>
      <c r="BK109" s="287" t="s">
        <v>170</v>
      </c>
      <c r="BL109" s="287" t="s">
        <v>171</v>
      </c>
      <c r="BM109" s="287" t="s">
        <v>172</v>
      </c>
      <c r="BN109" s="287" t="s">
        <v>173</v>
      </c>
      <c r="BO109" s="287" t="s">
        <v>174</v>
      </c>
      <c r="BP109" s="55" t="s">
        <v>175</v>
      </c>
      <c r="BQ109" s="55" t="s">
        <v>176</v>
      </c>
      <c r="BR109" s="55" t="s">
        <v>177</v>
      </c>
      <c r="BS109" s="46"/>
      <c r="BT109" s="46"/>
      <c r="BU109" s="46"/>
      <c r="BV109" s="46"/>
      <c r="BW109" s="46"/>
      <c r="BX109" s="46"/>
      <c r="BY109" s="46"/>
      <c r="BZ109" s="46"/>
      <c r="CA109" s="46"/>
      <c r="CB109" s="46"/>
      <c r="CC109" s="46"/>
      <c r="CD109" s="46"/>
      <c r="CE109" s="46"/>
      <c r="CF109" s="46"/>
      <c r="CG109" s="46"/>
      <c r="CH109" s="46"/>
      <c r="CI109" s="46"/>
      <c r="CJ109" s="46"/>
      <c r="CK109" s="46"/>
      <c r="CL109" s="46"/>
      <c r="CM109" s="46"/>
      <c r="CN109" s="46"/>
      <c r="CO109" s="46"/>
      <c r="CP109" s="46"/>
      <c r="CQ109" s="46"/>
      <c r="CR109" s="46"/>
      <c r="CS109" s="46"/>
      <c r="CT109" s="46"/>
      <c r="CU109" s="46"/>
      <c r="CV109" s="46"/>
      <c r="CW109" s="46"/>
      <c r="CX109" s="46"/>
      <c r="CY109" s="46"/>
      <c r="CZ109" s="46"/>
      <c r="DA109" s="46"/>
      <c r="DB109" s="46"/>
      <c r="DC109" s="46"/>
      <c r="DD109" s="46"/>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row>
    <row r="110" spans="1:133" ht="55.5" customHeight="1">
      <c r="A110" s="282"/>
      <c r="B110" s="282"/>
      <c r="C110" s="56"/>
      <c r="D110" s="338"/>
      <c r="E110" s="347"/>
      <c r="F110" s="321"/>
      <c r="G110" s="319"/>
      <c r="H110" s="331"/>
      <c r="I110" s="57" t="s">
        <v>178</v>
      </c>
      <c r="J110" s="58" t="s">
        <v>179</v>
      </c>
      <c r="K110" s="58" t="s">
        <v>180</v>
      </c>
      <c r="L110" s="58" t="s">
        <v>181</v>
      </c>
      <c r="M110" s="59" t="s">
        <v>41</v>
      </c>
      <c r="N110" s="59" t="s">
        <v>42</v>
      </c>
      <c r="O110" s="60"/>
      <c r="P110" s="61"/>
      <c r="Q110" s="62" t="s">
        <v>182</v>
      </c>
      <c r="R110" s="59" t="s">
        <v>183</v>
      </c>
      <c r="S110" s="63" t="s">
        <v>184</v>
      </c>
      <c r="T110" s="64" t="s">
        <v>185</v>
      </c>
      <c r="U110" s="65" t="s">
        <v>186</v>
      </c>
      <c r="V110" s="307" t="s">
        <v>187</v>
      </c>
      <c r="W110" s="298"/>
      <c r="X110" s="305"/>
      <c r="Y110" s="299" t="s">
        <v>188</v>
      </c>
      <c r="Z110" s="298"/>
      <c r="AA110" s="298"/>
      <c r="AB110" s="298"/>
      <c r="AC110" s="298"/>
      <c r="AD110" s="292"/>
      <c r="AE110" s="66" t="s">
        <v>41</v>
      </c>
      <c r="AF110" s="67" t="s">
        <v>42</v>
      </c>
      <c r="AG110" s="282"/>
      <c r="AH110" s="67" t="s">
        <v>189</v>
      </c>
      <c r="AI110" s="67" t="s">
        <v>190</v>
      </c>
      <c r="AJ110" s="67" t="s">
        <v>191</v>
      </c>
      <c r="AK110" s="68" t="s">
        <v>192</v>
      </c>
      <c r="AL110" s="68" t="s">
        <v>193</v>
      </c>
      <c r="AM110" s="68" t="s">
        <v>194</v>
      </c>
      <c r="AN110" s="69" t="s">
        <v>41</v>
      </c>
      <c r="AO110" s="69" t="s">
        <v>42</v>
      </c>
      <c r="AP110" s="69" t="s">
        <v>47</v>
      </c>
      <c r="AQ110" s="70" t="s">
        <v>184</v>
      </c>
      <c r="AR110" s="278"/>
      <c r="AS110" s="278"/>
      <c r="AT110" s="278"/>
      <c r="AU110" s="270"/>
      <c r="AV110" s="282"/>
      <c r="AW110" s="282"/>
      <c r="AX110" s="282"/>
      <c r="AY110" s="282"/>
      <c r="AZ110" s="282"/>
      <c r="BA110" s="282"/>
      <c r="BB110" s="282"/>
      <c r="BC110" s="282"/>
      <c r="BD110" s="282"/>
      <c r="BE110" s="282"/>
      <c r="BF110" s="282"/>
      <c r="BG110" s="282"/>
      <c r="BH110" s="282"/>
      <c r="BI110" s="282"/>
      <c r="BJ110" s="282"/>
      <c r="BK110" s="282"/>
      <c r="BL110" s="282"/>
      <c r="BM110" s="282"/>
      <c r="BN110" s="282"/>
      <c r="BO110" s="282"/>
      <c r="BP110" s="71"/>
      <c r="BQ110" s="71"/>
      <c r="BR110" s="71"/>
      <c r="BS110" s="46"/>
      <c r="BT110" s="46"/>
      <c r="BU110" s="46"/>
      <c r="BV110" s="46"/>
      <c r="BW110" s="46"/>
      <c r="BX110" s="46"/>
      <c r="BY110" s="46"/>
      <c r="BZ110" s="46"/>
      <c r="CA110" s="46"/>
      <c r="CB110" s="46"/>
      <c r="CC110" s="46"/>
      <c r="CD110" s="46" t="s">
        <v>195</v>
      </c>
      <c r="CE110" s="46"/>
      <c r="CF110" s="46"/>
      <c r="CG110" s="46"/>
      <c r="CH110" s="46"/>
      <c r="CI110" s="46"/>
      <c r="CJ110" s="46"/>
      <c r="CK110" s="46"/>
      <c r="CL110" s="46"/>
      <c r="CM110" s="46"/>
      <c r="CN110" s="46"/>
      <c r="CO110" s="46"/>
      <c r="CP110" s="46"/>
      <c r="CQ110" s="46"/>
      <c r="CR110" s="46"/>
      <c r="CS110" s="46"/>
      <c r="CT110" s="46"/>
      <c r="CU110" s="46"/>
      <c r="CV110" s="46"/>
      <c r="CW110" s="46"/>
      <c r="CX110" s="46"/>
      <c r="CY110" s="46"/>
      <c r="CZ110" s="46"/>
      <c r="DA110" s="46"/>
      <c r="DB110" s="46"/>
      <c r="DC110" s="46"/>
      <c r="DD110" s="46"/>
      <c r="DE110" s="46"/>
      <c r="DF110" s="46"/>
      <c r="DG110" s="46"/>
      <c r="DH110" s="46"/>
      <c r="DI110" s="46"/>
      <c r="DJ110" s="46"/>
      <c r="DK110" s="46"/>
      <c r="DL110" s="46"/>
      <c r="DM110" s="46"/>
      <c r="DN110" s="46"/>
      <c r="DO110" s="46"/>
      <c r="DP110" s="46"/>
      <c r="DQ110" s="46"/>
      <c r="DR110" s="46"/>
      <c r="DS110" s="46"/>
      <c r="DT110" s="46"/>
      <c r="DU110" s="46"/>
      <c r="DV110" s="46"/>
      <c r="DW110" s="46"/>
      <c r="DX110" s="46"/>
      <c r="DY110" s="46"/>
      <c r="DZ110" s="46"/>
      <c r="EA110" s="46"/>
      <c r="EB110" s="46"/>
      <c r="EC110" s="46"/>
    </row>
    <row r="111" spans="1:133" ht="117" customHeight="1">
      <c r="A111" s="72"/>
      <c r="B111" s="280"/>
      <c r="C111" s="73"/>
      <c r="D111" s="334">
        <v>1</v>
      </c>
      <c r="E111" s="74" t="s">
        <v>196</v>
      </c>
      <c r="F111" s="75" t="s">
        <v>197</v>
      </c>
      <c r="G111" s="76" t="s">
        <v>198</v>
      </c>
      <c r="H111" s="77"/>
      <c r="I111" s="333">
        <v>7518</v>
      </c>
      <c r="J111" s="78" t="s">
        <v>199</v>
      </c>
      <c r="K111" s="333" t="s">
        <v>200</v>
      </c>
      <c r="L111" s="79" t="s">
        <v>201</v>
      </c>
      <c r="M111" s="283" t="s">
        <v>76</v>
      </c>
      <c r="N111" s="283" t="s">
        <v>77</v>
      </c>
      <c r="O111" s="322">
        <f>VLOOKUP(M111,'MATRIZ CALIFICACIÓN'!$B$10:$C$24,2,FALSE)</f>
        <v>3</v>
      </c>
      <c r="P111" s="320">
        <f>HLOOKUP(N111,'MATRIZ CALIFICACIÓN'!$D$8:$H$9,2,FALSE)</f>
        <v>3</v>
      </c>
      <c r="Q111" s="317">
        <f>VALUE(CONCATENATE(O111,P111))</f>
        <v>33</v>
      </c>
      <c r="R111" s="283" t="str">
        <f>VLOOKUP(Q111,'MATRIZ CALIFICACIÓN'!$D$58:$E$82,2,FALSE)</f>
        <v>ALTA</v>
      </c>
      <c r="S111" s="280" t="s">
        <v>202</v>
      </c>
      <c r="T111" s="77" t="s">
        <v>203</v>
      </c>
      <c r="U111" s="80" t="s">
        <v>135</v>
      </c>
      <c r="V111" s="311" t="s">
        <v>204</v>
      </c>
      <c r="W111" s="312"/>
      <c r="X111" s="313"/>
      <c r="Y111" s="327" t="s">
        <v>160</v>
      </c>
      <c r="Z111" s="272"/>
      <c r="AA111" s="272"/>
      <c r="AB111" s="272"/>
      <c r="AC111" s="273"/>
      <c r="AE111" s="81" t="str">
        <f t="shared" ref="AE111:AE112" si="4">IF(AD111="","",IF(AD111="PROBABILIDAD",SUM(W111+Y111+AC111),0))</f>
        <v/>
      </c>
      <c r="AF111" s="82" t="str">
        <f t="shared" ref="AF111:AF112" si="5">IF(AD111="","",IF(AD111="IMPACTO",SUM(W111+Y111+AC111),0))</f>
        <v/>
      </c>
      <c r="AG111" s="280">
        <f t="shared" ref="AG111:AH111" si="6">IF(SUM(AE111:AE116),AVERAGEIF(AE111:AE116,"&gt;0",AE111:AE116),1)</f>
        <v>1</v>
      </c>
      <c r="AH111" s="280">
        <f t="shared" si="6"/>
        <v>1</v>
      </c>
      <c r="AI111" s="280">
        <f t="shared" ref="AI111:AJ111" si="7">IF(AND(AG111&gt;=0,AG111&lt;=50),0,IF(AND(AG111&gt;50,AG111&lt;76),1,2))</f>
        <v>0</v>
      </c>
      <c r="AJ111" s="280">
        <f t="shared" si="7"/>
        <v>0</v>
      </c>
      <c r="AK111" s="316">
        <f t="shared" ref="AK111:AL111" si="8">IF(AI111&lt;O111,O111-AI111,O111)</f>
        <v>3</v>
      </c>
      <c r="AL111" s="280">
        <f t="shared" si="8"/>
        <v>3</v>
      </c>
      <c r="AM111" s="280">
        <f>VALUE(CONCATENATE(AK58:AK111,AL111))</f>
        <v>33</v>
      </c>
      <c r="AN111" s="283" t="s">
        <v>205</v>
      </c>
      <c r="AO111" s="283" t="s">
        <v>206</v>
      </c>
      <c r="AP111" s="283" t="s">
        <v>207</v>
      </c>
      <c r="AQ111" s="328" t="s">
        <v>208</v>
      </c>
      <c r="AR111" s="289" t="s">
        <v>74</v>
      </c>
      <c r="AS111" s="261"/>
      <c r="AT111" s="261"/>
      <c r="AU111" s="252"/>
      <c r="AV111" s="83" t="s">
        <v>209</v>
      </c>
      <c r="AW111" s="77" t="s">
        <v>210</v>
      </c>
      <c r="AX111" s="77" t="s">
        <v>481</v>
      </c>
      <c r="AY111" s="77" t="s">
        <v>74</v>
      </c>
      <c r="AZ111" s="77" t="s">
        <v>74</v>
      </c>
      <c r="BA111" s="77" t="s">
        <v>72</v>
      </c>
      <c r="BB111" s="77"/>
      <c r="BC111" s="77"/>
      <c r="BD111" s="77"/>
      <c r="BE111" s="77"/>
      <c r="BF111" s="77"/>
      <c r="BG111" s="77"/>
      <c r="BH111" s="77"/>
      <c r="BI111" s="77"/>
      <c r="BJ111" s="77"/>
      <c r="BK111" s="77"/>
      <c r="BL111" s="77"/>
      <c r="BM111" s="77"/>
      <c r="BN111" s="77"/>
      <c r="BO111" s="77"/>
      <c r="BP111" s="280" t="s">
        <v>499</v>
      </c>
      <c r="BQ111" s="280"/>
      <c r="BR111" s="280"/>
      <c r="BS111" s="46"/>
      <c r="BT111" s="46"/>
      <c r="BU111" s="46"/>
      <c r="BV111" s="46"/>
      <c r="BW111" s="46"/>
      <c r="BX111" s="46"/>
      <c r="BY111" s="46"/>
      <c r="BZ111" s="46" t="s">
        <v>197</v>
      </c>
      <c r="CA111" s="46" t="s">
        <v>197</v>
      </c>
      <c r="CB111" s="46"/>
      <c r="CC111" s="46"/>
      <c r="CD111" s="46" t="s">
        <v>211</v>
      </c>
      <c r="CE111" s="46"/>
      <c r="CF111" s="46"/>
      <c r="CG111" s="46"/>
      <c r="CH111" s="46"/>
      <c r="CI111" s="46"/>
      <c r="CJ111" s="46" t="s">
        <v>212</v>
      </c>
      <c r="CK111" s="46"/>
      <c r="CL111" s="46" t="s">
        <v>213</v>
      </c>
      <c r="CM111" s="46"/>
      <c r="CN111" s="46" t="s">
        <v>214</v>
      </c>
      <c r="CO111" s="46"/>
      <c r="CP111" s="46"/>
      <c r="CQ111" s="46"/>
      <c r="CR111" s="84" t="s">
        <v>205</v>
      </c>
      <c r="CS111" s="46"/>
      <c r="CT111" s="85" t="s">
        <v>215</v>
      </c>
      <c r="CU111" s="46"/>
      <c r="CV111" s="46"/>
      <c r="CW111" s="86" t="s">
        <v>207</v>
      </c>
      <c r="CX111" s="87"/>
      <c r="CY111" s="88"/>
      <c r="CZ111" s="46"/>
      <c r="DA111" s="46"/>
      <c r="DB111" s="86" t="s">
        <v>207</v>
      </c>
      <c r="DC111" s="46"/>
      <c r="DD111" s="46"/>
      <c r="DE111" s="46"/>
      <c r="DF111" s="46"/>
      <c r="DG111" s="46"/>
      <c r="DH111" s="46"/>
      <c r="DI111" s="46" t="s">
        <v>216</v>
      </c>
      <c r="DJ111" s="46"/>
      <c r="DK111" s="46"/>
      <c r="DL111" s="46"/>
      <c r="DM111" s="46"/>
      <c r="DN111" s="46"/>
      <c r="DO111" s="46"/>
      <c r="DP111" s="46"/>
      <c r="DQ111" s="46"/>
      <c r="DR111" s="46"/>
      <c r="DS111" s="46"/>
      <c r="DT111" s="46"/>
      <c r="DU111" s="46"/>
      <c r="DV111" s="46"/>
      <c r="DW111" s="46"/>
      <c r="DX111" s="46"/>
      <c r="DY111" s="46"/>
      <c r="DZ111" s="46"/>
      <c r="EA111" s="46"/>
      <c r="EB111" s="46"/>
      <c r="EC111" s="46"/>
    </row>
    <row r="112" spans="1:133" ht="108.75" customHeight="1">
      <c r="A112" s="89"/>
      <c r="B112" s="281"/>
      <c r="C112" s="90"/>
      <c r="D112" s="325"/>
      <c r="E112" s="74"/>
      <c r="F112" s="75" t="s">
        <v>66</v>
      </c>
      <c r="G112" s="91" t="s">
        <v>217</v>
      </c>
      <c r="H112" s="77"/>
      <c r="I112" s="281"/>
      <c r="J112" s="92" t="s">
        <v>218</v>
      </c>
      <c r="K112" s="281"/>
      <c r="L112" s="93" t="s">
        <v>219</v>
      </c>
      <c r="M112" s="281"/>
      <c r="N112" s="281"/>
      <c r="O112" s="295"/>
      <c r="P112" s="295"/>
      <c r="Q112" s="318"/>
      <c r="R112" s="281"/>
      <c r="S112" s="281"/>
      <c r="T112" s="94" t="s">
        <v>220</v>
      </c>
      <c r="U112" s="80" t="s">
        <v>135</v>
      </c>
      <c r="V112" s="314" t="s">
        <v>221</v>
      </c>
      <c r="W112" s="249"/>
      <c r="X112" s="315"/>
      <c r="Y112" s="325"/>
      <c r="Z112" s="264"/>
      <c r="AA112" s="264"/>
      <c r="AB112" s="264"/>
      <c r="AC112" s="326"/>
      <c r="AE112" s="81" t="str">
        <f t="shared" si="4"/>
        <v/>
      </c>
      <c r="AF112" s="82" t="str">
        <f t="shared" si="5"/>
        <v/>
      </c>
      <c r="AG112" s="281"/>
      <c r="AH112" s="281"/>
      <c r="AI112" s="281"/>
      <c r="AJ112" s="281"/>
      <c r="AK112" s="281"/>
      <c r="AL112" s="281"/>
      <c r="AM112" s="281"/>
      <c r="AN112" s="281"/>
      <c r="AO112" s="281"/>
      <c r="AP112" s="281"/>
      <c r="AQ112" s="325"/>
      <c r="AR112" s="258"/>
      <c r="AS112" s="264"/>
      <c r="AT112" s="264"/>
      <c r="AU112" s="259"/>
      <c r="AV112" s="95"/>
      <c r="AW112" s="94"/>
      <c r="AX112" s="94" t="s">
        <v>479</v>
      </c>
      <c r="AY112" s="94"/>
      <c r="AZ112" s="94"/>
      <c r="BA112" s="94"/>
      <c r="BB112" s="94"/>
      <c r="BC112" s="94"/>
      <c r="BD112" s="94"/>
      <c r="BE112" s="94"/>
      <c r="BF112" s="94"/>
      <c r="BG112" s="94"/>
      <c r="BH112" s="94"/>
      <c r="BI112" s="94"/>
      <c r="BJ112" s="94"/>
      <c r="BK112" s="94"/>
      <c r="BL112" s="94"/>
      <c r="BM112" s="94"/>
      <c r="BN112" s="94"/>
      <c r="BO112" s="94"/>
      <c r="BP112" s="281"/>
      <c r="BQ112" s="281"/>
      <c r="BR112" s="281"/>
      <c r="BS112" s="46"/>
      <c r="BT112" s="46"/>
      <c r="BU112" s="46"/>
      <c r="BV112" s="46"/>
      <c r="BW112" s="46"/>
      <c r="BX112" s="46"/>
      <c r="BY112" s="46"/>
      <c r="BZ112" s="46" t="s">
        <v>67</v>
      </c>
      <c r="CA112" s="46" t="s">
        <v>67</v>
      </c>
      <c r="CB112" s="46"/>
      <c r="CC112" s="46"/>
      <c r="CD112" s="46" t="s">
        <v>222</v>
      </c>
      <c r="CE112" s="46"/>
      <c r="CF112" s="46"/>
      <c r="CG112" s="46"/>
      <c r="CH112" s="46"/>
      <c r="CI112" s="46"/>
      <c r="CJ112" s="46" t="s">
        <v>202</v>
      </c>
      <c r="CK112" s="46"/>
      <c r="CL112" s="46" t="s">
        <v>196</v>
      </c>
      <c r="CM112" s="46"/>
      <c r="CN112" s="46" t="s">
        <v>66</v>
      </c>
      <c r="CO112" s="46"/>
      <c r="CP112" s="46"/>
      <c r="CQ112" s="46"/>
      <c r="CR112" s="96" t="s">
        <v>223</v>
      </c>
      <c r="CS112" s="46"/>
      <c r="CT112" s="97" t="s">
        <v>224</v>
      </c>
      <c r="CU112" s="46"/>
      <c r="CV112" s="46"/>
      <c r="CW112" s="98"/>
      <c r="CX112" s="99"/>
      <c r="CY112" s="100"/>
      <c r="CZ112" s="46"/>
      <c r="DA112" s="46"/>
      <c r="DB112" s="101" t="s">
        <v>225</v>
      </c>
      <c r="DC112" s="46"/>
      <c r="DD112" s="46"/>
      <c r="DE112" s="46"/>
      <c r="DF112" s="46"/>
      <c r="DG112" s="46"/>
      <c r="DH112" s="46"/>
      <c r="DI112" s="46" t="s">
        <v>226</v>
      </c>
      <c r="DJ112" s="46"/>
      <c r="DK112" s="46"/>
      <c r="DL112" s="46"/>
      <c r="DM112" s="46"/>
      <c r="DN112" s="46"/>
      <c r="DO112" s="46"/>
      <c r="DP112" s="46"/>
      <c r="DQ112" s="46"/>
      <c r="DR112" s="46"/>
      <c r="DS112" s="46"/>
      <c r="DT112" s="46"/>
      <c r="DU112" s="46"/>
      <c r="DV112" s="46"/>
      <c r="DW112" s="46"/>
      <c r="DX112" s="46"/>
      <c r="DY112" s="46"/>
      <c r="DZ112" s="46"/>
      <c r="EA112" s="46"/>
      <c r="EB112" s="46"/>
      <c r="EC112" s="46"/>
    </row>
    <row r="113" spans="1:133" ht="64.5" customHeight="1">
      <c r="A113" s="89"/>
      <c r="B113" s="281"/>
      <c r="C113" s="90"/>
      <c r="D113" s="325"/>
      <c r="E113" s="74"/>
      <c r="F113" s="75"/>
      <c r="G113" s="91" t="s">
        <v>211</v>
      </c>
      <c r="H113" s="77"/>
      <c r="I113" s="281"/>
      <c r="J113" s="92" t="s">
        <v>227</v>
      </c>
      <c r="K113" s="281"/>
      <c r="L113" s="102" t="s">
        <v>228</v>
      </c>
      <c r="M113" s="281"/>
      <c r="N113" s="281"/>
      <c r="O113" s="295"/>
      <c r="P113" s="295"/>
      <c r="Q113" s="318"/>
      <c r="R113" s="281"/>
      <c r="S113" s="281"/>
      <c r="T113" s="103" t="s">
        <v>229</v>
      </c>
      <c r="U113" s="80" t="s">
        <v>135</v>
      </c>
      <c r="V113" s="314" t="s">
        <v>230</v>
      </c>
      <c r="W113" s="249"/>
      <c r="X113" s="315"/>
      <c r="Y113" s="325"/>
      <c r="Z113" s="264"/>
      <c r="AA113" s="264"/>
      <c r="AB113" s="264"/>
      <c r="AC113" s="326"/>
      <c r="AE113" s="280" t="str">
        <f>IF(AD113="","",IF(AD113="PROBABILIDAD",SUM(W113+Z113+AC113),0))</f>
        <v/>
      </c>
      <c r="AF113" s="290" t="str">
        <f>IF(AD113="","",IF(AD113="IMPACTO",SUM(W113+Z113+AC113),0))</f>
        <v/>
      </c>
      <c r="AG113" s="281"/>
      <c r="AH113" s="281"/>
      <c r="AI113" s="281"/>
      <c r="AJ113" s="281"/>
      <c r="AK113" s="281"/>
      <c r="AL113" s="281"/>
      <c r="AM113" s="281"/>
      <c r="AN113" s="281"/>
      <c r="AO113" s="281"/>
      <c r="AP113" s="281"/>
      <c r="AQ113" s="325"/>
      <c r="AR113" s="258"/>
      <c r="AS113" s="264"/>
      <c r="AT113" s="264"/>
      <c r="AU113" s="259"/>
      <c r="AV113" s="104"/>
      <c r="AW113" s="103"/>
      <c r="AX113" s="242" t="s">
        <v>480</v>
      </c>
      <c r="AY113" s="103"/>
      <c r="AZ113" s="103"/>
      <c r="BA113" s="103"/>
      <c r="BB113" s="103"/>
      <c r="BC113" s="103"/>
      <c r="BD113" s="103"/>
      <c r="BE113" s="103"/>
      <c r="BF113" s="103"/>
      <c r="BG113" s="103"/>
      <c r="BH113" s="103"/>
      <c r="BI113" s="103"/>
      <c r="BJ113" s="103"/>
      <c r="BK113" s="103"/>
      <c r="BL113" s="103"/>
      <c r="BM113" s="103"/>
      <c r="BN113" s="103"/>
      <c r="BO113" s="103"/>
      <c r="BP113" s="281"/>
      <c r="BQ113" s="281"/>
      <c r="BR113" s="281"/>
      <c r="BS113" s="46"/>
      <c r="BT113" s="46"/>
      <c r="BU113" s="46"/>
      <c r="BV113" s="46"/>
      <c r="BW113" s="46"/>
      <c r="BX113" s="46"/>
      <c r="BY113" s="46"/>
      <c r="BZ113" s="46" t="s">
        <v>79</v>
      </c>
      <c r="CA113" s="46" t="s">
        <v>79</v>
      </c>
      <c r="CB113" s="46"/>
      <c r="CC113" s="46"/>
      <c r="CD113" s="46" t="s">
        <v>231</v>
      </c>
      <c r="CE113" s="46"/>
      <c r="CF113" s="46"/>
      <c r="CG113" s="46"/>
      <c r="CH113" s="46"/>
      <c r="CI113" s="46"/>
      <c r="CJ113" s="46" t="s">
        <v>208</v>
      </c>
      <c r="CK113" s="46"/>
      <c r="CL113" s="46" t="s">
        <v>88</v>
      </c>
      <c r="CM113" s="46"/>
      <c r="CN113" s="46" t="s">
        <v>45</v>
      </c>
      <c r="CO113" s="46"/>
      <c r="CP113" s="46"/>
      <c r="CQ113" s="46"/>
      <c r="CR113" s="96" t="s">
        <v>232</v>
      </c>
      <c r="CS113" s="46"/>
      <c r="CT113" s="97" t="s">
        <v>206</v>
      </c>
      <c r="CU113" s="46"/>
      <c r="CV113" s="46"/>
      <c r="CW113" s="101" t="s">
        <v>233</v>
      </c>
      <c r="CX113" s="105"/>
      <c r="CY113" s="106"/>
      <c r="CZ113" s="46"/>
      <c r="DA113" s="46"/>
      <c r="DB113" s="107" t="s">
        <v>234</v>
      </c>
      <c r="DC113" s="46"/>
      <c r="DD113" s="46"/>
      <c r="DE113" s="46"/>
      <c r="DF113" s="46"/>
      <c r="DG113" s="46"/>
      <c r="DH113" s="46"/>
      <c r="DI113" s="46" t="s">
        <v>235</v>
      </c>
      <c r="DJ113" s="46"/>
      <c r="DK113" s="46"/>
      <c r="DL113" s="46"/>
      <c r="DM113" s="46"/>
      <c r="DN113" s="46"/>
      <c r="DO113" s="46"/>
      <c r="DP113" s="46"/>
      <c r="DQ113" s="46"/>
      <c r="DR113" s="46"/>
      <c r="DS113" s="46"/>
      <c r="DT113" s="46"/>
      <c r="DU113" s="46"/>
      <c r="DV113" s="46"/>
      <c r="DW113" s="46"/>
      <c r="DX113" s="46"/>
      <c r="DY113" s="46"/>
      <c r="DZ113" s="46"/>
      <c r="EA113" s="46"/>
      <c r="EB113" s="46"/>
      <c r="EC113" s="46"/>
    </row>
    <row r="114" spans="1:133" ht="82.5" customHeight="1">
      <c r="A114" s="89"/>
      <c r="B114" s="281"/>
      <c r="C114" s="90"/>
      <c r="D114" s="325"/>
      <c r="E114" s="74"/>
      <c r="F114" s="75"/>
      <c r="G114" s="91"/>
      <c r="H114" s="77"/>
      <c r="I114" s="281"/>
      <c r="J114" s="108" t="s">
        <v>236</v>
      </c>
      <c r="K114" s="281"/>
      <c r="L114" s="102" t="s">
        <v>237</v>
      </c>
      <c r="M114" s="281"/>
      <c r="N114" s="281"/>
      <c r="O114" s="295"/>
      <c r="P114" s="295"/>
      <c r="Q114" s="318"/>
      <c r="R114" s="281"/>
      <c r="S114" s="281"/>
      <c r="T114" s="103" t="s">
        <v>238</v>
      </c>
      <c r="U114" s="80" t="s">
        <v>135</v>
      </c>
      <c r="V114" s="314" t="s">
        <v>239</v>
      </c>
      <c r="W114" s="249"/>
      <c r="X114" s="315"/>
      <c r="Y114" s="325"/>
      <c r="Z114" s="264"/>
      <c r="AA114" s="264"/>
      <c r="AB114" s="264"/>
      <c r="AC114" s="326"/>
      <c r="AE114" s="282"/>
      <c r="AF114" s="282"/>
      <c r="AG114" s="281"/>
      <c r="AH114" s="281"/>
      <c r="AI114" s="281"/>
      <c r="AJ114" s="281"/>
      <c r="AK114" s="281"/>
      <c r="AL114" s="281"/>
      <c r="AM114" s="281"/>
      <c r="AN114" s="281"/>
      <c r="AO114" s="281"/>
      <c r="AP114" s="281"/>
      <c r="AQ114" s="325"/>
      <c r="AR114" s="258"/>
      <c r="AS114" s="264"/>
      <c r="AT114" s="264"/>
      <c r="AU114" s="259"/>
      <c r="AV114" s="104"/>
      <c r="AW114" s="103"/>
      <c r="AX114" s="103"/>
      <c r="AY114" s="103"/>
      <c r="AZ114" s="103"/>
      <c r="BA114" s="103"/>
      <c r="BB114" s="103"/>
      <c r="BC114" s="103"/>
      <c r="BD114" s="103"/>
      <c r="BE114" s="103"/>
      <c r="BF114" s="103"/>
      <c r="BG114" s="103"/>
      <c r="BH114" s="103"/>
      <c r="BI114" s="103"/>
      <c r="BJ114" s="103"/>
      <c r="BK114" s="103"/>
      <c r="BL114" s="103"/>
      <c r="BM114" s="103"/>
      <c r="BN114" s="103"/>
      <c r="BO114" s="103"/>
      <c r="BP114" s="281"/>
      <c r="BQ114" s="281"/>
      <c r="BR114" s="281"/>
      <c r="BS114" s="46"/>
      <c r="BT114" s="46"/>
      <c r="BU114" s="46"/>
      <c r="BV114" s="46"/>
      <c r="BW114" s="46"/>
      <c r="BX114" s="46"/>
      <c r="BY114" s="46"/>
      <c r="BZ114" s="46" t="s">
        <v>90</v>
      </c>
      <c r="CA114" s="46" t="s">
        <v>90</v>
      </c>
      <c r="CB114" s="46"/>
      <c r="CC114" s="46"/>
      <c r="CD114" s="46" t="s">
        <v>198</v>
      </c>
      <c r="CE114" s="46"/>
      <c r="CF114" s="46"/>
      <c r="CG114" s="46"/>
      <c r="CH114" s="46"/>
      <c r="CI114" s="46"/>
      <c r="CJ114" s="46" t="s">
        <v>240</v>
      </c>
      <c r="CK114" s="46"/>
      <c r="CL114" s="46" t="s">
        <v>241</v>
      </c>
      <c r="CM114" s="46"/>
      <c r="CN114" s="46" t="s">
        <v>89</v>
      </c>
      <c r="CO114" s="46"/>
      <c r="CP114" s="46"/>
      <c r="CQ114" s="46"/>
      <c r="CR114" s="96" t="s">
        <v>242</v>
      </c>
      <c r="CS114" s="46"/>
      <c r="CT114" s="97" t="s">
        <v>243</v>
      </c>
      <c r="CU114" s="46"/>
      <c r="CV114" s="46"/>
      <c r="CW114" s="109"/>
      <c r="CX114" s="110"/>
      <c r="CY114" s="111"/>
      <c r="CZ114" s="46"/>
      <c r="DA114" s="46"/>
      <c r="DB114" s="112" t="s">
        <v>244</v>
      </c>
      <c r="DC114" s="46"/>
      <c r="DD114" s="46"/>
      <c r="DE114" s="46"/>
      <c r="DF114" s="46"/>
      <c r="DG114" s="46"/>
      <c r="DH114" s="46"/>
      <c r="DI114" s="46"/>
      <c r="DJ114" s="46"/>
      <c r="DK114" s="46"/>
      <c r="DL114" s="46"/>
      <c r="DM114" s="46"/>
      <c r="DN114" s="46"/>
      <c r="DO114" s="46"/>
      <c r="DP114" s="46"/>
      <c r="DQ114" s="46"/>
      <c r="DR114" s="46"/>
      <c r="DS114" s="46"/>
      <c r="DT114" s="46"/>
      <c r="DU114" s="46"/>
      <c r="DV114" s="46"/>
      <c r="DW114" s="46"/>
      <c r="DX114" s="46"/>
      <c r="DY114" s="46"/>
      <c r="DZ114" s="46"/>
      <c r="EA114" s="46"/>
      <c r="EB114" s="46"/>
      <c r="EC114" s="46"/>
    </row>
    <row r="115" spans="1:133" ht="41.25" customHeight="1">
      <c r="A115" s="89"/>
      <c r="B115" s="281"/>
      <c r="C115" s="90"/>
      <c r="D115" s="325"/>
      <c r="E115" s="74"/>
      <c r="F115" s="75"/>
      <c r="G115" s="113"/>
      <c r="H115" s="77"/>
      <c r="I115" s="281"/>
      <c r="J115" s="114" t="s">
        <v>245</v>
      </c>
      <c r="K115" s="281"/>
      <c r="L115" s="102"/>
      <c r="M115" s="281"/>
      <c r="N115" s="281"/>
      <c r="O115" s="295"/>
      <c r="P115" s="295"/>
      <c r="Q115" s="318"/>
      <c r="R115" s="281"/>
      <c r="S115" s="281"/>
      <c r="T115" s="115" t="s">
        <v>246</v>
      </c>
      <c r="U115" s="80" t="s">
        <v>135</v>
      </c>
      <c r="V115" s="314" t="s">
        <v>247</v>
      </c>
      <c r="W115" s="249"/>
      <c r="X115" s="315"/>
      <c r="Y115" s="325"/>
      <c r="Z115" s="264"/>
      <c r="AA115" s="264"/>
      <c r="AB115" s="264"/>
      <c r="AC115" s="326"/>
      <c r="AE115" s="116"/>
      <c r="AF115" s="117"/>
      <c r="AG115" s="281"/>
      <c r="AH115" s="281"/>
      <c r="AI115" s="281"/>
      <c r="AJ115" s="281"/>
      <c r="AK115" s="281"/>
      <c r="AL115" s="281"/>
      <c r="AM115" s="281"/>
      <c r="AN115" s="281"/>
      <c r="AO115" s="281"/>
      <c r="AP115" s="281"/>
      <c r="AQ115" s="325"/>
      <c r="AR115" s="258"/>
      <c r="AS115" s="264"/>
      <c r="AT115" s="264"/>
      <c r="AU115" s="259"/>
      <c r="AV115" s="118"/>
      <c r="AW115" s="115"/>
      <c r="AX115" s="242"/>
      <c r="AY115" s="115"/>
      <c r="AZ115" s="115"/>
      <c r="BA115" s="115"/>
      <c r="BB115" s="115"/>
      <c r="BC115" s="115"/>
      <c r="BD115" s="115"/>
      <c r="BE115" s="115"/>
      <c r="BF115" s="115"/>
      <c r="BG115" s="115"/>
      <c r="BH115" s="115"/>
      <c r="BI115" s="115"/>
      <c r="BJ115" s="115"/>
      <c r="BK115" s="115"/>
      <c r="BL115" s="115"/>
      <c r="BM115" s="115"/>
      <c r="BN115" s="115"/>
      <c r="BO115" s="115"/>
      <c r="BP115" s="281"/>
      <c r="BQ115" s="281"/>
      <c r="BR115" s="281"/>
      <c r="BS115" s="46"/>
      <c r="BT115" s="46"/>
      <c r="BU115" s="46"/>
      <c r="BV115" s="46"/>
      <c r="BW115" s="46"/>
      <c r="BX115" s="46"/>
      <c r="BY115" s="46"/>
      <c r="BZ115" s="46"/>
      <c r="CA115" s="46"/>
      <c r="CB115" s="46"/>
      <c r="CC115" s="46"/>
      <c r="CD115" s="46"/>
      <c r="CE115" s="46"/>
      <c r="CF115" s="46"/>
      <c r="CG115" s="46"/>
      <c r="CH115" s="46"/>
      <c r="CI115" s="46"/>
      <c r="CJ115" s="46"/>
      <c r="CK115" s="46"/>
      <c r="CL115" s="46"/>
      <c r="CM115" s="46"/>
      <c r="CN115" s="46"/>
      <c r="CO115" s="46"/>
      <c r="CP115" s="46"/>
      <c r="CQ115" s="46"/>
      <c r="CR115" s="119"/>
      <c r="CS115" s="46"/>
      <c r="CT115" s="120"/>
      <c r="CU115" s="46"/>
      <c r="CV115" s="46"/>
      <c r="CW115" s="121"/>
      <c r="CX115" s="122"/>
      <c r="CY115" s="123"/>
      <c r="CZ115" s="46"/>
      <c r="DA115" s="46"/>
      <c r="DB115" s="124"/>
      <c r="DC115" s="46"/>
      <c r="DD115" s="46"/>
      <c r="DE115" s="46"/>
      <c r="DF115" s="46"/>
      <c r="DG115" s="46"/>
      <c r="DH115" s="46"/>
      <c r="DI115" s="46"/>
      <c r="DJ115" s="46"/>
      <c r="DK115" s="46"/>
      <c r="DL115" s="46"/>
      <c r="DM115" s="46"/>
      <c r="DN115" s="46"/>
      <c r="DO115" s="46"/>
      <c r="DP115" s="46"/>
      <c r="DQ115" s="46"/>
      <c r="DR115" s="46"/>
      <c r="DS115" s="46"/>
      <c r="DT115" s="46"/>
      <c r="DU115" s="46"/>
      <c r="DV115" s="46"/>
      <c r="DW115" s="46"/>
      <c r="DX115" s="46"/>
      <c r="DY115" s="46"/>
      <c r="DZ115" s="46"/>
      <c r="EA115" s="46"/>
      <c r="EB115" s="46"/>
      <c r="EC115" s="46"/>
    </row>
    <row r="116" spans="1:133" ht="41.25" customHeight="1">
      <c r="A116" s="125"/>
      <c r="B116" s="281"/>
      <c r="C116" s="126"/>
      <c r="D116" s="274"/>
      <c r="E116" s="74"/>
      <c r="F116" s="75"/>
      <c r="G116" s="127"/>
      <c r="H116" s="77"/>
      <c r="I116" s="282"/>
      <c r="J116" s="128" t="s">
        <v>248</v>
      </c>
      <c r="K116" s="282"/>
      <c r="L116" s="102"/>
      <c r="M116" s="282"/>
      <c r="N116" s="282"/>
      <c r="O116" s="321"/>
      <c r="P116" s="321"/>
      <c r="Q116" s="319"/>
      <c r="R116" s="282"/>
      <c r="S116" s="282"/>
      <c r="T116" s="129"/>
      <c r="U116" s="80"/>
      <c r="V116" s="308"/>
      <c r="W116" s="309"/>
      <c r="X116" s="310"/>
      <c r="Y116" s="274"/>
      <c r="Z116" s="275"/>
      <c r="AA116" s="275"/>
      <c r="AB116" s="275"/>
      <c r="AC116" s="276"/>
      <c r="AE116" s="81" t="str">
        <f t="shared" ref="AE116:AE119" si="9">IF(AD116="","",IF(AD116="PROBABILIDAD",SUM(W116+Z116+AC116),0))</f>
        <v/>
      </c>
      <c r="AF116" s="130" t="str">
        <f t="shared" ref="AF116:AF119" si="10">IF(AD116="","",IF(AD116="IMPACTO",SUM(W116+Z116+AC116),0))</f>
        <v/>
      </c>
      <c r="AG116" s="282"/>
      <c r="AH116" s="282"/>
      <c r="AI116" s="282"/>
      <c r="AJ116" s="282"/>
      <c r="AK116" s="282"/>
      <c r="AL116" s="282"/>
      <c r="AM116" s="282"/>
      <c r="AN116" s="282"/>
      <c r="AO116" s="282"/>
      <c r="AP116" s="282"/>
      <c r="AQ116" s="274"/>
      <c r="AR116" s="253"/>
      <c r="AS116" s="262"/>
      <c r="AT116" s="262"/>
      <c r="AU116" s="254"/>
      <c r="AV116" s="131"/>
      <c r="AW116" s="129"/>
      <c r="AX116" s="129"/>
      <c r="AY116" s="129"/>
      <c r="AZ116" s="129"/>
      <c r="BA116" s="129"/>
      <c r="BB116" s="129"/>
      <c r="BC116" s="129"/>
      <c r="BD116" s="129"/>
      <c r="BE116" s="129"/>
      <c r="BF116" s="129"/>
      <c r="BG116" s="129"/>
      <c r="BH116" s="129"/>
      <c r="BI116" s="129"/>
      <c r="BJ116" s="129"/>
      <c r="BK116" s="129"/>
      <c r="BL116" s="129"/>
      <c r="BM116" s="129"/>
      <c r="BN116" s="129"/>
      <c r="BO116" s="129"/>
      <c r="BP116" s="282"/>
      <c r="BQ116" s="282"/>
      <c r="BR116" s="282"/>
      <c r="BS116" s="46"/>
      <c r="BT116" s="46"/>
      <c r="BU116" s="46"/>
      <c r="BV116" s="46"/>
      <c r="BW116" s="46"/>
      <c r="BX116" s="46"/>
      <c r="BY116" s="46"/>
      <c r="BZ116" s="46" t="s">
        <v>249</v>
      </c>
      <c r="CA116" s="46" t="s">
        <v>249</v>
      </c>
      <c r="CB116" s="46"/>
      <c r="CC116" s="46"/>
      <c r="CD116" s="46" t="s">
        <v>217</v>
      </c>
      <c r="CE116" s="46"/>
      <c r="CF116" s="46"/>
      <c r="CG116" s="46"/>
      <c r="CH116" s="46"/>
      <c r="CI116" s="46"/>
      <c r="CJ116" s="46"/>
      <c r="CK116" s="46"/>
      <c r="CL116" s="46" t="s">
        <v>250</v>
      </c>
      <c r="CM116" s="46"/>
      <c r="CN116" s="46" t="s">
        <v>197</v>
      </c>
      <c r="CO116" s="46"/>
      <c r="CP116" s="46"/>
      <c r="CQ116" s="46"/>
      <c r="CR116" s="132" t="s">
        <v>251</v>
      </c>
      <c r="CS116" s="46"/>
      <c r="CT116" s="133" t="s">
        <v>252</v>
      </c>
      <c r="CU116" s="46"/>
      <c r="CV116" s="46"/>
      <c r="CW116" s="107" t="s">
        <v>253</v>
      </c>
      <c r="CX116" s="134"/>
      <c r="CY116" s="135"/>
      <c r="CZ116" s="46"/>
      <c r="DA116" s="46"/>
      <c r="DB116" s="46"/>
      <c r="DC116" s="46"/>
      <c r="DD116" s="46"/>
      <c r="DE116" s="46"/>
      <c r="DF116" s="46"/>
      <c r="DG116" s="46"/>
      <c r="DH116" s="46"/>
      <c r="DI116" s="46"/>
      <c r="DJ116" s="46"/>
      <c r="DK116" s="46"/>
      <c r="DL116" s="46"/>
      <c r="DM116" s="46"/>
      <c r="DN116" s="46"/>
      <c r="DO116" s="46"/>
      <c r="DP116" s="46"/>
      <c r="DQ116" s="46"/>
      <c r="DR116" s="46"/>
      <c r="DS116" s="46"/>
      <c r="DT116" s="46"/>
      <c r="DU116" s="46"/>
      <c r="DV116" s="46"/>
      <c r="DW116" s="46"/>
      <c r="DX116" s="46"/>
      <c r="DY116" s="46"/>
      <c r="DZ116" s="46"/>
      <c r="EA116" s="46"/>
      <c r="EB116" s="46"/>
      <c r="EC116" s="46"/>
    </row>
    <row r="117" spans="1:133" ht="95.25" customHeight="1">
      <c r="A117" s="72"/>
      <c r="B117" s="281"/>
      <c r="C117" s="73"/>
      <c r="D117" s="334">
        <v>2</v>
      </c>
      <c r="E117" s="74"/>
      <c r="F117" s="75" t="s">
        <v>89</v>
      </c>
      <c r="G117" s="76" t="s">
        <v>211</v>
      </c>
      <c r="H117" s="77" t="s">
        <v>79</v>
      </c>
      <c r="I117" s="349">
        <v>7518</v>
      </c>
      <c r="J117" s="136" t="s">
        <v>254</v>
      </c>
      <c r="K117" s="351" t="s">
        <v>255</v>
      </c>
      <c r="L117" s="102" t="s">
        <v>256</v>
      </c>
      <c r="M117" s="283" t="s">
        <v>76</v>
      </c>
      <c r="N117" s="283" t="s">
        <v>87</v>
      </c>
      <c r="O117" s="322">
        <f>VLOOKUP(M117,'MATRIZ CALIFICACIÓN'!$B$10:$C$24,2,FALSE)</f>
        <v>3</v>
      </c>
      <c r="P117" s="320">
        <f>HLOOKUP(N117,'MATRIZ CALIFICACIÓN'!$D$8:$H$9,2,FALSE)</f>
        <v>4</v>
      </c>
      <c r="Q117" s="317">
        <f>VALUE(CONCATENATE(O117,P117))</f>
        <v>34</v>
      </c>
      <c r="R117" s="283" t="str">
        <f>VLOOKUP(Q117,'MATRIZ CALIFICACIÓN'!$D$58:$E$82,2,FALSE)</f>
        <v>ALTA</v>
      </c>
      <c r="S117" s="280" t="s">
        <v>202</v>
      </c>
      <c r="T117" s="102" t="s">
        <v>257</v>
      </c>
      <c r="U117" s="80" t="s">
        <v>135</v>
      </c>
      <c r="V117" s="311" t="s">
        <v>258</v>
      </c>
      <c r="W117" s="312"/>
      <c r="X117" s="313"/>
      <c r="Y117" s="327" t="s">
        <v>160</v>
      </c>
      <c r="Z117" s="272"/>
      <c r="AA117" s="272"/>
      <c r="AB117" s="272"/>
      <c r="AC117" s="273"/>
      <c r="AD117" s="137"/>
      <c r="AE117" s="81" t="str">
        <f t="shared" si="9"/>
        <v/>
      </c>
      <c r="AF117" s="82" t="str">
        <f t="shared" si="10"/>
        <v/>
      </c>
      <c r="AG117" s="280">
        <f t="shared" ref="AG117:AH117" si="11">IF(SUM(AE117:AE121),AVERAGEIF(AE117:AE121,"&gt;0",AE117:AE121),1)</f>
        <v>1</v>
      </c>
      <c r="AH117" s="280">
        <f t="shared" si="11"/>
        <v>1</v>
      </c>
      <c r="AI117" s="280">
        <f t="shared" ref="AI117:AJ117" si="12">IF(AND(AG117&gt;=0,AG117&lt;=50),0,IF(AND(AG117&gt;50,AG117&lt;76),1,2))</f>
        <v>0</v>
      </c>
      <c r="AJ117" s="280">
        <f t="shared" si="12"/>
        <v>0</v>
      </c>
      <c r="AK117" s="316">
        <f t="shared" ref="AK117:AL117" si="13">IF(AI117&lt;O117,O117-AI117,O117)</f>
        <v>3</v>
      </c>
      <c r="AL117" s="280">
        <f t="shared" si="13"/>
        <v>4</v>
      </c>
      <c r="AM117" s="280">
        <f>VALUE(CONCATENATE(AK63:AK117,AL117))</f>
        <v>34</v>
      </c>
      <c r="AN117" s="283" t="s">
        <v>232</v>
      </c>
      <c r="AO117" s="283" t="s">
        <v>243</v>
      </c>
      <c r="AP117" s="283" t="s">
        <v>234</v>
      </c>
      <c r="AQ117" s="328" t="s">
        <v>202</v>
      </c>
      <c r="AR117" s="138" t="s">
        <v>259</v>
      </c>
      <c r="AS117" s="139">
        <v>43282</v>
      </c>
      <c r="AT117" s="139">
        <v>43435</v>
      </c>
      <c r="AU117" s="138" t="s">
        <v>260</v>
      </c>
      <c r="AV117" s="77" t="s">
        <v>261</v>
      </c>
      <c r="AW117" s="77" t="s">
        <v>210</v>
      </c>
      <c r="AX117" s="77" t="s">
        <v>490</v>
      </c>
      <c r="AY117" s="77" t="s">
        <v>493</v>
      </c>
      <c r="AZ117" s="77" t="s">
        <v>73</v>
      </c>
      <c r="BA117" s="77" t="s">
        <v>72</v>
      </c>
      <c r="BB117" s="77"/>
      <c r="BC117" s="77"/>
      <c r="BD117" s="77"/>
      <c r="BE117" s="77"/>
      <c r="BF117" s="77"/>
      <c r="BG117" s="77"/>
      <c r="BH117" s="77"/>
      <c r="BI117" s="77"/>
      <c r="BJ117" s="77"/>
      <c r="BK117" s="77"/>
      <c r="BL117" s="77"/>
      <c r="BM117" s="77"/>
      <c r="BN117" s="77"/>
      <c r="BO117" s="77"/>
      <c r="BP117" s="280" t="s">
        <v>503</v>
      </c>
      <c r="BQ117" s="280"/>
      <c r="BR117" s="280"/>
      <c r="BS117" s="46"/>
      <c r="BT117" s="46"/>
      <c r="BU117" s="46"/>
      <c r="BV117" s="46"/>
      <c r="BW117" s="46"/>
      <c r="BX117" s="46"/>
      <c r="BY117" s="46"/>
      <c r="BZ117" s="46" t="s">
        <v>98</v>
      </c>
      <c r="CA117" s="46" t="s">
        <v>98</v>
      </c>
      <c r="CB117" s="46"/>
      <c r="CC117" s="46"/>
      <c r="CD117" s="46"/>
      <c r="CE117" s="46"/>
      <c r="CF117" s="46"/>
      <c r="CG117" s="46"/>
      <c r="CH117" s="46"/>
      <c r="CI117" s="46"/>
      <c r="CJ117" s="46" t="s">
        <v>212</v>
      </c>
      <c r="CK117" s="46"/>
      <c r="CL117" s="46" t="s">
        <v>262</v>
      </c>
      <c r="CM117" s="46"/>
      <c r="CN117" s="46" t="s">
        <v>53</v>
      </c>
      <c r="CO117" s="46"/>
      <c r="CP117" s="46"/>
      <c r="CQ117" s="46"/>
      <c r="CR117" s="46"/>
      <c r="CS117" s="46"/>
      <c r="CT117" s="46"/>
      <c r="CU117" s="46"/>
      <c r="CV117" s="46"/>
      <c r="CW117" s="140"/>
      <c r="CX117" s="141"/>
      <c r="CY117" s="142"/>
      <c r="CZ117" s="46"/>
      <c r="DA117" s="46"/>
      <c r="DB117" s="46"/>
      <c r="DC117" s="46"/>
      <c r="DD117" s="46"/>
      <c r="DE117" s="46"/>
      <c r="DF117" s="46"/>
      <c r="DG117" s="46"/>
      <c r="DH117" s="46"/>
      <c r="DI117" s="46"/>
      <c r="DJ117" s="46"/>
      <c r="DK117" s="46"/>
      <c r="DL117" s="46"/>
      <c r="DM117" s="46"/>
      <c r="DN117" s="46"/>
      <c r="DO117" s="46"/>
      <c r="DP117" s="46"/>
      <c r="DQ117" s="46"/>
      <c r="DR117" s="46"/>
      <c r="DS117" s="46"/>
      <c r="DT117" s="46"/>
      <c r="DU117" s="46"/>
      <c r="DV117" s="46"/>
      <c r="DW117" s="46"/>
      <c r="DX117" s="46"/>
      <c r="DY117" s="46"/>
      <c r="DZ117" s="46"/>
      <c r="EA117" s="46"/>
      <c r="EB117" s="46"/>
      <c r="EC117" s="46"/>
    </row>
    <row r="118" spans="1:133" ht="62.25" customHeight="1">
      <c r="A118" s="89"/>
      <c r="B118" s="281"/>
      <c r="C118" s="90"/>
      <c r="D118" s="325"/>
      <c r="E118" s="74"/>
      <c r="F118" s="75"/>
      <c r="G118" s="91" t="s">
        <v>217</v>
      </c>
      <c r="H118" s="77" t="s">
        <v>197</v>
      </c>
      <c r="I118" s="337"/>
      <c r="J118" s="143" t="s">
        <v>263</v>
      </c>
      <c r="K118" s="344"/>
      <c r="L118" s="144" t="s">
        <v>264</v>
      </c>
      <c r="M118" s="281"/>
      <c r="N118" s="281"/>
      <c r="O118" s="295"/>
      <c r="P118" s="295"/>
      <c r="Q118" s="318"/>
      <c r="R118" s="281"/>
      <c r="S118" s="281"/>
      <c r="T118" s="102" t="s">
        <v>265</v>
      </c>
      <c r="U118" s="80" t="s">
        <v>135</v>
      </c>
      <c r="V118" s="314" t="s">
        <v>266</v>
      </c>
      <c r="W118" s="249"/>
      <c r="X118" s="315"/>
      <c r="Y118" s="325"/>
      <c r="Z118" s="264"/>
      <c r="AA118" s="264"/>
      <c r="AB118" s="264"/>
      <c r="AC118" s="326"/>
      <c r="AD118" s="145"/>
      <c r="AE118" s="81" t="str">
        <f t="shared" si="9"/>
        <v/>
      </c>
      <c r="AF118" s="82" t="str">
        <f t="shared" si="10"/>
        <v/>
      </c>
      <c r="AG118" s="281"/>
      <c r="AH118" s="281"/>
      <c r="AI118" s="281"/>
      <c r="AJ118" s="281"/>
      <c r="AK118" s="281"/>
      <c r="AL118" s="281"/>
      <c r="AM118" s="281"/>
      <c r="AN118" s="281"/>
      <c r="AO118" s="281"/>
      <c r="AP118" s="281"/>
      <c r="AQ118" s="325"/>
      <c r="AR118" s="94"/>
      <c r="AS118" s="94"/>
      <c r="AT118" s="94"/>
      <c r="AU118" s="94"/>
      <c r="AV118" s="94"/>
      <c r="AW118" s="94"/>
      <c r="AX118" s="94" t="s">
        <v>491</v>
      </c>
      <c r="AY118" s="94"/>
      <c r="AZ118" s="94"/>
      <c r="BA118" s="94"/>
      <c r="BB118" s="94"/>
      <c r="BC118" s="94"/>
      <c r="BD118" s="94"/>
      <c r="BE118" s="94"/>
      <c r="BF118" s="94"/>
      <c r="BG118" s="94"/>
      <c r="BH118" s="94"/>
      <c r="BI118" s="94"/>
      <c r="BJ118" s="94"/>
      <c r="BK118" s="94"/>
      <c r="BL118" s="94"/>
      <c r="BM118" s="94"/>
      <c r="BN118" s="94"/>
      <c r="BO118" s="94"/>
      <c r="BP118" s="281"/>
      <c r="BQ118" s="281"/>
      <c r="BR118" s="281"/>
      <c r="BS118" s="46"/>
      <c r="BT118" s="46"/>
      <c r="BU118" s="46"/>
      <c r="BV118" s="46"/>
      <c r="BW118" s="46"/>
      <c r="BX118" s="46"/>
      <c r="BY118" s="46"/>
      <c r="BZ118" s="46" t="s">
        <v>267</v>
      </c>
      <c r="CA118" s="46" t="s">
        <v>67</v>
      </c>
      <c r="CB118" s="46"/>
      <c r="CC118" s="46"/>
      <c r="CD118" s="46"/>
      <c r="CE118" s="46"/>
      <c r="CF118" s="46"/>
      <c r="CG118" s="46"/>
      <c r="CH118" s="46"/>
      <c r="CI118" s="46"/>
      <c r="CJ118" s="46" t="s">
        <v>202</v>
      </c>
      <c r="CK118" s="46"/>
      <c r="CL118" s="46"/>
      <c r="CM118" s="46"/>
      <c r="CN118" s="46" t="s">
        <v>268</v>
      </c>
      <c r="CO118" s="46"/>
      <c r="CP118" s="46"/>
      <c r="CQ118" s="46"/>
      <c r="CR118" s="46"/>
      <c r="CS118" s="46"/>
      <c r="CT118" s="46"/>
      <c r="CU118" s="46"/>
      <c r="CV118" s="46"/>
      <c r="CW118" s="112" t="s">
        <v>269</v>
      </c>
      <c r="CX118" s="146"/>
      <c r="CY118" s="147"/>
      <c r="CZ118" s="46"/>
      <c r="DA118" s="46"/>
      <c r="DB118" s="46"/>
      <c r="DC118" s="46"/>
      <c r="DD118" s="46"/>
      <c r="DE118" s="46"/>
      <c r="DF118" s="46"/>
      <c r="DG118" s="46"/>
      <c r="DH118" s="46"/>
      <c r="DI118" s="46"/>
      <c r="DJ118" s="46"/>
      <c r="DK118" s="46"/>
      <c r="DL118" s="46"/>
      <c r="DM118" s="46"/>
      <c r="DN118" s="46"/>
      <c r="DO118" s="46"/>
      <c r="DP118" s="46"/>
      <c r="DQ118" s="46"/>
      <c r="DR118" s="46"/>
      <c r="DS118" s="46"/>
      <c r="DT118" s="46"/>
      <c r="DU118" s="46"/>
      <c r="DV118" s="46"/>
      <c r="DW118" s="46"/>
      <c r="DX118" s="46"/>
      <c r="DY118" s="46"/>
      <c r="DZ118" s="46"/>
      <c r="EA118" s="46"/>
      <c r="EB118" s="46"/>
      <c r="EC118" s="46"/>
    </row>
    <row r="119" spans="1:133" ht="41.25" customHeight="1">
      <c r="A119" s="89"/>
      <c r="B119" s="281"/>
      <c r="C119" s="90"/>
      <c r="D119" s="325"/>
      <c r="E119" s="74"/>
      <c r="F119" s="75"/>
      <c r="G119" s="91"/>
      <c r="H119" s="77"/>
      <c r="I119" s="337"/>
      <c r="J119" s="143" t="s">
        <v>270</v>
      </c>
      <c r="K119" s="344"/>
      <c r="L119" s="144" t="s">
        <v>271</v>
      </c>
      <c r="M119" s="281"/>
      <c r="N119" s="281"/>
      <c r="O119" s="295"/>
      <c r="P119" s="295"/>
      <c r="Q119" s="318"/>
      <c r="R119" s="281"/>
      <c r="S119" s="281"/>
      <c r="T119" s="144" t="s">
        <v>272</v>
      </c>
      <c r="U119" s="80" t="s">
        <v>137</v>
      </c>
      <c r="V119" s="314" t="s">
        <v>273</v>
      </c>
      <c r="W119" s="249"/>
      <c r="X119" s="315"/>
      <c r="Y119" s="325"/>
      <c r="Z119" s="264"/>
      <c r="AA119" s="264"/>
      <c r="AB119" s="264"/>
      <c r="AC119" s="326"/>
      <c r="AD119" s="145"/>
      <c r="AE119" s="280" t="str">
        <f t="shared" si="9"/>
        <v/>
      </c>
      <c r="AF119" s="290" t="str">
        <f t="shared" si="10"/>
        <v/>
      </c>
      <c r="AG119" s="281"/>
      <c r="AH119" s="281"/>
      <c r="AI119" s="281"/>
      <c r="AJ119" s="281"/>
      <c r="AK119" s="281"/>
      <c r="AL119" s="281"/>
      <c r="AM119" s="281"/>
      <c r="AN119" s="281"/>
      <c r="AO119" s="281"/>
      <c r="AP119" s="281"/>
      <c r="AQ119" s="325"/>
      <c r="AR119" s="103"/>
      <c r="AS119" s="103"/>
      <c r="AT119" s="103"/>
      <c r="AU119" s="103"/>
      <c r="AV119" s="103"/>
      <c r="AW119" s="103"/>
      <c r="AX119" s="103" t="s">
        <v>492</v>
      </c>
      <c r="AY119" s="103"/>
      <c r="AZ119" s="103"/>
      <c r="BA119" s="103"/>
      <c r="BB119" s="103"/>
      <c r="BC119" s="103"/>
      <c r="BD119" s="103"/>
      <c r="BE119" s="103"/>
      <c r="BF119" s="103"/>
      <c r="BG119" s="103"/>
      <c r="BH119" s="103"/>
      <c r="BI119" s="103"/>
      <c r="BJ119" s="103"/>
      <c r="BK119" s="103"/>
      <c r="BL119" s="103"/>
      <c r="BM119" s="103"/>
      <c r="BN119" s="103"/>
      <c r="BO119" s="103"/>
      <c r="BP119" s="281"/>
      <c r="BQ119" s="281"/>
      <c r="BR119" s="281"/>
      <c r="BS119" s="46"/>
      <c r="BT119" s="46"/>
      <c r="BU119" s="46"/>
      <c r="BV119" s="46"/>
      <c r="BW119" s="46"/>
      <c r="BX119" s="46"/>
      <c r="BY119" s="46"/>
      <c r="BZ119" s="46" t="s">
        <v>274</v>
      </c>
      <c r="CA119" s="46" t="s">
        <v>79</v>
      </c>
      <c r="CB119" s="46"/>
      <c r="CC119" s="46"/>
      <c r="CD119" s="46"/>
      <c r="CE119" s="46"/>
      <c r="CF119" s="46"/>
      <c r="CG119" s="46"/>
      <c r="CH119" s="46"/>
      <c r="CI119" s="46"/>
      <c r="CJ119" s="46" t="s">
        <v>208</v>
      </c>
      <c r="CK119" s="46"/>
      <c r="CL119" s="46"/>
      <c r="CM119" s="46"/>
      <c r="CN119" s="46"/>
      <c r="CO119" s="46"/>
      <c r="CP119" s="46"/>
      <c r="CQ119" s="46"/>
      <c r="CR119" s="46"/>
      <c r="CS119" s="46"/>
      <c r="CT119" s="46"/>
      <c r="CU119" s="46"/>
      <c r="CV119" s="46"/>
      <c r="CW119" s="148"/>
      <c r="CX119" s="149"/>
      <c r="CY119" s="150"/>
      <c r="CZ119" s="46"/>
      <c r="DA119" s="46"/>
      <c r="DB119" s="46"/>
      <c r="DC119" s="46"/>
      <c r="DD119" s="46"/>
      <c r="DE119" s="46"/>
      <c r="DF119" s="46"/>
      <c r="DG119" s="46"/>
      <c r="DH119" s="46"/>
      <c r="DI119" s="46"/>
      <c r="DJ119" s="46"/>
      <c r="DK119" s="46"/>
      <c r="DL119" s="46"/>
      <c r="DM119" s="46"/>
      <c r="DN119" s="46"/>
      <c r="DO119" s="46"/>
      <c r="DP119" s="46"/>
      <c r="DQ119" s="46"/>
      <c r="DR119" s="46"/>
      <c r="DS119" s="46"/>
      <c r="DT119" s="46"/>
      <c r="DU119" s="46"/>
      <c r="DV119" s="46"/>
      <c r="DW119" s="46"/>
      <c r="DX119" s="46"/>
      <c r="DY119" s="46"/>
      <c r="DZ119" s="46"/>
      <c r="EA119" s="46"/>
      <c r="EB119" s="46"/>
      <c r="EC119" s="46"/>
    </row>
    <row r="120" spans="1:133" ht="64.5" customHeight="1">
      <c r="A120" s="89"/>
      <c r="B120" s="281"/>
      <c r="C120" s="90"/>
      <c r="D120" s="325"/>
      <c r="E120" s="74"/>
      <c r="F120" s="75"/>
      <c r="G120" s="91"/>
      <c r="H120" s="77"/>
      <c r="I120" s="337"/>
      <c r="J120" s="136" t="s">
        <v>275</v>
      </c>
      <c r="K120" s="344"/>
      <c r="L120" s="144" t="s">
        <v>276</v>
      </c>
      <c r="M120" s="281"/>
      <c r="N120" s="281"/>
      <c r="O120" s="295"/>
      <c r="P120" s="295"/>
      <c r="Q120" s="318"/>
      <c r="R120" s="281"/>
      <c r="S120" s="281"/>
      <c r="T120" s="102"/>
      <c r="U120" s="80"/>
      <c r="V120" s="314"/>
      <c r="W120" s="249"/>
      <c r="X120" s="315"/>
      <c r="Y120" s="325"/>
      <c r="Z120" s="264"/>
      <c r="AA120" s="264"/>
      <c r="AB120" s="264"/>
      <c r="AC120" s="326"/>
      <c r="AD120" s="145"/>
      <c r="AE120" s="282"/>
      <c r="AF120" s="282"/>
      <c r="AG120" s="281"/>
      <c r="AH120" s="281"/>
      <c r="AI120" s="281"/>
      <c r="AJ120" s="281"/>
      <c r="AK120" s="281"/>
      <c r="AL120" s="281"/>
      <c r="AM120" s="281"/>
      <c r="AN120" s="281"/>
      <c r="AO120" s="281"/>
      <c r="AP120" s="281"/>
      <c r="AQ120" s="325"/>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281"/>
      <c r="BQ120" s="281"/>
      <c r="BR120" s="281"/>
      <c r="BS120" s="46"/>
      <c r="BT120" s="46"/>
      <c r="BU120" s="46"/>
      <c r="BV120" s="46"/>
      <c r="BW120" s="46"/>
      <c r="BX120" s="46"/>
      <c r="BY120" s="46"/>
      <c r="BZ120" s="46" t="s">
        <v>277</v>
      </c>
      <c r="CA120" s="46" t="s">
        <v>90</v>
      </c>
      <c r="CB120" s="46"/>
      <c r="CC120" s="46"/>
      <c r="CD120" s="46"/>
      <c r="CE120" s="46"/>
      <c r="CF120" s="46"/>
      <c r="CG120" s="46"/>
      <c r="CH120" s="46"/>
      <c r="CI120" s="46"/>
      <c r="CJ120" s="46" t="s">
        <v>240</v>
      </c>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46"/>
      <c r="DL120" s="46"/>
      <c r="DM120" s="46"/>
      <c r="DN120" s="46"/>
      <c r="DO120" s="46"/>
      <c r="DP120" s="46"/>
      <c r="DQ120" s="46"/>
      <c r="DR120" s="46"/>
      <c r="DS120" s="46"/>
      <c r="DT120" s="46"/>
      <c r="DU120" s="46"/>
      <c r="DV120" s="46"/>
      <c r="DW120" s="46"/>
      <c r="DX120" s="46"/>
      <c r="DY120" s="46"/>
      <c r="DZ120" s="46"/>
      <c r="EA120" s="46"/>
      <c r="EB120" s="46"/>
      <c r="EC120" s="46"/>
    </row>
    <row r="121" spans="1:133" ht="41.25" customHeight="1">
      <c r="A121" s="125"/>
      <c r="B121" s="281"/>
      <c r="C121" s="126"/>
      <c r="D121" s="274"/>
      <c r="E121" s="74"/>
      <c r="F121" s="75"/>
      <c r="G121" s="127"/>
      <c r="H121" s="77"/>
      <c r="I121" s="338"/>
      <c r="J121" s="136"/>
      <c r="K121" s="331"/>
      <c r="L121" s="151"/>
      <c r="M121" s="282"/>
      <c r="N121" s="282"/>
      <c r="O121" s="321"/>
      <c r="P121" s="321"/>
      <c r="Q121" s="319"/>
      <c r="R121" s="282"/>
      <c r="S121" s="282"/>
      <c r="T121" s="129"/>
      <c r="U121" s="80"/>
      <c r="V121" s="308"/>
      <c r="W121" s="309"/>
      <c r="X121" s="310"/>
      <c r="Y121" s="274"/>
      <c r="Z121" s="275"/>
      <c r="AA121" s="275"/>
      <c r="AB121" s="275"/>
      <c r="AC121" s="276"/>
      <c r="AD121" s="152"/>
      <c r="AE121" s="81" t="str">
        <f t="shared" ref="AE121:AE124" si="14">IF(AD121="","",IF(AD121="PROBABILIDAD",SUM(W121+Z121+AC121),0))</f>
        <v/>
      </c>
      <c r="AF121" s="130" t="str">
        <f t="shared" ref="AF121:AF124" si="15">IF(AD121="","",IF(AD121="IMPACTO",SUM(W121+Z121+AC121),0))</f>
        <v/>
      </c>
      <c r="AG121" s="282"/>
      <c r="AH121" s="282"/>
      <c r="AI121" s="282"/>
      <c r="AJ121" s="282"/>
      <c r="AK121" s="282"/>
      <c r="AL121" s="282"/>
      <c r="AM121" s="282"/>
      <c r="AN121" s="282"/>
      <c r="AO121" s="282"/>
      <c r="AP121" s="282"/>
      <c r="AQ121" s="274"/>
      <c r="AR121" s="129"/>
      <c r="AS121" s="129"/>
      <c r="AT121" s="129"/>
      <c r="AU121" s="129"/>
      <c r="AV121" s="129"/>
      <c r="AW121" s="129"/>
      <c r="AX121" s="129"/>
      <c r="AY121" s="129"/>
      <c r="AZ121" s="129"/>
      <c r="BA121" s="129"/>
      <c r="BB121" s="129"/>
      <c r="BC121" s="129"/>
      <c r="BD121" s="129"/>
      <c r="BE121" s="129"/>
      <c r="BF121" s="129"/>
      <c r="BG121" s="129"/>
      <c r="BH121" s="129"/>
      <c r="BI121" s="129"/>
      <c r="BJ121" s="129"/>
      <c r="BK121" s="129"/>
      <c r="BL121" s="129"/>
      <c r="BM121" s="129"/>
      <c r="BN121" s="129"/>
      <c r="BO121" s="129"/>
      <c r="BP121" s="282"/>
      <c r="BQ121" s="282"/>
      <c r="BR121" s="282"/>
      <c r="BS121" s="46"/>
      <c r="BT121" s="46"/>
      <c r="BU121" s="46"/>
      <c r="BV121" s="46"/>
      <c r="BW121" s="46"/>
      <c r="BX121" s="46"/>
      <c r="BY121" s="46"/>
      <c r="BZ121" s="46"/>
      <c r="CA121" s="46" t="s">
        <v>99</v>
      </c>
      <c r="CB121" s="46"/>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c r="DG121" s="46"/>
      <c r="DH121" s="46"/>
      <c r="DI121" s="46"/>
      <c r="DJ121" s="46"/>
      <c r="DK121" s="46"/>
      <c r="DL121" s="46"/>
      <c r="DM121" s="46"/>
      <c r="DN121" s="46"/>
      <c r="DO121" s="46"/>
      <c r="DP121" s="46"/>
      <c r="DQ121" s="46"/>
      <c r="DR121" s="46"/>
      <c r="DS121" s="46"/>
      <c r="DT121" s="46"/>
      <c r="DU121" s="46"/>
      <c r="DV121" s="46"/>
      <c r="DW121" s="46"/>
      <c r="DX121" s="46"/>
      <c r="DY121" s="46"/>
      <c r="DZ121" s="46"/>
      <c r="EA121" s="46"/>
      <c r="EB121" s="46"/>
      <c r="EC121" s="46"/>
    </row>
    <row r="122" spans="1:133" ht="84.75" customHeight="1">
      <c r="A122" s="72"/>
      <c r="B122" s="281"/>
      <c r="C122" s="73"/>
      <c r="D122" s="334">
        <v>3</v>
      </c>
      <c r="E122" s="74"/>
      <c r="F122" s="75" t="s">
        <v>45</v>
      </c>
      <c r="G122" s="76" t="s">
        <v>217</v>
      </c>
      <c r="H122" s="77" t="s">
        <v>197</v>
      </c>
      <c r="I122" s="333">
        <v>7518</v>
      </c>
      <c r="J122" s="78" t="s">
        <v>278</v>
      </c>
      <c r="K122" s="333" t="s">
        <v>279</v>
      </c>
      <c r="L122" s="79" t="s">
        <v>280</v>
      </c>
      <c r="M122" s="283" t="s">
        <v>76</v>
      </c>
      <c r="N122" s="283" t="s">
        <v>87</v>
      </c>
      <c r="O122" s="322">
        <f>VLOOKUP(M122,'MATRIZ CALIFICACIÓN'!$B$10:$C$24,2,FALSE)</f>
        <v>3</v>
      </c>
      <c r="P122" s="320">
        <f>HLOOKUP(N122,'MATRIZ CALIFICACIÓN'!$D$8:$H$9,2,FALSE)</f>
        <v>4</v>
      </c>
      <c r="Q122" s="317">
        <f>VALUE(CONCATENATE(O122,P122))</f>
        <v>34</v>
      </c>
      <c r="R122" s="283" t="str">
        <f>VLOOKUP(Q122,'MATRIZ CALIFICACIÓN'!$D$58:$E$82,2,FALSE)</f>
        <v>ALTA</v>
      </c>
      <c r="S122" s="280" t="s">
        <v>202</v>
      </c>
      <c r="T122" s="77" t="s">
        <v>281</v>
      </c>
      <c r="U122" s="80" t="s">
        <v>135</v>
      </c>
      <c r="V122" s="311" t="s">
        <v>282</v>
      </c>
      <c r="W122" s="312"/>
      <c r="X122" s="313"/>
      <c r="Y122" s="327" t="s">
        <v>160</v>
      </c>
      <c r="Z122" s="272"/>
      <c r="AA122" s="272"/>
      <c r="AB122" s="272"/>
      <c r="AC122" s="273"/>
      <c r="AD122" s="137"/>
      <c r="AE122" s="81" t="str">
        <f t="shared" si="14"/>
        <v/>
      </c>
      <c r="AF122" s="82" t="str">
        <f t="shared" si="15"/>
        <v/>
      </c>
      <c r="AG122" s="280">
        <f t="shared" ref="AG122:AH122" si="16">IF(SUM(AE122:AE126),AVERAGEIF(AE122:AE126,"&gt;0",AE122:AE126),1)</f>
        <v>1</v>
      </c>
      <c r="AH122" s="280">
        <f t="shared" si="16"/>
        <v>1</v>
      </c>
      <c r="AI122" s="280">
        <f t="shared" ref="AI122:AJ122" si="17">IF(AND(AG122&gt;=0,AG122&lt;=50),0,IF(AND(AG122&gt;50,AG122&lt;76),1,2))</f>
        <v>0</v>
      </c>
      <c r="AJ122" s="280">
        <f t="shared" si="17"/>
        <v>0</v>
      </c>
      <c r="AK122" s="316">
        <f t="shared" ref="AK122:AL122" si="18">IF(AI122&lt;O122,O122-AI122,O122)</f>
        <v>3</v>
      </c>
      <c r="AL122" s="280">
        <f t="shared" si="18"/>
        <v>4</v>
      </c>
      <c r="AM122" s="280">
        <f>VALUE(CONCATENATE(AK68:AK122,AL122))</f>
        <v>34</v>
      </c>
      <c r="AN122" s="283" t="s">
        <v>205</v>
      </c>
      <c r="AO122" s="283" t="s">
        <v>243</v>
      </c>
      <c r="AP122" s="283" t="s">
        <v>225</v>
      </c>
      <c r="AQ122" s="328" t="s">
        <v>202</v>
      </c>
      <c r="AR122" s="77" t="s">
        <v>283</v>
      </c>
      <c r="AS122" s="153">
        <v>43101</v>
      </c>
      <c r="AT122" s="153">
        <v>43435</v>
      </c>
      <c r="AU122" s="77" t="s">
        <v>260</v>
      </c>
      <c r="AV122" s="77" t="s">
        <v>284</v>
      </c>
      <c r="AW122" s="77" t="s">
        <v>210</v>
      </c>
      <c r="AX122" s="77" t="s">
        <v>494</v>
      </c>
      <c r="AY122" s="77" t="s">
        <v>495</v>
      </c>
      <c r="AZ122" s="77" t="s">
        <v>73</v>
      </c>
      <c r="BA122" s="77" t="s">
        <v>72</v>
      </c>
      <c r="BB122" s="77"/>
      <c r="BC122" s="77"/>
      <c r="BD122" s="77"/>
      <c r="BE122" s="77"/>
      <c r="BF122" s="77"/>
      <c r="BG122" s="77"/>
      <c r="BH122" s="77"/>
      <c r="BI122" s="77"/>
      <c r="BJ122" s="77"/>
      <c r="BK122" s="77"/>
      <c r="BL122" s="77"/>
      <c r="BM122" s="77"/>
      <c r="BN122" s="77"/>
      <c r="BO122" s="77"/>
      <c r="BP122" s="280" t="s">
        <v>497</v>
      </c>
      <c r="BQ122" s="280"/>
      <c r="BR122" s="280"/>
      <c r="BS122" s="46"/>
      <c r="BT122" s="46"/>
      <c r="BU122" s="46"/>
      <c r="BV122" s="46"/>
      <c r="BW122" s="46"/>
      <c r="BX122" s="46"/>
      <c r="BY122" s="46"/>
      <c r="BZ122" s="46"/>
      <c r="CA122" s="46" t="s">
        <v>197</v>
      </c>
      <c r="CB122" s="46"/>
      <c r="CC122" s="46"/>
      <c r="CD122" s="46"/>
      <c r="CE122" s="46"/>
      <c r="CF122" s="46"/>
      <c r="CG122" s="46"/>
      <c r="CH122" s="46"/>
      <c r="CI122" s="46"/>
      <c r="CJ122" s="46" t="s">
        <v>212</v>
      </c>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c r="DG122" s="46"/>
      <c r="DH122" s="46"/>
      <c r="DI122" s="46"/>
      <c r="DJ122" s="46"/>
      <c r="DK122" s="46"/>
      <c r="DL122" s="46"/>
      <c r="DM122" s="46"/>
      <c r="DN122" s="46"/>
      <c r="DO122" s="46"/>
      <c r="DP122" s="46"/>
      <c r="DQ122" s="46"/>
      <c r="DR122" s="46"/>
      <c r="DS122" s="46"/>
      <c r="DT122" s="46"/>
      <c r="DU122" s="46"/>
      <c r="DV122" s="46"/>
      <c r="DW122" s="46"/>
      <c r="DX122" s="46"/>
      <c r="DY122" s="46"/>
      <c r="DZ122" s="46"/>
      <c r="EA122" s="46"/>
      <c r="EB122" s="46"/>
      <c r="EC122" s="46"/>
    </row>
    <row r="123" spans="1:133" ht="45" customHeight="1">
      <c r="A123" s="89"/>
      <c r="B123" s="281"/>
      <c r="C123" s="90"/>
      <c r="D123" s="325"/>
      <c r="E123" s="74"/>
      <c r="F123" s="75" t="s">
        <v>268</v>
      </c>
      <c r="G123" s="91"/>
      <c r="H123" s="77" t="s">
        <v>249</v>
      </c>
      <c r="I123" s="281"/>
      <c r="J123" s="92" t="s">
        <v>285</v>
      </c>
      <c r="K123" s="281"/>
      <c r="L123" s="93" t="s">
        <v>286</v>
      </c>
      <c r="M123" s="281"/>
      <c r="N123" s="281"/>
      <c r="O123" s="295"/>
      <c r="P123" s="295"/>
      <c r="Q123" s="318"/>
      <c r="R123" s="281"/>
      <c r="S123" s="281"/>
      <c r="T123" s="94" t="s">
        <v>287</v>
      </c>
      <c r="U123" s="80" t="s">
        <v>135</v>
      </c>
      <c r="V123" s="314" t="s">
        <v>288</v>
      </c>
      <c r="W123" s="249"/>
      <c r="X123" s="315"/>
      <c r="Y123" s="325"/>
      <c r="Z123" s="264"/>
      <c r="AA123" s="264"/>
      <c r="AB123" s="264"/>
      <c r="AC123" s="326"/>
      <c r="AD123" s="145"/>
      <c r="AE123" s="81" t="str">
        <f t="shared" si="14"/>
        <v/>
      </c>
      <c r="AF123" s="82" t="str">
        <f t="shared" si="15"/>
        <v/>
      </c>
      <c r="AG123" s="281"/>
      <c r="AH123" s="281"/>
      <c r="AI123" s="281"/>
      <c r="AJ123" s="281"/>
      <c r="AK123" s="281"/>
      <c r="AL123" s="281"/>
      <c r="AM123" s="281"/>
      <c r="AN123" s="281"/>
      <c r="AO123" s="281"/>
      <c r="AP123" s="281"/>
      <c r="AQ123" s="325"/>
      <c r="AR123" s="94"/>
      <c r="AS123" s="94"/>
      <c r="AT123" s="94"/>
      <c r="AU123" s="94"/>
      <c r="AV123" s="94"/>
      <c r="AW123" s="94"/>
      <c r="AX123" s="94"/>
      <c r="AY123" s="94"/>
      <c r="AZ123" s="94"/>
      <c r="BA123" s="94"/>
      <c r="BB123" s="94"/>
      <c r="BC123" s="94"/>
      <c r="BD123" s="94"/>
      <c r="BE123" s="94"/>
      <c r="BF123" s="94"/>
      <c r="BG123" s="94"/>
      <c r="BH123" s="94"/>
      <c r="BI123" s="94"/>
      <c r="BJ123" s="94"/>
      <c r="BK123" s="94"/>
      <c r="BL123" s="94"/>
      <c r="BM123" s="94"/>
      <c r="BN123" s="94"/>
      <c r="BO123" s="94"/>
      <c r="BP123" s="281"/>
      <c r="BQ123" s="281"/>
      <c r="BR123" s="281"/>
      <c r="BS123" s="46"/>
      <c r="BT123" s="46"/>
      <c r="BU123" s="46"/>
      <c r="BV123" s="46"/>
      <c r="BW123" s="46"/>
      <c r="BX123" s="46"/>
      <c r="BY123" s="46"/>
      <c r="BZ123" s="46"/>
      <c r="CA123" s="46" t="s">
        <v>67</v>
      </c>
      <c r="CB123" s="46"/>
      <c r="CC123" s="46"/>
      <c r="CD123" s="46"/>
      <c r="CE123" s="46"/>
      <c r="CF123" s="46"/>
      <c r="CG123" s="46"/>
      <c r="CH123" s="46"/>
      <c r="CI123" s="46"/>
      <c r="CJ123" s="46" t="s">
        <v>202</v>
      </c>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c r="DG123" s="46"/>
      <c r="DH123" s="46"/>
      <c r="DI123" s="46"/>
      <c r="DJ123" s="46"/>
      <c r="DK123" s="46"/>
      <c r="DL123" s="46"/>
      <c r="DM123" s="46"/>
      <c r="DN123" s="46"/>
      <c r="DO123" s="46"/>
      <c r="DP123" s="46"/>
      <c r="DQ123" s="46"/>
      <c r="DR123" s="46"/>
      <c r="DS123" s="46"/>
      <c r="DT123" s="46"/>
      <c r="DU123" s="46"/>
      <c r="DV123" s="46"/>
      <c r="DW123" s="46"/>
      <c r="DX123" s="46"/>
      <c r="DY123" s="46"/>
      <c r="DZ123" s="46"/>
      <c r="EA123" s="46"/>
      <c r="EB123" s="46"/>
      <c r="EC123" s="46"/>
    </row>
    <row r="124" spans="1:133" ht="36.75" customHeight="1">
      <c r="A124" s="89"/>
      <c r="B124" s="281"/>
      <c r="C124" s="90"/>
      <c r="D124" s="325"/>
      <c r="E124" s="74"/>
      <c r="F124" s="75"/>
      <c r="G124" s="91"/>
      <c r="H124" s="77" t="s">
        <v>79</v>
      </c>
      <c r="I124" s="281"/>
      <c r="J124" s="92" t="s">
        <v>289</v>
      </c>
      <c r="K124" s="281"/>
      <c r="L124" s="93" t="s">
        <v>290</v>
      </c>
      <c r="M124" s="281"/>
      <c r="N124" s="281"/>
      <c r="O124" s="295"/>
      <c r="P124" s="295"/>
      <c r="Q124" s="318"/>
      <c r="R124" s="281"/>
      <c r="S124" s="281"/>
      <c r="T124" s="103" t="s">
        <v>291</v>
      </c>
      <c r="U124" s="80" t="s">
        <v>135</v>
      </c>
      <c r="V124" s="314" t="s">
        <v>292</v>
      </c>
      <c r="W124" s="249"/>
      <c r="X124" s="315"/>
      <c r="Y124" s="325"/>
      <c r="Z124" s="264"/>
      <c r="AA124" s="264"/>
      <c r="AB124" s="264"/>
      <c r="AC124" s="326"/>
      <c r="AD124" s="145"/>
      <c r="AE124" s="280" t="str">
        <f t="shared" si="14"/>
        <v/>
      </c>
      <c r="AF124" s="290" t="str">
        <f t="shared" si="15"/>
        <v/>
      </c>
      <c r="AG124" s="281"/>
      <c r="AH124" s="281"/>
      <c r="AI124" s="281"/>
      <c r="AJ124" s="281"/>
      <c r="AK124" s="281"/>
      <c r="AL124" s="281"/>
      <c r="AM124" s="281"/>
      <c r="AN124" s="281"/>
      <c r="AO124" s="281"/>
      <c r="AP124" s="281"/>
      <c r="AQ124" s="325"/>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281"/>
      <c r="BQ124" s="281"/>
      <c r="BR124" s="281"/>
      <c r="BS124" s="46"/>
      <c r="BT124" s="46"/>
      <c r="BU124" s="46"/>
      <c r="BV124" s="46"/>
      <c r="BW124" s="46"/>
      <c r="BX124" s="46"/>
      <c r="BY124" s="46"/>
      <c r="BZ124" s="46"/>
      <c r="CA124" s="46" t="s">
        <v>79</v>
      </c>
      <c r="CB124" s="46"/>
      <c r="CC124" s="46"/>
      <c r="CD124" s="46"/>
      <c r="CE124" s="46"/>
      <c r="CF124" s="46"/>
      <c r="CG124" s="46"/>
      <c r="CH124" s="46"/>
      <c r="CI124" s="46"/>
      <c r="CJ124" s="46" t="s">
        <v>208</v>
      </c>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c r="DG124" s="46"/>
      <c r="DH124" s="46"/>
      <c r="DI124" s="46"/>
      <c r="DJ124" s="46"/>
      <c r="DK124" s="46"/>
      <c r="DL124" s="46"/>
      <c r="DM124" s="46"/>
      <c r="DN124" s="46"/>
      <c r="DO124" s="46"/>
      <c r="DP124" s="46"/>
      <c r="DQ124" s="46"/>
      <c r="DR124" s="46"/>
      <c r="DS124" s="46"/>
      <c r="DT124" s="46"/>
      <c r="DU124" s="46"/>
      <c r="DV124" s="46"/>
      <c r="DW124" s="46"/>
      <c r="DX124" s="46"/>
      <c r="DY124" s="46"/>
      <c r="DZ124" s="46"/>
      <c r="EA124" s="46"/>
      <c r="EB124" s="46"/>
      <c r="EC124" s="46"/>
    </row>
    <row r="125" spans="1:133" ht="41.25" customHeight="1">
      <c r="A125" s="89"/>
      <c r="B125" s="281"/>
      <c r="C125" s="90"/>
      <c r="D125" s="325"/>
      <c r="E125" s="74"/>
      <c r="F125" s="75"/>
      <c r="G125" s="91"/>
      <c r="H125" s="77"/>
      <c r="I125" s="281"/>
      <c r="J125" s="103"/>
      <c r="K125" s="281"/>
      <c r="L125" s="103"/>
      <c r="M125" s="281"/>
      <c r="N125" s="281"/>
      <c r="O125" s="295"/>
      <c r="P125" s="295"/>
      <c r="Q125" s="318"/>
      <c r="R125" s="281"/>
      <c r="S125" s="281"/>
      <c r="T125" s="103"/>
      <c r="U125" s="80"/>
      <c r="V125" s="314"/>
      <c r="W125" s="249"/>
      <c r="X125" s="315"/>
      <c r="Y125" s="325"/>
      <c r="Z125" s="264"/>
      <c r="AA125" s="264"/>
      <c r="AB125" s="264"/>
      <c r="AC125" s="326"/>
      <c r="AD125" s="145"/>
      <c r="AE125" s="282"/>
      <c r="AF125" s="282"/>
      <c r="AG125" s="281"/>
      <c r="AH125" s="281"/>
      <c r="AI125" s="281"/>
      <c r="AJ125" s="281"/>
      <c r="AK125" s="281"/>
      <c r="AL125" s="281"/>
      <c r="AM125" s="281"/>
      <c r="AN125" s="281"/>
      <c r="AO125" s="281"/>
      <c r="AP125" s="281"/>
      <c r="AQ125" s="325"/>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281"/>
      <c r="BQ125" s="281"/>
      <c r="BR125" s="281"/>
      <c r="BS125" s="46"/>
      <c r="BT125" s="46"/>
      <c r="BU125" s="46"/>
      <c r="BV125" s="46"/>
      <c r="BW125" s="46"/>
      <c r="BX125" s="46"/>
      <c r="BY125" s="46"/>
      <c r="BZ125" s="46"/>
      <c r="CA125" s="46" t="s">
        <v>90</v>
      </c>
      <c r="CB125" s="46"/>
      <c r="CC125" s="46"/>
      <c r="CD125" s="46"/>
      <c r="CE125" s="46"/>
      <c r="CF125" s="46"/>
      <c r="CG125" s="46"/>
      <c r="CH125" s="46"/>
      <c r="CI125" s="46"/>
      <c r="CJ125" s="46" t="s">
        <v>240</v>
      </c>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46"/>
      <c r="DL125" s="46"/>
      <c r="DM125" s="46"/>
      <c r="DN125" s="46"/>
      <c r="DO125" s="46"/>
      <c r="DP125" s="46"/>
      <c r="DQ125" s="46"/>
      <c r="DR125" s="46"/>
      <c r="DS125" s="46"/>
      <c r="DT125" s="46"/>
      <c r="DU125" s="46"/>
      <c r="DV125" s="46"/>
      <c r="DW125" s="46"/>
      <c r="DX125" s="46"/>
      <c r="DY125" s="46"/>
      <c r="DZ125" s="46"/>
      <c r="EA125" s="46"/>
      <c r="EB125" s="46"/>
      <c r="EC125" s="46"/>
    </row>
    <row r="126" spans="1:133" ht="41.25" customHeight="1">
      <c r="A126" s="125"/>
      <c r="B126" s="281"/>
      <c r="C126" s="126"/>
      <c r="D126" s="274"/>
      <c r="E126" s="74"/>
      <c r="F126" s="75"/>
      <c r="G126" s="127"/>
      <c r="H126" s="77"/>
      <c r="I126" s="282"/>
      <c r="J126" s="129"/>
      <c r="K126" s="282"/>
      <c r="L126" s="129"/>
      <c r="M126" s="282"/>
      <c r="N126" s="282"/>
      <c r="O126" s="321"/>
      <c r="P126" s="321"/>
      <c r="Q126" s="319"/>
      <c r="R126" s="282"/>
      <c r="S126" s="282"/>
      <c r="T126" s="129"/>
      <c r="U126" s="80"/>
      <c r="V126" s="308"/>
      <c r="W126" s="309"/>
      <c r="X126" s="310"/>
      <c r="Y126" s="274"/>
      <c r="Z126" s="275"/>
      <c r="AA126" s="275"/>
      <c r="AB126" s="275"/>
      <c r="AC126" s="276"/>
      <c r="AD126" s="152"/>
      <c r="AE126" s="81" t="str">
        <f t="shared" ref="AE126:AE129" si="19">IF(AD126="","",IF(AD126="PROBABILIDAD",SUM(W126+Z126+AC126),0))</f>
        <v/>
      </c>
      <c r="AF126" s="130" t="str">
        <f t="shared" ref="AF126:AF129" si="20">IF(AD126="","",IF(AD126="IMPACTO",SUM(W126+Z126+AC126),0))</f>
        <v/>
      </c>
      <c r="AG126" s="282"/>
      <c r="AH126" s="282"/>
      <c r="AI126" s="282"/>
      <c r="AJ126" s="282"/>
      <c r="AK126" s="282"/>
      <c r="AL126" s="282"/>
      <c r="AM126" s="282"/>
      <c r="AN126" s="282"/>
      <c r="AO126" s="282"/>
      <c r="AP126" s="282"/>
      <c r="AQ126" s="274"/>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282"/>
      <c r="BQ126" s="282"/>
      <c r="BR126" s="282"/>
      <c r="BS126" s="46"/>
      <c r="BT126" s="46"/>
      <c r="BU126" s="46"/>
      <c r="BV126" s="46"/>
      <c r="BW126" s="46"/>
      <c r="BX126" s="46"/>
      <c r="BY126" s="46"/>
      <c r="BZ126" s="46"/>
      <c r="CA126" s="46" t="s">
        <v>99</v>
      </c>
      <c r="CB126" s="46"/>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6"/>
      <c r="DC126" s="46"/>
      <c r="DD126" s="46"/>
      <c r="DE126" s="46"/>
      <c r="DF126" s="46"/>
      <c r="DG126" s="46"/>
      <c r="DH126" s="46"/>
      <c r="DI126" s="46"/>
      <c r="DJ126" s="46"/>
      <c r="DK126" s="46"/>
      <c r="DL126" s="46"/>
      <c r="DM126" s="46"/>
      <c r="DN126" s="46"/>
      <c r="DO126" s="46"/>
      <c r="DP126" s="46"/>
      <c r="DQ126" s="46"/>
      <c r="DR126" s="46"/>
      <c r="DS126" s="46"/>
      <c r="DT126" s="46"/>
      <c r="DU126" s="46"/>
      <c r="DV126" s="46"/>
      <c r="DW126" s="46"/>
      <c r="DX126" s="46"/>
      <c r="DY126" s="46"/>
      <c r="DZ126" s="46"/>
      <c r="EA126" s="46"/>
      <c r="EB126" s="46"/>
      <c r="EC126" s="46"/>
    </row>
    <row r="127" spans="1:133" ht="215.25" customHeight="1">
      <c r="A127" s="72"/>
      <c r="B127" s="281"/>
      <c r="C127" s="73"/>
      <c r="D127" s="334">
        <v>4</v>
      </c>
      <c r="E127" s="74" t="s">
        <v>196</v>
      </c>
      <c r="F127" s="75" t="s">
        <v>214</v>
      </c>
      <c r="G127" s="76" t="s">
        <v>195</v>
      </c>
      <c r="H127" s="77"/>
      <c r="I127" s="333" t="s">
        <v>293</v>
      </c>
      <c r="J127" s="77" t="s">
        <v>294</v>
      </c>
      <c r="K127" s="333" t="s">
        <v>295</v>
      </c>
      <c r="L127" s="154" t="s">
        <v>296</v>
      </c>
      <c r="M127" s="283" t="s">
        <v>96</v>
      </c>
      <c r="N127" s="283" t="s">
        <v>77</v>
      </c>
      <c r="O127" s="322">
        <f>VLOOKUP(M127,'MATRIZ CALIFICACIÓN'!$B$10:$C$24,2,FALSE)</f>
        <v>5</v>
      </c>
      <c r="P127" s="320">
        <f>HLOOKUP(N127,'MATRIZ CALIFICACIÓN'!$D$8:$H$9,2,FALSE)</f>
        <v>3</v>
      </c>
      <c r="Q127" s="317">
        <f>VALUE(CONCATENATE(O127,P127))</f>
        <v>53</v>
      </c>
      <c r="R127" s="283" t="str">
        <f>VLOOKUP(Q127,'MATRIZ CALIFICACIÓN'!$D$58:$E$82,2,FALSE)</f>
        <v>EXTREMA</v>
      </c>
      <c r="S127" s="280" t="s">
        <v>202</v>
      </c>
      <c r="T127" s="77" t="s">
        <v>297</v>
      </c>
      <c r="U127" s="80" t="s">
        <v>135</v>
      </c>
      <c r="V127" s="311" t="s">
        <v>298</v>
      </c>
      <c r="W127" s="312"/>
      <c r="X127" s="313"/>
      <c r="Y127" s="327" t="s">
        <v>160</v>
      </c>
      <c r="Z127" s="272"/>
      <c r="AA127" s="272"/>
      <c r="AB127" s="272"/>
      <c r="AC127" s="273"/>
      <c r="AD127" s="137"/>
      <c r="AE127" s="81" t="str">
        <f t="shared" si="19"/>
        <v/>
      </c>
      <c r="AF127" s="82" t="str">
        <f t="shared" si="20"/>
        <v/>
      </c>
      <c r="AG127" s="280">
        <f t="shared" ref="AG127:AH127" si="21">IF(SUM(AE127:AE131),AVERAGEIF(AE127:AE131,"&gt;0",AE127:AE131),1)</f>
        <v>1</v>
      </c>
      <c r="AH127" s="280">
        <f t="shared" si="21"/>
        <v>1</v>
      </c>
      <c r="AI127" s="280">
        <f t="shared" ref="AI127:AJ127" si="22">IF(AND(AG127&gt;=0,AG127&lt;=50),0,IF(AND(AG127&gt;50,AG127&lt;76),1,2))</f>
        <v>0</v>
      </c>
      <c r="AJ127" s="280">
        <f t="shared" si="22"/>
        <v>0</v>
      </c>
      <c r="AK127" s="316">
        <f t="shared" ref="AK127:AL127" si="23">IF(AI127&lt;O127,O127-AI127,O127)</f>
        <v>5</v>
      </c>
      <c r="AL127" s="280">
        <f t="shared" si="23"/>
        <v>3</v>
      </c>
      <c r="AM127" s="280">
        <f>VALUE(CONCATENATE(AK73:AK127,AL127))</f>
        <v>53</v>
      </c>
      <c r="AN127" s="283" t="s">
        <v>205</v>
      </c>
      <c r="AO127" s="283" t="s">
        <v>206</v>
      </c>
      <c r="AP127" s="283" t="s">
        <v>207</v>
      </c>
      <c r="AQ127" s="328" t="s">
        <v>208</v>
      </c>
      <c r="AR127" s="77" t="s">
        <v>74</v>
      </c>
      <c r="AS127" s="77"/>
      <c r="AT127" s="77"/>
      <c r="AU127" s="77"/>
      <c r="AV127" s="83" t="s">
        <v>299</v>
      </c>
      <c r="AW127" s="77" t="s">
        <v>210</v>
      </c>
      <c r="AX127" s="77" t="s">
        <v>482</v>
      </c>
      <c r="AY127" s="77" t="s">
        <v>74</v>
      </c>
      <c r="AZ127" s="77" t="s">
        <v>74</v>
      </c>
      <c r="BA127" s="77" t="s">
        <v>72</v>
      </c>
      <c r="BB127" s="77"/>
      <c r="BC127" s="77"/>
      <c r="BD127" s="77"/>
      <c r="BE127" s="77"/>
      <c r="BF127" s="77"/>
      <c r="BG127" s="77"/>
      <c r="BH127" s="77"/>
      <c r="BI127" s="77"/>
      <c r="BJ127" s="77"/>
      <c r="BK127" s="77"/>
      <c r="BL127" s="77"/>
      <c r="BM127" s="77"/>
      <c r="BN127" s="77"/>
      <c r="BO127" s="77"/>
      <c r="BP127" s="280" t="s">
        <v>500</v>
      </c>
      <c r="BQ127" s="280"/>
      <c r="BR127" s="280"/>
      <c r="BS127" s="46"/>
      <c r="BT127" s="46"/>
      <c r="BU127" s="46"/>
      <c r="BV127" s="46"/>
      <c r="BW127" s="46"/>
      <c r="BX127" s="46"/>
      <c r="BY127" s="46"/>
      <c r="BZ127" s="46"/>
      <c r="CA127" s="46" t="s">
        <v>197</v>
      </c>
      <c r="CB127" s="46"/>
      <c r="CC127" s="46"/>
      <c r="CD127" s="46"/>
      <c r="CE127" s="46"/>
      <c r="CF127" s="46"/>
      <c r="CG127" s="46"/>
      <c r="CH127" s="46"/>
      <c r="CI127" s="46"/>
      <c r="CJ127" s="46" t="s">
        <v>212</v>
      </c>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46"/>
      <c r="DL127" s="46"/>
      <c r="DM127" s="46"/>
      <c r="DN127" s="46"/>
      <c r="DO127" s="46"/>
      <c r="DP127" s="46"/>
      <c r="DQ127" s="46"/>
      <c r="DR127" s="46"/>
      <c r="DS127" s="46"/>
      <c r="DT127" s="46"/>
      <c r="DU127" s="46"/>
      <c r="DV127" s="46"/>
      <c r="DW127" s="46"/>
      <c r="DX127" s="46"/>
      <c r="DY127" s="46"/>
      <c r="DZ127" s="46"/>
      <c r="EA127" s="46"/>
      <c r="EB127" s="46"/>
      <c r="EC127" s="46"/>
    </row>
    <row r="128" spans="1:133" ht="87.75" customHeight="1">
      <c r="A128" s="89"/>
      <c r="B128" s="281"/>
      <c r="C128" s="90"/>
      <c r="D128" s="325"/>
      <c r="E128" s="74"/>
      <c r="F128" s="75" t="s">
        <v>66</v>
      </c>
      <c r="G128" s="91" t="s">
        <v>211</v>
      </c>
      <c r="H128" s="77"/>
      <c r="I128" s="281"/>
      <c r="J128" s="94" t="s">
        <v>300</v>
      </c>
      <c r="K128" s="281"/>
      <c r="L128" s="154" t="s">
        <v>301</v>
      </c>
      <c r="M128" s="281"/>
      <c r="N128" s="281"/>
      <c r="O128" s="295"/>
      <c r="P128" s="295"/>
      <c r="Q128" s="318"/>
      <c r="R128" s="281"/>
      <c r="S128" s="281"/>
      <c r="T128" s="94" t="s">
        <v>302</v>
      </c>
      <c r="U128" s="80" t="s">
        <v>135</v>
      </c>
      <c r="V128" s="314" t="s">
        <v>303</v>
      </c>
      <c r="W128" s="249"/>
      <c r="X128" s="315"/>
      <c r="Y128" s="325"/>
      <c r="Z128" s="264"/>
      <c r="AA128" s="264"/>
      <c r="AB128" s="264"/>
      <c r="AC128" s="326"/>
      <c r="AD128" s="145"/>
      <c r="AE128" s="81" t="str">
        <f t="shared" si="19"/>
        <v/>
      </c>
      <c r="AF128" s="82" t="str">
        <f t="shared" si="20"/>
        <v/>
      </c>
      <c r="AG128" s="281"/>
      <c r="AH128" s="281"/>
      <c r="AI128" s="281"/>
      <c r="AJ128" s="281"/>
      <c r="AK128" s="281"/>
      <c r="AL128" s="281"/>
      <c r="AM128" s="281"/>
      <c r="AN128" s="281"/>
      <c r="AO128" s="281"/>
      <c r="AP128" s="281"/>
      <c r="AQ128" s="325"/>
      <c r="AR128" s="94"/>
      <c r="AS128" s="94"/>
      <c r="AT128" s="94"/>
      <c r="AU128" s="94"/>
      <c r="AV128" s="94"/>
      <c r="AW128" s="94"/>
      <c r="AX128" s="94" t="s">
        <v>483</v>
      </c>
      <c r="AY128" s="94"/>
      <c r="AZ128" s="94"/>
      <c r="BA128" s="94"/>
      <c r="BB128" s="94"/>
      <c r="BC128" s="94"/>
      <c r="BD128" s="94"/>
      <c r="BE128" s="94"/>
      <c r="BF128" s="94"/>
      <c r="BG128" s="94"/>
      <c r="BH128" s="94"/>
      <c r="BI128" s="94"/>
      <c r="BJ128" s="94"/>
      <c r="BK128" s="94"/>
      <c r="BL128" s="94"/>
      <c r="BM128" s="94"/>
      <c r="BN128" s="94"/>
      <c r="BO128" s="94"/>
      <c r="BP128" s="281"/>
      <c r="BQ128" s="281"/>
      <c r="BR128" s="281"/>
      <c r="BS128" s="46"/>
      <c r="BT128" s="46"/>
      <c r="BU128" s="46"/>
      <c r="BV128" s="46"/>
      <c r="BW128" s="46"/>
      <c r="BX128" s="46"/>
      <c r="BY128" s="46"/>
      <c r="BZ128" s="46"/>
      <c r="CA128" s="46" t="s">
        <v>67</v>
      </c>
      <c r="CB128" s="46"/>
      <c r="CC128" s="46"/>
      <c r="CD128" s="46"/>
      <c r="CE128" s="46"/>
      <c r="CF128" s="46"/>
      <c r="CG128" s="46"/>
      <c r="CH128" s="46"/>
      <c r="CI128" s="46"/>
      <c r="CJ128" s="46" t="s">
        <v>202</v>
      </c>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46"/>
      <c r="DY128" s="46"/>
      <c r="DZ128" s="46"/>
      <c r="EA128" s="46"/>
      <c r="EB128" s="46"/>
      <c r="EC128" s="46"/>
    </row>
    <row r="129" spans="1:133" ht="41.25" customHeight="1">
      <c r="A129" s="89"/>
      <c r="B129" s="281"/>
      <c r="C129" s="90"/>
      <c r="D129" s="325"/>
      <c r="E129" s="74"/>
      <c r="F129" s="75" t="s">
        <v>89</v>
      </c>
      <c r="G129" s="91" t="s">
        <v>198</v>
      </c>
      <c r="H129" s="77"/>
      <c r="I129" s="281"/>
      <c r="J129" s="102" t="s">
        <v>304</v>
      </c>
      <c r="K129" s="281"/>
      <c r="L129" s="154" t="s">
        <v>305</v>
      </c>
      <c r="M129" s="281"/>
      <c r="N129" s="281"/>
      <c r="O129" s="295"/>
      <c r="P129" s="295"/>
      <c r="Q129" s="318"/>
      <c r="R129" s="281"/>
      <c r="S129" s="281"/>
      <c r="T129" s="103"/>
      <c r="U129" s="80"/>
      <c r="V129" s="314"/>
      <c r="W129" s="249"/>
      <c r="X129" s="315"/>
      <c r="Y129" s="325"/>
      <c r="Z129" s="264"/>
      <c r="AA129" s="264"/>
      <c r="AB129" s="264"/>
      <c r="AC129" s="326"/>
      <c r="AD129" s="145"/>
      <c r="AE129" s="280" t="str">
        <f t="shared" si="19"/>
        <v/>
      </c>
      <c r="AF129" s="290" t="str">
        <f t="shared" si="20"/>
        <v/>
      </c>
      <c r="AG129" s="281"/>
      <c r="AH129" s="281"/>
      <c r="AI129" s="281"/>
      <c r="AJ129" s="281"/>
      <c r="AK129" s="281"/>
      <c r="AL129" s="281"/>
      <c r="AM129" s="281"/>
      <c r="AN129" s="281"/>
      <c r="AO129" s="281"/>
      <c r="AP129" s="281"/>
      <c r="AQ129" s="325"/>
      <c r="AR129" s="103"/>
      <c r="AS129" s="103"/>
      <c r="AT129" s="103"/>
      <c r="AU129" s="103"/>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281"/>
      <c r="BQ129" s="281"/>
      <c r="BR129" s="281"/>
      <c r="BS129" s="46"/>
      <c r="BT129" s="46"/>
      <c r="BU129" s="46"/>
      <c r="BV129" s="46"/>
      <c r="BW129" s="46"/>
      <c r="BX129" s="46"/>
      <c r="BY129" s="46"/>
      <c r="BZ129" s="46"/>
      <c r="CA129" s="46" t="s">
        <v>79</v>
      </c>
      <c r="CB129" s="46"/>
      <c r="CC129" s="46"/>
      <c r="CD129" s="46"/>
      <c r="CE129" s="46"/>
      <c r="CF129" s="46"/>
      <c r="CG129" s="46"/>
      <c r="CH129" s="46"/>
      <c r="CI129" s="46"/>
      <c r="CJ129" s="46" t="s">
        <v>208</v>
      </c>
      <c r="CK129" s="46"/>
      <c r="CL129" s="46"/>
      <c r="CM129" s="46"/>
      <c r="CN129" s="46"/>
      <c r="CO129" s="46"/>
      <c r="CP129" s="46"/>
      <c r="CQ129" s="46"/>
      <c r="CR129" s="46"/>
      <c r="CS129" s="46"/>
      <c r="CT129" s="46"/>
      <c r="CU129" s="46"/>
      <c r="CV129" s="46"/>
      <c r="CW129" s="46"/>
      <c r="CX129" s="46"/>
      <c r="CY129" s="46"/>
      <c r="CZ129" s="46"/>
      <c r="DA129" s="46"/>
      <c r="DB129" s="46"/>
      <c r="DC129" s="46"/>
      <c r="DD129" s="46"/>
      <c r="DE129" s="46"/>
      <c r="DF129" s="46"/>
      <c r="DG129" s="46"/>
      <c r="DH129" s="46"/>
      <c r="DI129" s="46"/>
      <c r="DJ129" s="46"/>
      <c r="DK129" s="46"/>
      <c r="DL129" s="46"/>
      <c r="DM129" s="46"/>
      <c r="DN129" s="46"/>
      <c r="DO129" s="46"/>
      <c r="DP129" s="46"/>
      <c r="DQ129" s="46"/>
      <c r="DR129" s="46"/>
      <c r="DS129" s="46"/>
      <c r="DT129" s="46"/>
      <c r="DU129" s="46"/>
      <c r="DV129" s="46"/>
      <c r="DW129" s="46"/>
      <c r="DX129" s="46"/>
      <c r="DY129" s="46"/>
      <c r="DZ129" s="46"/>
      <c r="EA129" s="46"/>
      <c r="EB129" s="46"/>
      <c r="EC129" s="46"/>
    </row>
    <row r="130" spans="1:133" ht="41.25" customHeight="1">
      <c r="A130" s="89"/>
      <c r="B130" s="281"/>
      <c r="C130" s="90"/>
      <c r="D130" s="325"/>
      <c r="E130" s="74"/>
      <c r="F130" s="75" t="s">
        <v>197</v>
      </c>
      <c r="G130" s="91" t="s">
        <v>217</v>
      </c>
      <c r="H130" s="77"/>
      <c r="I130" s="281"/>
      <c r="J130" s="144" t="s">
        <v>306</v>
      </c>
      <c r="K130" s="281"/>
      <c r="L130" s="103"/>
      <c r="M130" s="281"/>
      <c r="N130" s="281"/>
      <c r="O130" s="295"/>
      <c r="P130" s="295"/>
      <c r="Q130" s="318"/>
      <c r="R130" s="281"/>
      <c r="S130" s="281"/>
      <c r="T130" s="103"/>
      <c r="U130" s="80"/>
      <c r="V130" s="314"/>
      <c r="W130" s="249"/>
      <c r="X130" s="315"/>
      <c r="Y130" s="325"/>
      <c r="Z130" s="264"/>
      <c r="AA130" s="264"/>
      <c r="AB130" s="264"/>
      <c r="AC130" s="326"/>
      <c r="AD130" s="145"/>
      <c r="AE130" s="282"/>
      <c r="AF130" s="282"/>
      <c r="AG130" s="281"/>
      <c r="AH130" s="281"/>
      <c r="AI130" s="281"/>
      <c r="AJ130" s="281"/>
      <c r="AK130" s="281"/>
      <c r="AL130" s="281"/>
      <c r="AM130" s="281"/>
      <c r="AN130" s="281"/>
      <c r="AO130" s="281"/>
      <c r="AP130" s="281"/>
      <c r="AQ130" s="325"/>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281"/>
      <c r="BQ130" s="281"/>
      <c r="BR130" s="281"/>
      <c r="BS130" s="46"/>
      <c r="BT130" s="46"/>
      <c r="BU130" s="46"/>
      <c r="BV130" s="46"/>
      <c r="BW130" s="46"/>
      <c r="BX130" s="46"/>
      <c r="BY130" s="46"/>
      <c r="BZ130" s="46"/>
      <c r="CA130" s="46" t="s">
        <v>90</v>
      </c>
      <c r="CB130" s="46"/>
      <c r="CC130" s="46"/>
      <c r="CD130" s="46"/>
      <c r="CE130" s="46"/>
      <c r="CF130" s="46"/>
      <c r="CG130" s="46"/>
      <c r="CH130" s="46"/>
      <c r="CI130" s="46"/>
      <c r="CJ130" s="46" t="s">
        <v>240</v>
      </c>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46"/>
      <c r="DH130" s="46"/>
      <c r="DI130" s="46"/>
      <c r="DJ130" s="46"/>
      <c r="DK130" s="46"/>
      <c r="DL130" s="46"/>
      <c r="DM130" s="46"/>
      <c r="DN130" s="46"/>
      <c r="DO130" s="46"/>
      <c r="DP130" s="46"/>
      <c r="DQ130" s="46"/>
      <c r="DR130" s="46"/>
      <c r="DS130" s="46"/>
      <c r="DT130" s="46"/>
      <c r="DU130" s="46"/>
      <c r="DV130" s="46"/>
      <c r="DW130" s="46"/>
      <c r="DX130" s="46"/>
      <c r="DY130" s="46"/>
      <c r="DZ130" s="46"/>
      <c r="EA130" s="46"/>
      <c r="EB130" s="46"/>
      <c r="EC130" s="46"/>
    </row>
    <row r="131" spans="1:133" ht="41.25" customHeight="1">
      <c r="A131" s="125"/>
      <c r="B131" s="281"/>
      <c r="C131" s="126"/>
      <c r="D131" s="274"/>
      <c r="E131" s="74"/>
      <c r="F131" s="75" t="s">
        <v>268</v>
      </c>
      <c r="G131" s="127"/>
      <c r="H131" s="77"/>
      <c r="I131" s="282"/>
      <c r="J131" s="144" t="s">
        <v>307</v>
      </c>
      <c r="K131" s="282"/>
      <c r="L131" s="129"/>
      <c r="M131" s="282"/>
      <c r="N131" s="282"/>
      <c r="O131" s="321"/>
      <c r="P131" s="321"/>
      <c r="Q131" s="319"/>
      <c r="R131" s="282"/>
      <c r="S131" s="282"/>
      <c r="T131" s="129"/>
      <c r="U131" s="80"/>
      <c r="V131" s="308"/>
      <c r="W131" s="309"/>
      <c r="X131" s="310"/>
      <c r="Y131" s="274"/>
      <c r="Z131" s="275"/>
      <c r="AA131" s="275"/>
      <c r="AB131" s="275"/>
      <c r="AC131" s="276"/>
      <c r="AD131" s="152"/>
      <c r="AE131" s="81" t="str">
        <f t="shared" ref="AE131:AE134" si="24">IF(AD131="","",IF(AD131="PROBABILIDAD",SUM(W131+Z131+AC131),0))</f>
        <v/>
      </c>
      <c r="AF131" s="130" t="str">
        <f t="shared" ref="AF131:AF134" si="25">IF(AD131="","",IF(AD131="IMPACTO",SUM(W131+Z131+AC131),0))</f>
        <v/>
      </c>
      <c r="AG131" s="282"/>
      <c r="AH131" s="282"/>
      <c r="AI131" s="282"/>
      <c r="AJ131" s="282"/>
      <c r="AK131" s="282"/>
      <c r="AL131" s="282"/>
      <c r="AM131" s="282"/>
      <c r="AN131" s="282"/>
      <c r="AO131" s="282"/>
      <c r="AP131" s="282"/>
      <c r="AQ131" s="274"/>
      <c r="AR131" s="129"/>
      <c r="AS131" s="129"/>
      <c r="AT131" s="129"/>
      <c r="AU131" s="129"/>
      <c r="AV131" s="129"/>
      <c r="AW131" s="129"/>
      <c r="AX131" s="129"/>
      <c r="AY131" s="129"/>
      <c r="AZ131" s="129"/>
      <c r="BA131" s="129"/>
      <c r="BB131" s="129"/>
      <c r="BC131" s="129"/>
      <c r="BD131" s="129"/>
      <c r="BE131" s="129"/>
      <c r="BF131" s="129"/>
      <c r="BG131" s="129"/>
      <c r="BH131" s="129"/>
      <c r="BI131" s="129"/>
      <c r="BJ131" s="129"/>
      <c r="BK131" s="129"/>
      <c r="BL131" s="129"/>
      <c r="BM131" s="129"/>
      <c r="BN131" s="129"/>
      <c r="BO131" s="129"/>
      <c r="BP131" s="282"/>
      <c r="BQ131" s="282"/>
      <c r="BR131" s="282"/>
      <c r="BS131" s="46"/>
      <c r="BT131" s="46"/>
      <c r="BU131" s="46"/>
      <c r="BV131" s="46"/>
      <c r="BW131" s="46"/>
      <c r="BX131" s="46"/>
      <c r="BY131" s="46"/>
      <c r="BZ131" s="46"/>
      <c r="CA131" s="46" t="s">
        <v>99</v>
      </c>
      <c r="CB131" s="46"/>
      <c r="CC131" s="46"/>
      <c r="CD131" s="46"/>
      <c r="CE131" s="46"/>
      <c r="CF131" s="46"/>
      <c r="CG131" s="46"/>
      <c r="CH131" s="46"/>
      <c r="CI131" s="46"/>
      <c r="CJ131" s="46"/>
      <c r="CK131" s="46"/>
      <c r="CL131" s="46"/>
      <c r="CM131" s="46"/>
      <c r="CN131" s="46"/>
      <c r="CO131" s="46"/>
      <c r="CP131" s="46"/>
      <c r="CQ131" s="46"/>
      <c r="CR131" s="46"/>
      <c r="CS131" s="46"/>
      <c r="CT131" s="46"/>
      <c r="CU131" s="46"/>
      <c r="CV131" s="46"/>
      <c r="CW131" s="46"/>
      <c r="CX131" s="46"/>
      <c r="CY131" s="46"/>
      <c r="CZ131" s="46"/>
      <c r="DA131" s="46"/>
      <c r="DB131" s="46"/>
      <c r="DC131" s="46"/>
      <c r="DD131" s="46"/>
      <c r="DE131" s="46"/>
      <c r="DF131" s="46"/>
      <c r="DG131" s="46"/>
      <c r="DH131" s="46"/>
      <c r="DI131" s="46"/>
      <c r="DJ131" s="46"/>
      <c r="DK131" s="46"/>
      <c r="DL131" s="46"/>
      <c r="DM131" s="46"/>
      <c r="DN131" s="46"/>
      <c r="DO131" s="46"/>
      <c r="DP131" s="46"/>
      <c r="DQ131" s="46"/>
      <c r="DR131" s="46"/>
      <c r="DS131" s="46"/>
      <c r="DT131" s="46"/>
      <c r="DU131" s="46"/>
      <c r="DV131" s="46"/>
      <c r="DW131" s="46"/>
      <c r="DX131" s="46"/>
      <c r="DY131" s="46"/>
      <c r="DZ131" s="46"/>
      <c r="EA131" s="46"/>
      <c r="EB131" s="46"/>
      <c r="EC131" s="46"/>
    </row>
    <row r="132" spans="1:133" ht="165" customHeight="1">
      <c r="A132" s="72"/>
      <c r="B132" s="281"/>
      <c r="C132" s="73"/>
      <c r="D132" s="334">
        <v>5</v>
      </c>
      <c r="E132" s="74" t="s">
        <v>196</v>
      </c>
      <c r="F132" s="75" t="s">
        <v>214</v>
      </c>
      <c r="G132" s="76" t="s">
        <v>198</v>
      </c>
      <c r="H132" s="77" t="s">
        <v>197</v>
      </c>
      <c r="I132" s="333" t="s">
        <v>293</v>
      </c>
      <c r="J132" s="155" t="s">
        <v>308</v>
      </c>
      <c r="K132" s="333" t="s">
        <v>309</v>
      </c>
      <c r="L132" s="156" t="s">
        <v>310</v>
      </c>
      <c r="M132" s="283" t="s">
        <v>76</v>
      </c>
      <c r="N132" s="283" t="s">
        <v>87</v>
      </c>
      <c r="O132" s="322">
        <f>VLOOKUP(M132,'MATRIZ CALIFICACIÓN'!$B$10:$C$24,2,FALSE)</f>
        <v>3</v>
      </c>
      <c r="P132" s="320">
        <f>HLOOKUP(N132,'MATRIZ CALIFICACIÓN'!$D$8:$H$9,2,FALSE)</f>
        <v>4</v>
      </c>
      <c r="Q132" s="317">
        <f>VALUE(CONCATENATE(O132,P132))</f>
        <v>34</v>
      </c>
      <c r="R132" s="283" t="str">
        <f>VLOOKUP(Q132,'MATRIZ CALIFICACIÓN'!$D$58:$E$82,2,FALSE)</f>
        <v>ALTA</v>
      </c>
      <c r="S132" s="280" t="s">
        <v>202</v>
      </c>
      <c r="T132" s="126" t="s">
        <v>311</v>
      </c>
      <c r="U132" s="80" t="s">
        <v>135</v>
      </c>
      <c r="V132" s="311"/>
      <c r="W132" s="312"/>
      <c r="X132" s="313"/>
      <c r="Y132" s="324" t="s">
        <v>160</v>
      </c>
      <c r="Z132" s="272"/>
      <c r="AA132" s="272"/>
      <c r="AB132" s="272"/>
      <c r="AC132" s="272"/>
      <c r="AD132" s="273"/>
      <c r="AE132" s="81" t="str">
        <f t="shared" si="24"/>
        <v/>
      </c>
      <c r="AF132" s="82" t="str">
        <f t="shared" si="25"/>
        <v/>
      </c>
      <c r="AG132" s="280">
        <f t="shared" ref="AG132:AH132" si="26">IF(SUM(AE132:AE136),AVERAGEIF(AE132:AE136,"&gt;0",AE132:AE136),1)</f>
        <v>1</v>
      </c>
      <c r="AH132" s="280">
        <f t="shared" si="26"/>
        <v>1</v>
      </c>
      <c r="AI132" s="280">
        <f t="shared" ref="AI132:AJ132" si="27">IF(AND(AG132&gt;=0,AG132&lt;=50),0,IF(AND(AG132&gt;50,AG132&lt;76),1,2))</f>
        <v>0</v>
      </c>
      <c r="AJ132" s="280">
        <f t="shared" si="27"/>
        <v>0</v>
      </c>
      <c r="AK132" s="316">
        <f t="shared" ref="AK132:AL132" si="28">IF(AI132&lt;O132,O132-AI132,O132)</f>
        <v>3</v>
      </c>
      <c r="AL132" s="280">
        <f t="shared" si="28"/>
        <v>4</v>
      </c>
      <c r="AM132" s="280">
        <f>VALUE(CONCATENATE(AK78:AK132,AL132))</f>
        <v>34</v>
      </c>
      <c r="AN132" s="283" t="s">
        <v>205</v>
      </c>
      <c r="AO132" s="283" t="s">
        <v>206</v>
      </c>
      <c r="AP132" s="283" t="s">
        <v>207</v>
      </c>
      <c r="AQ132" s="328" t="s">
        <v>202</v>
      </c>
      <c r="AR132" s="77" t="s">
        <v>74</v>
      </c>
      <c r="AS132" s="77"/>
      <c r="AT132" s="77"/>
      <c r="AU132" s="77"/>
      <c r="AV132" s="77"/>
      <c r="AW132" s="77"/>
      <c r="AX132" s="77" t="s">
        <v>484</v>
      </c>
      <c r="AY132" s="77" t="s">
        <v>74</v>
      </c>
      <c r="AZ132" s="77" t="s">
        <v>74</v>
      </c>
      <c r="BA132" s="77" t="s">
        <v>72</v>
      </c>
      <c r="BB132" s="77"/>
      <c r="BC132" s="77"/>
      <c r="BD132" s="77"/>
      <c r="BE132" s="77"/>
      <c r="BF132" s="77"/>
      <c r="BG132" s="77"/>
      <c r="BH132" s="77"/>
      <c r="BI132" s="77"/>
      <c r="BJ132" s="77"/>
      <c r="BK132" s="77"/>
      <c r="BL132" s="77"/>
      <c r="BM132" s="77"/>
      <c r="BN132" s="77"/>
      <c r="BO132" s="77"/>
      <c r="BP132" s="280" t="s">
        <v>501</v>
      </c>
      <c r="BQ132" s="280"/>
      <c r="BR132" s="280" t="s">
        <v>498</v>
      </c>
      <c r="BS132" s="46"/>
      <c r="BT132" s="46"/>
      <c r="BU132" s="46"/>
      <c r="BV132" s="46"/>
      <c r="BW132" s="46"/>
      <c r="BX132" s="46"/>
      <c r="BY132" s="46"/>
      <c r="BZ132" s="46"/>
      <c r="CA132" s="46" t="s">
        <v>197</v>
      </c>
      <c r="CB132" s="46"/>
      <c r="CC132" s="46"/>
      <c r="CD132" s="46"/>
      <c r="CE132" s="46"/>
      <c r="CF132" s="46"/>
      <c r="CG132" s="46"/>
      <c r="CH132" s="46"/>
      <c r="CI132" s="46"/>
      <c r="CJ132" s="46" t="s">
        <v>212</v>
      </c>
      <c r="CK132" s="46"/>
      <c r="CL132" s="46"/>
      <c r="CM132" s="46"/>
      <c r="CN132" s="46"/>
      <c r="CO132" s="46"/>
      <c r="CP132" s="46"/>
      <c r="CQ132" s="46"/>
      <c r="CR132" s="46"/>
      <c r="CS132" s="46"/>
      <c r="CT132" s="46"/>
      <c r="CU132" s="46"/>
      <c r="CV132" s="46"/>
      <c r="CW132" s="46"/>
      <c r="CX132" s="46"/>
      <c r="CY132" s="46"/>
      <c r="CZ132" s="46"/>
      <c r="DA132" s="46"/>
      <c r="DB132" s="46"/>
      <c r="DC132" s="46"/>
      <c r="DD132" s="46"/>
      <c r="DE132" s="46"/>
      <c r="DF132" s="46"/>
      <c r="DG132" s="46"/>
      <c r="DH132" s="46"/>
      <c r="DI132" s="46"/>
      <c r="DJ132" s="46"/>
      <c r="DK132" s="46"/>
      <c r="DL132" s="46"/>
      <c r="DM132" s="46"/>
      <c r="DN132" s="46"/>
      <c r="DO132" s="46"/>
      <c r="DP132" s="46"/>
      <c r="DQ132" s="46"/>
      <c r="DR132" s="46"/>
      <c r="DS132" s="46"/>
      <c r="DT132" s="46"/>
      <c r="DU132" s="46"/>
      <c r="DV132" s="46"/>
      <c r="DW132" s="46"/>
      <c r="DX132" s="46"/>
      <c r="DY132" s="46"/>
      <c r="DZ132" s="46"/>
      <c r="EA132" s="46"/>
      <c r="EB132" s="46"/>
      <c r="EC132" s="46"/>
    </row>
    <row r="133" spans="1:133" ht="82.5" customHeight="1">
      <c r="A133" s="89"/>
      <c r="B133" s="281"/>
      <c r="C133" s="90"/>
      <c r="D133" s="325"/>
      <c r="E133" s="74"/>
      <c r="F133" s="75"/>
      <c r="G133" s="91"/>
      <c r="H133" s="77"/>
      <c r="I133" s="281"/>
      <c r="J133" s="157" t="s">
        <v>312</v>
      </c>
      <c r="K133" s="281"/>
      <c r="L133" s="94" t="s">
        <v>313</v>
      </c>
      <c r="M133" s="281"/>
      <c r="N133" s="281"/>
      <c r="O133" s="295"/>
      <c r="P133" s="295"/>
      <c r="Q133" s="318"/>
      <c r="R133" s="281"/>
      <c r="S133" s="281"/>
      <c r="T133" s="102" t="s">
        <v>314</v>
      </c>
      <c r="U133" s="80" t="s">
        <v>135</v>
      </c>
      <c r="V133" s="314"/>
      <c r="W133" s="249"/>
      <c r="X133" s="315"/>
      <c r="Y133" s="325"/>
      <c r="Z133" s="264"/>
      <c r="AA133" s="264"/>
      <c r="AB133" s="264"/>
      <c r="AC133" s="264"/>
      <c r="AD133" s="326"/>
      <c r="AE133" s="81" t="str">
        <f t="shared" si="24"/>
        <v/>
      </c>
      <c r="AF133" s="82" t="str">
        <f t="shared" si="25"/>
        <v/>
      </c>
      <c r="AG133" s="281"/>
      <c r="AH133" s="281"/>
      <c r="AI133" s="281"/>
      <c r="AJ133" s="281"/>
      <c r="AK133" s="281"/>
      <c r="AL133" s="281"/>
      <c r="AM133" s="281"/>
      <c r="AN133" s="281"/>
      <c r="AO133" s="281"/>
      <c r="AP133" s="281"/>
      <c r="AQ133" s="325"/>
      <c r="AR133" s="94"/>
      <c r="AS133" s="94"/>
      <c r="AT133" s="94"/>
      <c r="AU133" s="94"/>
      <c r="AV133" s="94"/>
      <c r="AW133" s="94"/>
      <c r="AX133" s="94" t="s">
        <v>485</v>
      </c>
      <c r="AY133" s="94"/>
      <c r="AZ133" s="94"/>
      <c r="BA133" s="94"/>
      <c r="BB133" s="94"/>
      <c r="BC133" s="94"/>
      <c r="BD133" s="94"/>
      <c r="BE133" s="94"/>
      <c r="BF133" s="94"/>
      <c r="BG133" s="94"/>
      <c r="BH133" s="94"/>
      <c r="BI133" s="94"/>
      <c r="BJ133" s="94"/>
      <c r="BK133" s="94"/>
      <c r="BL133" s="94"/>
      <c r="BM133" s="94"/>
      <c r="BN133" s="94"/>
      <c r="BO133" s="94"/>
      <c r="BP133" s="281"/>
      <c r="BQ133" s="281"/>
      <c r="BR133" s="281"/>
      <c r="BS133" s="46"/>
      <c r="BT133" s="46"/>
      <c r="BU133" s="46"/>
      <c r="BV133" s="46"/>
      <c r="BW133" s="46"/>
      <c r="BX133" s="46"/>
      <c r="BY133" s="46"/>
      <c r="BZ133" s="46"/>
      <c r="CA133" s="46" t="s">
        <v>67</v>
      </c>
      <c r="CB133" s="46"/>
      <c r="CC133" s="46"/>
      <c r="CD133" s="46"/>
      <c r="CE133" s="46"/>
      <c r="CF133" s="46"/>
      <c r="CG133" s="46"/>
      <c r="CH133" s="46"/>
      <c r="CI133" s="46"/>
      <c r="CJ133" s="46" t="s">
        <v>202</v>
      </c>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c r="DG133" s="46"/>
      <c r="DH133" s="46"/>
      <c r="DI133" s="46"/>
      <c r="DJ133" s="46"/>
      <c r="DK133" s="46"/>
      <c r="DL133" s="46"/>
      <c r="DM133" s="46"/>
      <c r="DN133" s="46"/>
      <c r="DO133" s="46"/>
      <c r="DP133" s="46"/>
      <c r="DQ133" s="46"/>
      <c r="DR133" s="46"/>
      <c r="DS133" s="46"/>
      <c r="DT133" s="46"/>
      <c r="DU133" s="46"/>
      <c r="DV133" s="46"/>
      <c r="DW133" s="46"/>
      <c r="DX133" s="46"/>
      <c r="DY133" s="46"/>
      <c r="DZ133" s="46"/>
      <c r="EA133" s="46"/>
      <c r="EB133" s="46"/>
      <c r="EC133" s="46"/>
    </row>
    <row r="134" spans="1:133" ht="67.5" customHeight="1">
      <c r="A134" s="89"/>
      <c r="B134" s="281"/>
      <c r="C134" s="90"/>
      <c r="D134" s="325"/>
      <c r="E134" s="74"/>
      <c r="F134" s="75"/>
      <c r="G134" s="91"/>
      <c r="H134" s="77"/>
      <c r="I134" s="281"/>
      <c r="J134" s="103"/>
      <c r="K134" s="281"/>
      <c r="L134" s="158" t="s">
        <v>315</v>
      </c>
      <c r="M134" s="281"/>
      <c r="N134" s="281"/>
      <c r="O134" s="295"/>
      <c r="P134" s="295"/>
      <c r="Q134" s="318"/>
      <c r="R134" s="281"/>
      <c r="S134" s="281"/>
      <c r="T134" s="103"/>
      <c r="U134" s="80"/>
      <c r="V134" s="314"/>
      <c r="W134" s="249"/>
      <c r="X134" s="315"/>
      <c r="Y134" s="325"/>
      <c r="Z134" s="264"/>
      <c r="AA134" s="264"/>
      <c r="AB134" s="264"/>
      <c r="AC134" s="264"/>
      <c r="AD134" s="326"/>
      <c r="AE134" s="280" t="str">
        <f t="shared" si="24"/>
        <v/>
      </c>
      <c r="AF134" s="290" t="str">
        <f t="shared" si="25"/>
        <v/>
      </c>
      <c r="AG134" s="281"/>
      <c r="AH134" s="281"/>
      <c r="AI134" s="281"/>
      <c r="AJ134" s="281"/>
      <c r="AK134" s="281"/>
      <c r="AL134" s="281"/>
      <c r="AM134" s="281"/>
      <c r="AN134" s="281"/>
      <c r="AO134" s="281"/>
      <c r="AP134" s="281"/>
      <c r="AQ134" s="325"/>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281"/>
      <c r="BQ134" s="281"/>
      <c r="BR134" s="281"/>
      <c r="BS134" s="46"/>
      <c r="BT134" s="46"/>
      <c r="BU134" s="46"/>
      <c r="BV134" s="46"/>
      <c r="BW134" s="46"/>
      <c r="BX134" s="46"/>
      <c r="BY134" s="46"/>
      <c r="BZ134" s="46"/>
      <c r="CA134" s="46" t="s">
        <v>79</v>
      </c>
      <c r="CB134" s="46"/>
      <c r="CC134" s="46"/>
      <c r="CD134" s="46"/>
      <c r="CE134" s="46"/>
      <c r="CF134" s="46"/>
      <c r="CG134" s="46"/>
      <c r="CH134" s="46"/>
      <c r="CI134" s="46"/>
      <c r="CJ134" s="46" t="s">
        <v>208</v>
      </c>
      <c r="CK134" s="46"/>
      <c r="CL134" s="46"/>
      <c r="CM134" s="46"/>
      <c r="CN134" s="46"/>
      <c r="CO134" s="46"/>
      <c r="CP134" s="46"/>
      <c r="CQ134" s="46"/>
      <c r="CR134" s="46"/>
      <c r="CS134" s="46"/>
      <c r="CT134" s="46"/>
      <c r="CU134" s="46"/>
      <c r="CV134" s="46"/>
      <c r="CW134" s="46"/>
      <c r="CX134" s="46"/>
      <c r="CY134" s="46"/>
      <c r="CZ134" s="46"/>
      <c r="DA134" s="46"/>
      <c r="DB134" s="46"/>
      <c r="DC134" s="46"/>
      <c r="DD134" s="46"/>
      <c r="DE134" s="46"/>
      <c r="DF134" s="46"/>
      <c r="DG134" s="46"/>
      <c r="DH134" s="46"/>
      <c r="DI134" s="46"/>
      <c r="DJ134" s="46"/>
      <c r="DK134" s="46"/>
      <c r="DL134" s="46"/>
      <c r="DM134" s="46"/>
      <c r="DN134" s="46"/>
      <c r="DO134" s="46"/>
      <c r="DP134" s="46"/>
      <c r="DQ134" s="46"/>
      <c r="DR134" s="46"/>
      <c r="DS134" s="46"/>
      <c r="DT134" s="46"/>
      <c r="DU134" s="46"/>
      <c r="DV134" s="46"/>
      <c r="DW134" s="46"/>
      <c r="DX134" s="46"/>
      <c r="DY134" s="46"/>
      <c r="DZ134" s="46"/>
      <c r="EA134" s="46"/>
      <c r="EB134" s="46"/>
      <c r="EC134" s="46"/>
    </row>
    <row r="135" spans="1:133" ht="41.25" customHeight="1">
      <c r="A135" s="89"/>
      <c r="B135" s="281"/>
      <c r="C135" s="90"/>
      <c r="D135" s="325"/>
      <c r="E135" s="74"/>
      <c r="F135" s="75"/>
      <c r="G135" s="91"/>
      <c r="H135" s="77"/>
      <c r="I135" s="281"/>
      <c r="J135" s="103"/>
      <c r="K135" s="281"/>
      <c r="L135" s="103"/>
      <c r="M135" s="281"/>
      <c r="N135" s="281"/>
      <c r="O135" s="295"/>
      <c r="P135" s="295"/>
      <c r="Q135" s="318"/>
      <c r="R135" s="281"/>
      <c r="S135" s="281"/>
      <c r="T135" s="103"/>
      <c r="U135" s="80"/>
      <c r="V135" s="314"/>
      <c r="W135" s="249"/>
      <c r="X135" s="315"/>
      <c r="Y135" s="325"/>
      <c r="Z135" s="264"/>
      <c r="AA135" s="264"/>
      <c r="AB135" s="264"/>
      <c r="AC135" s="264"/>
      <c r="AD135" s="326"/>
      <c r="AE135" s="282"/>
      <c r="AF135" s="282"/>
      <c r="AG135" s="281"/>
      <c r="AH135" s="281"/>
      <c r="AI135" s="281"/>
      <c r="AJ135" s="281"/>
      <c r="AK135" s="281"/>
      <c r="AL135" s="281"/>
      <c r="AM135" s="281"/>
      <c r="AN135" s="281"/>
      <c r="AO135" s="281"/>
      <c r="AP135" s="281"/>
      <c r="AQ135" s="325"/>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281"/>
      <c r="BQ135" s="281"/>
      <c r="BR135" s="281"/>
      <c r="BS135" s="46"/>
      <c r="BT135" s="46"/>
      <c r="BU135" s="46"/>
      <c r="BV135" s="46"/>
      <c r="BW135" s="46"/>
      <c r="BX135" s="46"/>
      <c r="BY135" s="46"/>
      <c r="BZ135" s="46"/>
      <c r="CA135" s="46" t="s">
        <v>90</v>
      </c>
      <c r="CB135" s="46"/>
      <c r="CC135" s="46"/>
      <c r="CD135" s="46"/>
      <c r="CE135" s="46"/>
      <c r="CF135" s="46"/>
      <c r="CG135" s="46"/>
      <c r="CH135" s="46"/>
      <c r="CI135" s="46"/>
      <c r="CJ135" s="46" t="s">
        <v>240</v>
      </c>
      <c r="CK135" s="46"/>
      <c r="CL135" s="46"/>
      <c r="CM135" s="46"/>
      <c r="CN135" s="46"/>
      <c r="CO135" s="46"/>
      <c r="CP135" s="46"/>
      <c r="CQ135" s="46"/>
      <c r="CR135" s="46"/>
      <c r="CS135" s="46"/>
      <c r="CT135" s="46"/>
      <c r="CU135" s="46"/>
      <c r="CV135" s="46"/>
      <c r="CW135" s="46"/>
      <c r="CX135" s="46"/>
      <c r="CY135" s="46"/>
      <c r="CZ135" s="46"/>
      <c r="DA135" s="46"/>
      <c r="DB135" s="46"/>
      <c r="DC135" s="46"/>
      <c r="DD135" s="46"/>
      <c r="DE135" s="46"/>
      <c r="DF135" s="46"/>
      <c r="DG135" s="46"/>
      <c r="DH135" s="46"/>
      <c r="DI135" s="46"/>
      <c r="DJ135" s="46"/>
      <c r="DK135" s="46"/>
      <c r="DL135" s="46"/>
      <c r="DM135" s="46"/>
      <c r="DN135" s="46"/>
      <c r="DO135" s="46"/>
      <c r="DP135" s="46"/>
      <c r="DQ135" s="46"/>
      <c r="DR135" s="46"/>
      <c r="DS135" s="46"/>
      <c r="DT135" s="46"/>
      <c r="DU135" s="46"/>
      <c r="DV135" s="46"/>
      <c r="DW135" s="46"/>
      <c r="DX135" s="46"/>
      <c r="DY135" s="46"/>
      <c r="DZ135" s="46"/>
      <c r="EA135" s="46"/>
      <c r="EB135" s="46"/>
      <c r="EC135" s="46"/>
    </row>
    <row r="136" spans="1:133" ht="41.25" customHeight="1">
      <c r="A136" s="125"/>
      <c r="B136" s="281"/>
      <c r="C136" s="126"/>
      <c r="D136" s="274"/>
      <c r="E136" s="74"/>
      <c r="F136" s="75"/>
      <c r="G136" s="127"/>
      <c r="H136" s="77"/>
      <c r="I136" s="282"/>
      <c r="J136" s="129"/>
      <c r="K136" s="282"/>
      <c r="L136" s="129"/>
      <c r="M136" s="282"/>
      <c r="N136" s="282"/>
      <c r="O136" s="321"/>
      <c r="P136" s="321"/>
      <c r="Q136" s="319"/>
      <c r="R136" s="282"/>
      <c r="S136" s="282"/>
      <c r="T136" s="129"/>
      <c r="U136" s="80"/>
      <c r="V136" s="308"/>
      <c r="W136" s="309"/>
      <c r="X136" s="310"/>
      <c r="Y136" s="274"/>
      <c r="Z136" s="275"/>
      <c r="AA136" s="275"/>
      <c r="AB136" s="275"/>
      <c r="AC136" s="275"/>
      <c r="AD136" s="276"/>
      <c r="AE136" s="81" t="str">
        <f t="shared" ref="AE136:AE139" si="29">IF(AD136="","",IF(AD136="PROBABILIDAD",SUM(W136+Z136+AC136),0))</f>
        <v/>
      </c>
      <c r="AF136" s="130" t="str">
        <f t="shared" ref="AF136:AF139" si="30">IF(AD136="","",IF(AD136="IMPACTO",SUM(W136+Z136+AC136),0))</f>
        <v/>
      </c>
      <c r="AG136" s="282"/>
      <c r="AH136" s="282"/>
      <c r="AI136" s="282"/>
      <c r="AJ136" s="282"/>
      <c r="AK136" s="282"/>
      <c r="AL136" s="282"/>
      <c r="AM136" s="282"/>
      <c r="AN136" s="282"/>
      <c r="AO136" s="282"/>
      <c r="AP136" s="282"/>
      <c r="AQ136" s="274"/>
      <c r="AR136" s="129"/>
      <c r="AS136" s="129"/>
      <c r="AT136" s="129"/>
      <c r="AU136" s="129"/>
      <c r="AV136" s="129"/>
      <c r="AW136" s="129"/>
      <c r="AX136" s="129"/>
      <c r="AY136" s="129"/>
      <c r="AZ136" s="129"/>
      <c r="BA136" s="129"/>
      <c r="BB136" s="129"/>
      <c r="BC136" s="129"/>
      <c r="BD136" s="129"/>
      <c r="BE136" s="129"/>
      <c r="BF136" s="129"/>
      <c r="BG136" s="129"/>
      <c r="BH136" s="129"/>
      <c r="BI136" s="129"/>
      <c r="BJ136" s="129"/>
      <c r="BK136" s="129"/>
      <c r="BL136" s="129"/>
      <c r="BM136" s="129"/>
      <c r="BN136" s="129"/>
      <c r="BO136" s="129"/>
      <c r="BP136" s="282"/>
      <c r="BQ136" s="282"/>
      <c r="BR136" s="282"/>
      <c r="BS136" s="46"/>
      <c r="BT136" s="46"/>
      <c r="BU136" s="46"/>
      <c r="BV136" s="46"/>
      <c r="BW136" s="46"/>
      <c r="BX136" s="46"/>
      <c r="BY136" s="46"/>
      <c r="BZ136" s="46"/>
      <c r="CA136" s="46" t="s">
        <v>99</v>
      </c>
      <c r="CB136" s="46"/>
      <c r="CC136" s="46"/>
      <c r="CD136" s="46"/>
      <c r="CE136" s="46"/>
      <c r="CF136" s="46"/>
      <c r="CG136" s="46"/>
      <c r="CH136" s="46"/>
      <c r="CI136" s="46"/>
      <c r="CJ136" s="46"/>
      <c r="CK136" s="46"/>
      <c r="CL136" s="46"/>
      <c r="CM136" s="46"/>
      <c r="CN136" s="46"/>
      <c r="CO136" s="46"/>
      <c r="CP136" s="46"/>
      <c r="CQ136" s="46"/>
      <c r="CR136" s="46"/>
      <c r="CS136" s="46"/>
      <c r="CT136" s="46"/>
      <c r="CU136" s="46"/>
      <c r="CV136" s="46"/>
      <c r="CW136" s="46"/>
      <c r="CX136" s="46"/>
      <c r="CY136" s="46"/>
      <c r="CZ136" s="46"/>
      <c r="DA136" s="46"/>
      <c r="DB136" s="46"/>
      <c r="DC136" s="46"/>
      <c r="DD136" s="46"/>
      <c r="DE136" s="46"/>
      <c r="DF136" s="46"/>
      <c r="DG136" s="46"/>
      <c r="DH136" s="46"/>
      <c r="DI136" s="46"/>
      <c r="DJ136" s="46"/>
      <c r="DK136" s="46"/>
      <c r="DL136" s="46"/>
      <c r="DM136" s="46"/>
      <c r="DN136" s="46"/>
      <c r="DO136" s="46"/>
      <c r="DP136" s="46"/>
      <c r="DQ136" s="46"/>
      <c r="DR136" s="46"/>
      <c r="DS136" s="46"/>
      <c r="DT136" s="46"/>
      <c r="DU136" s="46"/>
      <c r="DV136" s="46"/>
      <c r="DW136" s="46"/>
      <c r="DX136" s="46"/>
      <c r="DY136" s="46"/>
      <c r="DZ136" s="46"/>
      <c r="EA136" s="46"/>
      <c r="EB136" s="46"/>
      <c r="EC136" s="46"/>
    </row>
    <row r="137" spans="1:133" ht="82.5" customHeight="1">
      <c r="A137" s="72"/>
      <c r="B137" s="281"/>
      <c r="C137" s="73"/>
      <c r="D137" s="334">
        <v>5</v>
      </c>
      <c r="E137" s="74" t="s">
        <v>196</v>
      </c>
      <c r="F137" s="75" t="s">
        <v>214</v>
      </c>
      <c r="G137" s="76" t="s">
        <v>198</v>
      </c>
      <c r="H137" s="77" t="s">
        <v>197</v>
      </c>
      <c r="I137" s="333" t="s">
        <v>293</v>
      </c>
      <c r="J137" s="77" t="s">
        <v>316</v>
      </c>
      <c r="K137" s="333" t="s">
        <v>317</v>
      </c>
      <c r="L137" s="77" t="s">
        <v>318</v>
      </c>
      <c r="M137" s="283" t="s">
        <v>96</v>
      </c>
      <c r="N137" s="283" t="s">
        <v>77</v>
      </c>
      <c r="O137" s="322">
        <f>VLOOKUP(M137,'MATRIZ CALIFICACIÓN'!$B$10:$C$24,2,FALSE)</f>
        <v>5</v>
      </c>
      <c r="P137" s="320">
        <f>HLOOKUP(N137,'MATRIZ CALIFICACIÓN'!$D$8:$H$9,2,FALSE)</f>
        <v>3</v>
      </c>
      <c r="Q137" s="317">
        <f>VALUE(CONCATENATE(O137,P137))</f>
        <v>53</v>
      </c>
      <c r="R137" s="283" t="str">
        <f>VLOOKUP(Q137,'MATRIZ CALIFICACIÓN'!$D$58:$E$82,2,FALSE)</f>
        <v>EXTREMA</v>
      </c>
      <c r="S137" s="280" t="s">
        <v>202</v>
      </c>
      <c r="T137" s="126" t="s">
        <v>319</v>
      </c>
      <c r="U137" s="80" t="s">
        <v>135</v>
      </c>
      <c r="V137" s="311" t="s">
        <v>320</v>
      </c>
      <c r="W137" s="312"/>
      <c r="X137" s="313"/>
      <c r="Y137" s="324" t="s">
        <v>160</v>
      </c>
      <c r="Z137" s="272"/>
      <c r="AA137" s="272"/>
      <c r="AB137" s="272"/>
      <c r="AC137" s="272"/>
      <c r="AD137" s="273"/>
      <c r="AE137" s="81" t="str">
        <f t="shared" si="29"/>
        <v/>
      </c>
      <c r="AF137" s="82" t="str">
        <f t="shared" si="30"/>
        <v/>
      </c>
      <c r="AG137" s="280">
        <f t="shared" ref="AG137:AH137" si="31">IF(SUM(AE137:AE141),AVERAGEIF(AE137:AE141,"&gt;0",AE137:AE141),1)</f>
        <v>1</v>
      </c>
      <c r="AH137" s="280">
        <f t="shared" si="31"/>
        <v>1</v>
      </c>
      <c r="AI137" s="280">
        <f t="shared" ref="AI137:AJ137" si="32">IF(AND(AG137&gt;=0,AG137&lt;=50),0,IF(AND(AG137&gt;50,AG137&lt;76),1,2))</f>
        <v>0</v>
      </c>
      <c r="AJ137" s="280">
        <f t="shared" si="32"/>
        <v>0</v>
      </c>
      <c r="AK137" s="316">
        <f t="shared" ref="AK137:AL137" si="33">IF(AI137&lt;O137,O137-AI137,O137)</f>
        <v>5</v>
      </c>
      <c r="AL137" s="280">
        <f t="shared" si="33"/>
        <v>3</v>
      </c>
      <c r="AM137" s="280">
        <f>VALUE(CONCATENATE(AK83:AK137,AL137))</f>
        <v>53</v>
      </c>
      <c r="AN137" s="283" t="s">
        <v>205</v>
      </c>
      <c r="AO137" s="283" t="s">
        <v>215</v>
      </c>
      <c r="AP137" s="283" t="s">
        <v>207</v>
      </c>
      <c r="AQ137" s="328" t="s">
        <v>208</v>
      </c>
      <c r="AR137" s="328" t="s">
        <v>74</v>
      </c>
      <c r="AS137" s="272"/>
      <c r="AT137" s="272"/>
      <c r="AU137" s="273"/>
      <c r="AV137" s="77" t="s">
        <v>321</v>
      </c>
      <c r="AW137" s="77" t="s">
        <v>210</v>
      </c>
      <c r="AX137" s="77" t="s">
        <v>486</v>
      </c>
      <c r="AY137" s="77" t="s">
        <v>74</v>
      </c>
      <c r="AZ137" s="77" t="s">
        <v>74</v>
      </c>
      <c r="BA137" s="77" t="s">
        <v>72</v>
      </c>
      <c r="BB137" s="77"/>
      <c r="BC137" s="77"/>
      <c r="BD137" s="77"/>
      <c r="BE137" s="77"/>
      <c r="BF137" s="77"/>
      <c r="BG137" s="77"/>
      <c r="BH137" s="77"/>
      <c r="BI137" s="77"/>
      <c r="BJ137" s="77"/>
      <c r="BK137" s="77"/>
      <c r="BL137" s="77"/>
      <c r="BM137" s="77"/>
      <c r="BN137" s="77"/>
      <c r="BO137" s="77"/>
      <c r="BP137" s="280" t="s">
        <v>502</v>
      </c>
      <c r="BQ137" s="280"/>
      <c r="BR137" s="280"/>
      <c r="BS137" s="46"/>
      <c r="BT137" s="46"/>
      <c r="BU137" s="46"/>
      <c r="BV137" s="46"/>
      <c r="BW137" s="46"/>
      <c r="BX137" s="46"/>
      <c r="BY137" s="46"/>
      <c r="BZ137" s="46"/>
      <c r="CA137" s="46" t="s">
        <v>197</v>
      </c>
      <c r="CB137" s="46"/>
      <c r="CC137" s="46"/>
      <c r="CD137" s="46"/>
      <c r="CE137" s="46"/>
      <c r="CF137" s="46"/>
      <c r="CG137" s="46"/>
      <c r="CH137" s="46"/>
      <c r="CI137" s="46"/>
      <c r="CJ137" s="46" t="s">
        <v>212</v>
      </c>
      <c r="CK137" s="46"/>
      <c r="CL137" s="46"/>
      <c r="CM137" s="46"/>
      <c r="CN137" s="46"/>
      <c r="CO137" s="46"/>
      <c r="CP137" s="46"/>
      <c r="CQ137" s="46"/>
      <c r="CR137" s="46"/>
      <c r="CS137" s="46"/>
      <c r="CT137" s="46"/>
      <c r="CU137" s="46"/>
      <c r="CV137" s="46"/>
      <c r="CW137" s="46"/>
      <c r="CX137" s="46"/>
      <c r="CY137" s="46"/>
      <c r="CZ137" s="46"/>
      <c r="DA137" s="46"/>
      <c r="DB137" s="46"/>
      <c r="DC137" s="46"/>
      <c r="DD137" s="46"/>
      <c r="DE137" s="46"/>
      <c r="DF137" s="46"/>
      <c r="DG137" s="46"/>
      <c r="DH137" s="46"/>
      <c r="DI137" s="46"/>
      <c r="DJ137" s="46"/>
      <c r="DK137" s="46"/>
      <c r="DL137" s="46"/>
      <c r="DM137" s="46"/>
      <c r="DN137" s="46"/>
      <c r="DO137" s="46"/>
      <c r="DP137" s="46"/>
      <c r="DQ137" s="46"/>
      <c r="DR137" s="46"/>
      <c r="DS137" s="46"/>
      <c r="DT137" s="46"/>
      <c r="DU137" s="46"/>
      <c r="DV137" s="46"/>
      <c r="DW137" s="46"/>
      <c r="DX137" s="46"/>
      <c r="DY137" s="46"/>
      <c r="DZ137" s="46"/>
      <c r="EA137" s="46"/>
      <c r="EB137" s="46"/>
      <c r="EC137" s="46"/>
    </row>
    <row r="138" spans="1:133" ht="38.25" customHeight="1">
      <c r="A138" s="89"/>
      <c r="B138" s="281"/>
      <c r="C138" s="90"/>
      <c r="D138" s="325"/>
      <c r="E138" s="74"/>
      <c r="F138" s="75"/>
      <c r="G138" s="91"/>
      <c r="H138" s="77"/>
      <c r="I138" s="281"/>
      <c r="J138" s="159" t="s">
        <v>322</v>
      </c>
      <c r="K138" s="281"/>
      <c r="L138" s="94" t="s">
        <v>323</v>
      </c>
      <c r="M138" s="281"/>
      <c r="N138" s="281"/>
      <c r="O138" s="295"/>
      <c r="P138" s="295"/>
      <c r="Q138" s="318"/>
      <c r="R138" s="281"/>
      <c r="S138" s="281"/>
      <c r="T138" s="102" t="s">
        <v>324</v>
      </c>
      <c r="U138" s="80" t="s">
        <v>135</v>
      </c>
      <c r="V138" s="314" t="s">
        <v>325</v>
      </c>
      <c r="W138" s="249"/>
      <c r="X138" s="315"/>
      <c r="Y138" s="325"/>
      <c r="Z138" s="264"/>
      <c r="AA138" s="264"/>
      <c r="AB138" s="264"/>
      <c r="AC138" s="264"/>
      <c r="AD138" s="326"/>
      <c r="AE138" s="81" t="str">
        <f t="shared" si="29"/>
        <v/>
      </c>
      <c r="AF138" s="82" t="str">
        <f t="shared" si="30"/>
        <v/>
      </c>
      <c r="AG138" s="281"/>
      <c r="AH138" s="281"/>
      <c r="AI138" s="281"/>
      <c r="AJ138" s="281"/>
      <c r="AK138" s="281"/>
      <c r="AL138" s="281"/>
      <c r="AM138" s="281"/>
      <c r="AN138" s="281"/>
      <c r="AO138" s="281"/>
      <c r="AP138" s="281"/>
      <c r="AQ138" s="325"/>
      <c r="AR138" s="325"/>
      <c r="AS138" s="264"/>
      <c r="AT138" s="264"/>
      <c r="AU138" s="326"/>
      <c r="AV138" s="94"/>
      <c r="AW138" s="94"/>
      <c r="AX138" s="94" t="s">
        <v>487</v>
      </c>
      <c r="AY138" s="94"/>
      <c r="AZ138" s="94"/>
      <c r="BA138" s="94"/>
      <c r="BB138" s="94"/>
      <c r="BC138" s="94"/>
      <c r="BD138" s="94"/>
      <c r="BE138" s="94"/>
      <c r="BF138" s="94"/>
      <c r="BG138" s="94"/>
      <c r="BH138" s="94"/>
      <c r="BI138" s="94"/>
      <c r="BJ138" s="94"/>
      <c r="BK138" s="94"/>
      <c r="BL138" s="94"/>
      <c r="BM138" s="94"/>
      <c r="BN138" s="94"/>
      <c r="BO138" s="94"/>
      <c r="BP138" s="281"/>
      <c r="BQ138" s="281"/>
      <c r="BR138" s="281"/>
      <c r="BS138" s="46"/>
      <c r="BT138" s="46"/>
      <c r="BU138" s="46"/>
      <c r="BV138" s="46"/>
      <c r="BW138" s="46"/>
      <c r="BX138" s="46"/>
      <c r="BY138" s="46"/>
      <c r="BZ138" s="46"/>
      <c r="CA138" s="46" t="s">
        <v>67</v>
      </c>
      <c r="CB138" s="46"/>
      <c r="CC138" s="46"/>
      <c r="CD138" s="46"/>
      <c r="CE138" s="46"/>
      <c r="CF138" s="46"/>
      <c r="CG138" s="46"/>
      <c r="CH138" s="46"/>
      <c r="CI138" s="46"/>
      <c r="CJ138" s="46" t="s">
        <v>202</v>
      </c>
      <c r="CK138" s="46"/>
      <c r="CL138" s="46"/>
      <c r="CM138" s="46"/>
      <c r="CN138" s="46"/>
      <c r="CO138" s="46"/>
      <c r="CP138" s="46"/>
      <c r="CQ138" s="46"/>
      <c r="CR138" s="46"/>
      <c r="CS138" s="46"/>
      <c r="CT138" s="46"/>
      <c r="CU138" s="46"/>
      <c r="CV138" s="46"/>
      <c r="CW138" s="46"/>
      <c r="CX138" s="46"/>
      <c r="CY138" s="46"/>
      <c r="CZ138" s="46"/>
      <c r="DA138" s="46"/>
      <c r="DB138" s="46"/>
      <c r="DC138" s="46"/>
      <c r="DD138" s="46"/>
      <c r="DE138" s="46"/>
      <c r="DF138" s="46"/>
      <c r="DG138" s="46"/>
      <c r="DH138" s="46"/>
      <c r="DI138" s="46"/>
      <c r="DJ138" s="46"/>
      <c r="DK138" s="46"/>
      <c r="DL138" s="46"/>
      <c r="DM138" s="46"/>
      <c r="DN138" s="46"/>
      <c r="DO138" s="46"/>
      <c r="DP138" s="46"/>
      <c r="DQ138" s="46"/>
      <c r="DR138" s="46"/>
      <c r="DS138" s="46"/>
      <c r="DT138" s="46"/>
      <c r="DU138" s="46"/>
      <c r="DV138" s="46"/>
      <c r="DW138" s="46"/>
      <c r="DX138" s="46"/>
      <c r="DY138" s="46"/>
      <c r="DZ138" s="46"/>
      <c r="EA138" s="46"/>
      <c r="EB138" s="46"/>
      <c r="EC138" s="46"/>
    </row>
    <row r="139" spans="1:133" ht="52.5" customHeight="1">
      <c r="A139" s="89"/>
      <c r="B139" s="281"/>
      <c r="C139" s="90"/>
      <c r="D139" s="325"/>
      <c r="E139" s="74"/>
      <c r="F139" s="75"/>
      <c r="G139" s="91"/>
      <c r="H139" s="77"/>
      <c r="I139" s="281"/>
      <c r="J139" s="103" t="s">
        <v>326</v>
      </c>
      <c r="K139" s="281"/>
      <c r="L139" s="103" t="s">
        <v>201</v>
      </c>
      <c r="M139" s="281"/>
      <c r="N139" s="281"/>
      <c r="O139" s="295"/>
      <c r="P139" s="295"/>
      <c r="Q139" s="318"/>
      <c r="R139" s="281"/>
      <c r="S139" s="281"/>
      <c r="T139" s="103" t="s">
        <v>327</v>
      </c>
      <c r="U139" s="80" t="s">
        <v>137</v>
      </c>
      <c r="V139" s="314" t="s">
        <v>328</v>
      </c>
      <c r="W139" s="249"/>
      <c r="X139" s="315"/>
      <c r="Y139" s="325"/>
      <c r="Z139" s="264"/>
      <c r="AA139" s="264"/>
      <c r="AB139" s="264"/>
      <c r="AC139" s="264"/>
      <c r="AD139" s="326"/>
      <c r="AE139" s="280" t="str">
        <f t="shared" si="29"/>
        <v/>
      </c>
      <c r="AF139" s="290" t="str">
        <f t="shared" si="30"/>
        <v/>
      </c>
      <c r="AG139" s="281"/>
      <c r="AH139" s="281"/>
      <c r="AI139" s="281"/>
      <c r="AJ139" s="281"/>
      <c r="AK139" s="281"/>
      <c r="AL139" s="281"/>
      <c r="AM139" s="281"/>
      <c r="AN139" s="281"/>
      <c r="AO139" s="281"/>
      <c r="AP139" s="281"/>
      <c r="AQ139" s="325"/>
      <c r="AR139" s="325"/>
      <c r="AS139" s="264"/>
      <c r="AT139" s="264"/>
      <c r="AU139" s="326"/>
      <c r="AV139" s="103"/>
      <c r="AW139" s="103"/>
      <c r="AX139" s="103" t="s">
        <v>488</v>
      </c>
      <c r="AY139" s="103"/>
      <c r="AZ139" s="103"/>
      <c r="BA139" s="103"/>
      <c r="BB139" s="103"/>
      <c r="BC139" s="103"/>
      <c r="BD139" s="103"/>
      <c r="BE139" s="103"/>
      <c r="BF139" s="103"/>
      <c r="BG139" s="103"/>
      <c r="BH139" s="103"/>
      <c r="BI139" s="103"/>
      <c r="BJ139" s="103"/>
      <c r="BK139" s="103"/>
      <c r="BL139" s="103"/>
      <c r="BM139" s="103"/>
      <c r="BN139" s="103"/>
      <c r="BO139" s="103"/>
      <c r="BP139" s="281"/>
      <c r="BQ139" s="281"/>
      <c r="BR139" s="281"/>
      <c r="BS139" s="46"/>
      <c r="BT139" s="46"/>
      <c r="BU139" s="46"/>
      <c r="BV139" s="46"/>
      <c r="BW139" s="46"/>
      <c r="BX139" s="46"/>
      <c r="BY139" s="46"/>
      <c r="BZ139" s="46"/>
      <c r="CA139" s="46" t="s">
        <v>79</v>
      </c>
      <c r="CB139" s="46"/>
      <c r="CC139" s="46"/>
      <c r="CD139" s="46"/>
      <c r="CE139" s="46"/>
      <c r="CF139" s="46"/>
      <c r="CG139" s="46"/>
      <c r="CH139" s="46"/>
      <c r="CI139" s="46"/>
      <c r="CJ139" s="46" t="s">
        <v>208</v>
      </c>
      <c r="CK139" s="46"/>
      <c r="CL139" s="46"/>
      <c r="CM139" s="46"/>
      <c r="CN139" s="46"/>
      <c r="CO139" s="46"/>
      <c r="CP139" s="46"/>
      <c r="CQ139" s="46"/>
      <c r="CR139" s="46"/>
      <c r="CS139" s="46"/>
      <c r="CT139" s="46"/>
      <c r="CU139" s="46"/>
      <c r="CV139" s="46"/>
      <c r="CW139" s="46"/>
      <c r="CX139" s="46"/>
      <c r="CY139" s="46"/>
      <c r="CZ139" s="46"/>
      <c r="DA139" s="46"/>
      <c r="DB139" s="46"/>
      <c r="DC139" s="46"/>
      <c r="DD139" s="46"/>
      <c r="DE139" s="46"/>
      <c r="DF139" s="46"/>
      <c r="DG139" s="46"/>
      <c r="DH139" s="46"/>
      <c r="DI139" s="46"/>
      <c r="DJ139" s="46"/>
      <c r="DK139" s="46"/>
      <c r="DL139" s="46"/>
      <c r="DM139" s="46"/>
      <c r="DN139" s="46"/>
      <c r="DO139" s="46"/>
      <c r="DP139" s="46"/>
      <c r="DQ139" s="46"/>
      <c r="DR139" s="46"/>
      <c r="DS139" s="46"/>
      <c r="DT139" s="46"/>
      <c r="DU139" s="46"/>
      <c r="DV139" s="46"/>
      <c r="DW139" s="46"/>
      <c r="DX139" s="46"/>
      <c r="DY139" s="46"/>
      <c r="DZ139" s="46"/>
      <c r="EA139" s="46"/>
      <c r="EB139" s="46"/>
      <c r="EC139" s="46"/>
    </row>
    <row r="140" spans="1:133" ht="111" customHeight="1">
      <c r="A140" s="89"/>
      <c r="B140" s="281"/>
      <c r="C140" s="90"/>
      <c r="D140" s="325"/>
      <c r="E140" s="74"/>
      <c r="F140" s="75"/>
      <c r="G140" s="91"/>
      <c r="H140" s="77"/>
      <c r="I140" s="281"/>
      <c r="J140" s="160" t="s">
        <v>329</v>
      </c>
      <c r="K140" s="281"/>
      <c r="L140" s="160" t="s">
        <v>330</v>
      </c>
      <c r="M140" s="281"/>
      <c r="N140" s="281"/>
      <c r="O140" s="295"/>
      <c r="P140" s="295"/>
      <c r="Q140" s="318"/>
      <c r="R140" s="281"/>
      <c r="S140" s="281"/>
      <c r="T140" s="160" t="s">
        <v>331</v>
      </c>
      <c r="U140" s="161" t="s">
        <v>135</v>
      </c>
      <c r="V140" s="332" t="s">
        <v>332</v>
      </c>
      <c r="W140" s="249"/>
      <c r="X140" s="315"/>
      <c r="Y140" s="325"/>
      <c r="Z140" s="264"/>
      <c r="AA140" s="264"/>
      <c r="AB140" s="264"/>
      <c r="AC140" s="264"/>
      <c r="AD140" s="326"/>
      <c r="AE140" s="282"/>
      <c r="AF140" s="282"/>
      <c r="AG140" s="281"/>
      <c r="AH140" s="281"/>
      <c r="AI140" s="281"/>
      <c r="AJ140" s="281"/>
      <c r="AK140" s="281"/>
      <c r="AL140" s="281"/>
      <c r="AM140" s="281"/>
      <c r="AN140" s="281"/>
      <c r="AO140" s="281"/>
      <c r="AP140" s="281"/>
      <c r="AQ140" s="325"/>
      <c r="AR140" s="325"/>
      <c r="AS140" s="264"/>
      <c r="AT140" s="264"/>
      <c r="AU140" s="326"/>
      <c r="AV140" s="103"/>
      <c r="AW140" s="103"/>
      <c r="AX140" s="103" t="s">
        <v>489</v>
      </c>
      <c r="AY140" s="103"/>
      <c r="AZ140" s="103"/>
      <c r="BA140" s="103"/>
      <c r="BB140" s="103"/>
      <c r="BC140" s="103"/>
      <c r="BD140" s="103"/>
      <c r="BE140" s="103"/>
      <c r="BF140" s="103"/>
      <c r="BG140" s="103"/>
      <c r="BH140" s="103"/>
      <c r="BI140" s="103"/>
      <c r="BJ140" s="103"/>
      <c r="BK140" s="103"/>
      <c r="BL140" s="103"/>
      <c r="BM140" s="103"/>
      <c r="BN140" s="103"/>
      <c r="BO140" s="103"/>
      <c r="BP140" s="281"/>
      <c r="BQ140" s="281"/>
      <c r="BR140" s="281"/>
      <c r="BS140" s="46"/>
      <c r="BT140" s="46"/>
      <c r="BU140" s="46"/>
      <c r="BV140" s="46"/>
      <c r="BW140" s="46"/>
      <c r="BX140" s="46"/>
      <c r="BY140" s="46"/>
      <c r="BZ140" s="46"/>
      <c r="CA140" s="46" t="s">
        <v>90</v>
      </c>
      <c r="CB140" s="46"/>
      <c r="CC140" s="46"/>
      <c r="CD140" s="46"/>
      <c r="CE140" s="46"/>
      <c r="CF140" s="46"/>
      <c r="CG140" s="46"/>
      <c r="CH140" s="46"/>
      <c r="CI140" s="46"/>
      <c r="CJ140" s="46" t="s">
        <v>240</v>
      </c>
      <c r="CK140" s="46"/>
      <c r="CL140" s="46"/>
      <c r="CM140" s="46"/>
      <c r="CN140" s="46"/>
      <c r="CO140" s="46"/>
      <c r="CP140" s="46"/>
      <c r="CQ140" s="46"/>
      <c r="CR140" s="46"/>
      <c r="CS140" s="46"/>
      <c r="CT140" s="46"/>
      <c r="CU140" s="46"/>
      <c r="CV140" s="46"/>
      <c r="CW140" s="46"/>
      <c r="CX140" s="46"/>
      <c r="CY140" s="46"/>
      <c r="CZ140" s="46"/>
      <c r="DA140" s="46"/>
      <c r="DB140" s="46"/>
      <c r="DC140" s="46"/>
      <c r="DD140" s="46"/>
      <c r="DE140" s="46"/>
      <c r="DF140" s="46"/>
      <c r="DG140" s="46"/>
      <c r="DH140" s="46"/>
      <c r="DI140" s="46"/>
      <c r="DJ140" s="46"/>
      <c r="DK140" s="46"/>
      <c r="DL140" s="46"/>
      <c r="DM140" s="46"/>
      <c r="DN140" s="46"/>
      <c r="DO140" s="46"/>
      <c r="DP140" s="46"/>
      <c r="DQ140" s="46"/>
      <c r="DR140" s="46"/>
      <c r="DS140" s="46"/>
      <c r="DT140" s="46"/>
      <c r="DU140" s="46"/>
      <c r="DV140" s="46"/>
      <c r="DW140" s="46"/>
      <c r="DX140" s="46"/>
      <c r="DY140" s="46"/>
      <c r="DZ140" s="46"/>
      <c r="EA140" s="46"/>
      <c r="EB140" s="46"/>
      <c r="EC140" s="46"/>
    </row>
    <row r="141" spans="1:133" ht="33.75" customHeight="1">
      <c r="A141" s="125"/>
      <c r="B141" s="281"/>
      <c r="C141" s="126"/>
      <c r="D141" s="274"/>
      <c r="E141" s="74"/>
      <c r="F141" s="75"/>
      <c r="G141" s="127"/>
      <c r="H141" s="77"/>
      <c r="I141" s="282"/>
      <c r="J141" s="129"/>
      <c r="K141" s="282"/>
      <c r="L141" s="129"/>
      <c r="M141" s="282"/>
      <c r="N141" s="282"/>
      <c r="O141" s="321"/>
      <c r="P141" s="321"/>
      <c r="Q141" s="319"/>
      <c r="R141" s="282"/>
      <c r="S141" s="282"/>
      <c r="T141" s="129"/>
      <c r="U141" s="80"/>
      <c r="V141" s="308"/>
      <c r="W141" s="309"/>
      <c r="X141" s="310"/>
      <c r="Y141" s="274"/>
      <c r="Z141" s="275"/>
      <c r="AA141" s="275"/>
      <c r="AB141" s="275"/>
      <c r="AC141" s="275"/>
      <c r="AD141" s="276"/>
      <c r="AE141" s="81" t="str">
        <f t="shared" ref="AE141:AE144" si="34">IF(AD141="","",IF(AD141="PROBABILIDAD",SUM(W141+Z141+AC141),0))</f>
        <v/>
      </c>
      <c r="AF141" s="130" t="str">
        <f t="shared" ref="AF141:AF144" si="35">IF(AD141="","",IF(AD141="IMPACTO",SUM(W141+Z141+AC141),0))</f>
        <v/>
      </c>
      <c r="AG141" s="282"/>
      <c r="AH141" s="282"/>
      <c r="AI141" s="282"/>
      <c r="AJ141" s="282"/>
      <c r="AK141" s="282"/>
      <c r="AL141" s="282"/>
      <c r="AM141" s="282"/>
      <c r="AN141" s="282"/>
      <c r="AO141" s="282"/>
      <c r="AP141" s="282"/>
      <c r="AQ141" s="274"/>
      <c r="AR141" s="274"/>
      <c r="AS141" s="275"/>
      <c r="AT141" s="275"/>
      <c r="AU141" s="276"/>
      <c r="AV141" s="129"/>
      <c r="AW141" s="129"/>
      <c r="AX141" s="129"/>
      <c r="AY141" s="129"/>
      <c r="AZ141" s="129"/>
      <c r="BA141" s="129"/>
      <c r="BB141" s="129"/>
      <c r="BC141" s="129"/>
      <c r="BD141" s="129"/>
      <c r="BE141" s="129"/>
      <c r="BF141" s="129"/>
      <c r="BG141" s="129"/>
      <c r="BH141" s="129"/>
      <c r="BI141" s="129"/>
      <c r="BJ141" s="129"/>
      <c r="BK141" s="129"/>
      <c r="BL141" s="129"/>
      <c r="BM141" s="129"/>
      <c r="BN141" s="129"/>
      <c r="BO141" s="129"/>
      <c r="BP141" s="282"/>
      <c r="BQ141" s="282"/>
      <c r="BR141" s="282"/>
      <c r="BS141" s="46"/>
      <c r="BT141" s="46"/>
      <c r="BU141" s="46"/>
      <c r="BV141" s="46"/>
      <c r="BW141" s="46"/>
      <c r="BX141" s="46"/>
      <c r="BY141" s="46"/>
      <c r="BZ141" s="46"/>
      <c r="CA141" s="46" t="s">
        <v>99</v>
      </c>
      <c r="CB141" s="46"/>
      <c r="CC141" s="46"/>
      <c r="CD141" s="46"/>
      <c r="CE141" s="46"/>
      <c r="CF141" s="46"/>
      <c r="CG141" s="46"/>
      <c r="CH141" s="46"/>
      <c r="CI141" s="46"/>
      <c r="CJ141" s="46"/>
      <c r="CK141" s="46"/>
      <c r="CL141" s="46"/>
      <c r="CM141" s="46"/>
      <c r="CN141" s="46"/>
      <c r="CO141" s="46"/>
      <c r="CP141" s="46"/>
      <c r="CQ141" s="46"/>
      <c r="CR141" s="46"/>
      <c r="CS141" s="46"/>
      <c r="CT141" s="46"/>
      <c r="CU141" s="46"/>
      <c r="CV141" s="46"/>
      <c r="CW141" s="46"/>
      <c r="CX141" s="46"/>
      <c r="CY141" s="46"/>
      <c r="CZ141" s="46"/>
      <c r="DA141" s="46"/>
      <c r="DB141" s="46"/>
      <c r="DC141" s="46"/>
      <c r="DD141" s="46"/>
      <c r="DE141" s="46"/>
      <c r="DF141" s="46"/>
      <c r="DG141" s="46"/>
      <c r="DH141" s="46"/>
      <c r="DI141" s="46"/>
      <c r="DJ141" s="46"/>
      <c r="DK141" s="46"/>
      <c r="DL141" s="46"/>
      <c r="DM141" s="46"/>
      <c r="DN141" s="46"/>
      <c r="DO141" s="46"/>
      <c r="DP141" s="46"/>
      <c r="DQ141" s="46"/>
      <c r="DR141" s="46"/>
      <c r="DS141" s="46"/>
      <c r="DT141" s="46"/>
      <c r="DU141" s="46"/>
      <c r="DV141" s="46"/>
      <c r="DW141" s="46"/>
      <c r="DX141" s="46"/>
      <c r="DY141" s="46"/>
      <c r="DZ141" s="46"/>
      <c r="EA141" s="46"/>
      <c r="EB141" s="46"/>
      <c r="EC141" s="46"/>
    </row>
    <row r="142" spans="1:133" ht="68.25" customHeight="1">
      <c r="A142" s="72"/>
      <c r="B142" s="281"/>
      <c r="C142" s="73"/>
      <c r="D142" s="334"/>
      <c r="E142" s="74"/>
      <c r="F142" s="75"/>
      <c r="G142" s="76"/>
      <c r="H142" s="77"/>
      <c r="I142" s="333"/>
      <c r="J142" s="77"/>
      <c r="K142" s="333"/>
      <c r="L142" s="77"/>
      <c r="M142" s="283"/>
      <c r="N142" s="283"/>
      <c r="O142" s="322"/>
      <c r="P142" s="320"/>
      <c r="Q142" s="317"/>
      <c r="R142" s="283"/>
      <c r="S142" s="280"/>
      <c r="T142" s="77"/>
      <c r="U142" s="80"/>
      <c r="V142" s="311"/>
      <c r="W142" s="312"/>
      <c r="X142" s="313"/>
      <c r="Y142" s="324" t="s">
        <v>160</v>
      </c>
      <c r="Z142" s="272"/>
      <c r="AA142" s="272"/>
      <c r="AB142" s="272"/>
      <c r="AC142" s="272"/>
      <c r="AD142" s="273"/>
      <c r="AE142" s="81" t="str">
        <f t="shared" si="34"/>
        <v/>
      </c>
      <c r="AF142" s="82" t="str">
        <f t="shared" si="35"/>
        <v/>
      </c>
      <c r="AG142" s="280">
        <f t="shared" ref="AG142:AH142" si="36">IF(SUM(AE142:AE146),AVERAGEIF(AE142:AE146,"&gt;0",AE142:AE146),1)</f>
        <v>1</v>
      </c>
      <c r="AH142" s="280">
        <f t="shared" si="36"/>
        <v>1</v>
      </c>
      <c r="AI142" s="280">
        <f t="shared" ref="AI142:AJ142" si="37">IF(AND(AG142&gt;=0,AG142&lt;=50),0,IF(AND(AG142&gt;50,AG142&lt;76),1,2))</f>
        <v>0</v>
      </c>
      <c r="AJ142" s="280">
        <f t="shared" si="37"/>
        <v>0</v>
      </c>
      <c r="AK142" s="316">
        <f t="shared" ref="AK142:AL142" si="38">IF(AI142&lt;O142,O142-AI142,O142)</f>
        <v>0</v>
      </c>
      <c r="AL142" s="280">
        <f t="shared" si="38"/>
        <v>0</v>
      </c>
      <c r="AM142" s="280">
        <f>VALUE(CONCATENATE(AK83:AK142,AL142))</f>
        <v>0</v>
      </c>
      <c r="AN142" s="283"/>
      <c r="AO142" s="283"/>
      <c r="AP142" s="283"/>
      <c r="AQ142" s="328"/>
      <c r="AR142" s="77"/>
      <c r="AS142" s="77"/>
      <c r="AT142" s="77"/>
      <c r="AU142" s="77"/>
      <c r="AV142" s="77"/>
      <c r="AW142" s="77"/>
      <c r="AX142" s="77"/>
      <c r="AY142" s="77" t="s">
        <v>504</v>
      </c>
      <c r="AZ142" s="77"/>
      <c r="BA142" s="77"/>
      <c r="BB142" s="77"/>
      <c r="BC142" s="77"/>
      <c r="BD142" s="77"/>
      <c r="BE142" s="77"/>
      <c r="BF142" s="77"/>
      <c r="BG142" s="77"/>
      <c r="BH142" s="77"/>
      <c r="BI142" s="77"/>
      <c r="BJ142" s="77"/>
      <c r="BK142" s="77"/>
      <c r="BL142" s="77"/>
      <c r="BM142" s="77"/>
      <c r="BN142" s="77"/>
      <c r="BO142" s="77"/>
      <c r="BP142" s="280"/>
      <c r="BQ142" s="280"/>
      <c r="BR142" s="280"/>
      <c r="BS142" s="46"/>
      <c r="BT142" s="46"/>
      <c r="BU142" s="46"/>
      <c r="BV142" s="46"/>
      <c r="BW142" s="46"/>
      <c r="BX142" s="46"/>
      <c r="BY142" s="46"/>
      <c r="BZ142" s="46"/>
      <c r="CA142" s="46" t="s">
        <v>197</v>
      </c>
      <c r="CB142" s="46"/>
      <c r="CC142" s="46"/>
      <c r="CD142" s="46"/>
      <c r="CE142" s="46"/>
      <c r="CF142" s="46"/>
      <c r="CG142" s="46"/>
      <c r="CH142" s="46"/>
      <c r="CI142" s="46"/>
      <c r="CJ142" s="46" t="s">
        <v>212</v>
      </c>
      <c r="CK142" s="46"/>
      <c r="CL142" s="46"/>
      <c r="CM142" s="46"/>
      <c r="CN142" s="46"/>
      <c r="CO142" s="46"/>
      <c r="CP142" s="46"/>
      <c r="CQ142" s="46"/>
      <c r="CR142" s="46"/>
      <c r="CS142" s="46"/>
      <c r="CT142" s="46"/>
      <c r="CU142" s="46"/>
      <c r="CV142" s="46"/>
      <c r="CW142" s="46"/>
      <c r="CX142" s="46"/>
      <c r="CY142" s="46"/>
      <c r="CZ142" s="46"/>
      <c r="DA142" s="46"/>
      <c r="DB142" s="46"/>
      <c r="DC142" s="46"/>
      <c r="DD142" s="46"/>
      <c r="DE142" s="46"/>
      <c r="DF142" s="46"/>
      <c r="DG142" s="46"/>
      <c r="DH142" s="46"/>
      <c r="DI142" s="46"/>
      <c r="DJ142" s="46"/>
      <c r="DK142" s="46"/>
      <c r="DL142" s="46"/>
      <c r="DM142" s="46"/>
      <c r="DN142" s="46"/>
      <c r="DO142" s="46"/>
      <c r="DP142" s="46"/>
      <c r="DQ142" s="46"/>
      <c r="DR142" s="46"/>
      <c r="DS142" s="46"/>
      <c r="DT142" s="46"/>
      <c r="DU142" s="46"/>
      <c r="DV142" s="46"/>
      <c r="DW142" s="46"/>
      <c r="DX142" s="46"/>
      <c r="DY142" s="46"/>
      <c r="DZ142" s="46"/>
      <c r="EA142" s="46"/>
      <c r="EB142" s="46"/>
      <c r="EC142" s="46"/>
    </row>
    <row r="143" spans="1:133" ht="41.25" customHeight="1">
      <c r="A143" s="89"/>
      <c r="B143" s="281"/>
      <c r="C143" s="90"/>
      <c r="D143" s="325"/>
      <c r="E143" s="74"/>
      <c r="F143" s="75"/>
      <c r="G143" s="91"/>
      <c r="H143" s="77"/>
      <c r="I143" s="281"/>
      <c r="J143" s="94"/>
      <c r="K143" s="281"/>
      <c r="L143" s="94"/>
      <c r="M143" s="281"/>
      <c r="N143" s="281"/>
      <c r="O143" s="295"/>
      <c r="P143" s="295"/>
      <c r="Q143" s="318"/>
      <c r="R143" s="281"/>
      <c r="S143" s="281"/>
      <c r="T143" s="94"/>
      <c r="U143" s="80"/>
      <c r="V143" s="314"/>
      <c r="W143" s="249"/>
      <c r="X143" s="315"/>
      <c r="Y143" s="325"/>
      <c r="Z143" s="264"/>
      <c r="AA143" s="264"/>
      <c r="AB143" s="264"/>
      <c r="AC143" s="264"/>
      <c r="AD143" s="326"/>
      <c r="AE143" s="81" t="str">
        <f t="shared" si="34"/>
        <v/>
      </c>
      <c r="AF143" s="82" t="str">
        <f t="shared" si="35"/>
        <v/>
      </c>
      <c r="AG143" s="281"/>
      <c r="AH143" s="281"/>
      <c r="AI143" s="281"/>
      <c r="AJ143" s="281"/>
      <c r="AK143" s="281"/>
      <c r="AL143" s="281"/>
      <c r="AM143" s="281"/>
      <c r="AN143" s="281"/>
      <c r="AO143" s="281"/>
      <c r="AP143" s="281"/>
      <c r="AQ143" s="325"/>
      <c r="AR143" s="94"/>
      <c r="AS143" s="94"/>
      <c r="AT143" s="94"/>
      <c r="AU143" s="94"/>
      <c r="AV143" s="94"/>
      <c r="AW143" s="94"/>
      <c r="AX143" s="94"/>
      <c r="AY143" s="94"/>
      <c r="AZ143" s="94"/>
      <c r="BA143" s="94"/>
      <c r="BB143" s="94"/>
      <c r="BC143" s="94"/>
      <c r="BD143" s="94"/>
      <c r="BE143" s="94"/>
      <c r="BF143" s="94"/>
      <c r="BG143" s="94"/>
      <c r="BH143" s="94"/>
      <c r="BI143" s="94"/>
      <c r="BJ143" s="94"/>
      <c r="BK143" s="94"/>
      <c r="BL143" s="94"/>
      <c r="BM143" s="94"/>
      <c r="BN143" s="94"/>
      <c r="BO143" s="94"/>
      <c r="BP143" s="281"/>
      <c r="BQ143" s="281"/>
      <c r="BR143" s="281"/>
      <c r="BS143" s="46"/>
      <c r="BT143" s="46"/>
      <c r="BU143" s="46"/>
      <c r="BV143" s="46"/>
      <c r="BW143" s="46"/>
      <c r="BX143" s="46"/>
      <c r="BY143" s="46"/>
      <c r="BZ143" s="46"/>
      <c r="CA143" s="46" t="s">
        <v>67</v>
      </c>
      <c r="CB143" s="46"/>
      <c r="CC143" s="46"/>
      <c r="CD143" s="46"/>
      <c r="CE143" s="46"/>
      <c r="CF143" s="46"/>
      <c r="CG143" s="46"/>
      <c r="CH143" s="46"/>
      <c r="CI143" s="46"/>
      <c r="CJ143" s="46" t="s">
        <v>202</v>
      </c>
      <c r="CK143" s="46"/>
      <c r="CL143" s="46"/>
      <c r="CM143" s="46"/>
      <c r="CN143" s="46"/>
      <c r="CO143" s="46"/>
      <c r="CP143" s="46"/>
      <c r="CQ143" s="46"/>
      <c r="CR143" s="46"/>
      <c r="CS143" s="46"/>
      <c r="CT143" s="46"/>
      <c r="CU143" s="46"/>
      <c r="CV143" s="46"/>
      <c r="CW143" s="46"/>
      <c r="CX143" s="46"/>
      <c r="CY143" s="46"/>
      <c r="CZ143" s="46"/>
      <c r="DA143" s="46"/>
      <c r="DB143" s="46"/>
      <c r="DC143" s="46"/>
      <c r="DD143" s="46"/>
      <c r="DE143" s="46"/>
      <c r="DF143" s="46"/>
      <c r="DG143" s="46"/>
      <c r="DH143" s="46"/>
      <c r="DI143" s="46"/>
      <c r="DJ143" s="46"/>
      <c r="DK143" s="46"/>
      <c r="DL143" s="46"/>
      <c r="DM143" s="46"/>
      <c r="DN143" s="46"/>
      <c r="DO143" s="46"/>
      <c r="DP143" s="46"/>
      <c r="DQ143" s="46"/>
      <c r="DR143" s="46"/>
      <c r="DS143" s="46"/>
      <c r="DT143" s="46"/>
      <c r="DU143" s="46"/>
      <c r="DV143" s="46"/>
      <c r="DW143" s="46"/>
      <c r="DX143" s="46"/>
      <c r="DY143" s="46"/>
      <c r="DZ143" s="46"/>
      <c r="EA143" s="46"/>
      <c r="EB143" s="46"/>
      <c r="EC143" s="46"/>
    </row>
    <row r="144" spans="1:133" ht="41.25" customHeight="1">
      <c r="A144" s="89"/>
      <c r="B144" s="281"/>
      <c r="C144" s="90"/>
      <c r="D144" s="325"/>
      <c r="E144" s="74"/>
      <c r="F144" s="75"/>
      <c r="G144" s="91"/>
      <c r="H144" s="77"/>
      <c r="I144" s="281"/>
      <c r="J144" s="103"/>
      <c r="K144" s="281"/>
      <c r="L144" s="103"/>
      <c r="M144" s="281"/>
      <c r="N144" s="281"/>
      <c r="O144" s="295"/>
      <c r="P144" s="295"/>
      <c r="Q144" s="318"/>
      <c r="R144" s="281"/>
      <c r="S144" s="281"/>
      <c r="T144" s="103"/>
      <c r="U144" s="80"/>
      <c r="V144" s="314"/>
      <c r="W144" s="249"/>
      <c r="X144" s="315"/>
      <c r="Y144" s="325"/>
      <c r="Z144" s="264"/>
      <c r="AA144" s="264"/>
      <c r="AB144" s="264"/>
      <c r="AC144" s="264"/>
      <c r="AD144" s="326"/>
      <c r="AE144" s="280" t="str">
        <f t="shared" si="34"/>
        <v/>
      </c>
      <c r="AF144" s="290" t="str">
        <f t="shared" si="35"/>
        <v/>
      </c>
      <c r="AG144" s="281"/>
      <c r="AH144" s="281"/>
      <c r="AI144" s="281"/>
      <c r="AJ144" s="281"/>
      <c r="AK144" s="281"/>
      <c r="AL144" s="281"/>
      <c r="AM144" s="281"/>
      <c r="AN144" s="281"/>
      <c r="AO144" s="281"/>
      <c r="AP144" s="281"/>
      <c r="AQ144" s="325"/>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281"/>
      <c r="BQ144" s="281"/>
      <c r="BR144" s="281"/>
      <c r="BS144" s="46"/>
      <c r="BT144" s="46"/>
      <c r="BU144" s="46"/>
      <c r="BV144" s="46"/>
      <c r="BW144" s="46"/>
      <c r="BX144" s="46"/>
      <c r="BY144" s="46"/>
      <c r="BZ144" s="46"/>
      <c r="CA144" s="46" t="s">
        <v>79</v>
      </c>
      <c r="CB144" s="46"/>
      <c r="CC144" s="46"/>
      <c r="CD144" s="46"/>
      <c r="CE144" s="46"/>
      <c r="CF144" s="46"/>
      <c r="CG144" s="46"/>
      <c r="CH144" s="46"/>
      <c r="CI144" s="46"/>
      <c r="CJ144" s="46" t="s">
        <v>208</v>
      </c>
      <c r="CK144" s="46"/>
      <c r="CL144" s="46"/>
      <c r="CM144" s="46"/>
      <c r="CN144" s="46"/>
      <c r="CO144" s="46"/>
      <c r="CP144" s="46"/>
      <c r="CQ144" s="46"/>
      <c r="CR144" s="46"/>
      <c r="CS144" s="46"/>
      <c r="CT144" s="46"/>
      <c r="CU144" s="46"/>
      <c r="CV144" s="46"/>
      <c r="CW144" s="46"/>
      <c r="CX144" s="46"/>
      <c r="CY144" s="46"/>
      <c r="CZ144" s="46"/>
      <c r="DA144" s="46"/>
      <c r="DB144" s="46"/>
      <c r="DC144" s="46"/>
      <c r="DD144" s="46"/>
      <c r="DE144" s="46"/>
      <c r="DF144" s="46"/>
      <c r="DG144" s="46"/>
      <c r="DH144" s="46"/>
      <c r="DI144" s="46"/>
      <c r="DJ144" s="46"/>
      <c r="DK144" s="46"/>
      <c r="DL144" s="46"/>
      <c r="DM144" s="46"/>
      <c r="DN144" s="46"/>
      <c r="DO144" s="46"/>
      <c r="DP144" s="46"/>
      <c r="DQ144" s="46"/>
      <c r="DR144" s="46"/>
      <c r="DS144" s="46"/>
      <c r="DT144" s="46"/>
      <c r="DU144" s="46"/>
      <c r="DV144" s="46"/>
      <c r="DW144" s="46"/>
      <c r="DX144" s="46"/>
      <c r="DY144" s="46"/>
      <c r="DZ144" s="46"/>
      <c r="EA144" s="46"/>
      <c r="EB144" s="46"/>
      <c r="EC144" s="46"/>
    </row>
    <row r="145" spans="1:133" ht="41.25" customHeight="1">
      <c r="A145" s="89"/>
      <c r="B145" s="281"/>
      <c r="C145" s="90"/>
      <c r="D145" s="325"/>
      <c r="E145" s="74"/>
      <c r="F145" s="75"/>
      <c r="G145" s="91"/>
      <c r="H145" s="77"/>
      <c r="I145" s="281"/>
      <c r="J145" s="103"/>
      <c r="K145" s="281"/>
      <c r="L145" s="103"/>
      <c r="M145" s="281"/>
      <c r="N145" s="281"/>
      <c r="O145" s="295"/>
      <c r="P145" s="295"/>
      <c r="Q145" s="318"/>
      <c r="R145" s="281"/>
      <c r="S145" s="281"/>
      <c r="T145" s="103"/>
      <c r="U145" s="80"/>
      <c r="V145" s="314"/>
      <c r="W145" s="249"/>
      <c r="X145" s="315"/>
      <c r="Y145" s="325"/>
      <c r="Z145" s="264"/>
      <c r="AA145" s="264"/>
      <c r="AB145" s="264"/>
      <c r="AC145" s="264"/>
      <c r="AD145" s="326"/>
      <c r="AE145" s="282"/>
      <c r="AF145" s="282"/>
      <c r="AG145" s="281"/>
      <c r="AH145" s="281"/>
      <c r="AI145" s="281"/>
      <c r="AJ145" s="281"/>
      <c r="AK145" s="281"/>
      <c r="AL145" s="281"/>
      <c r="AM145" s="281"/>
      <c r="AN145" s="281"/>
      <c r="AO145" s="281"/>
      <c r="AP145" s="281"/>
      <c r="AQ145" s="325"/>
      <c r="AR145" s="103"/>
      <c r="AS145" s="103"/>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281"/>
      <c r="BQ145" s="281"/>
      <c r="BR145" s="281"/>
      <c r="BS145" s="46"/>
      <c r="BT145" s="46"/>
      <c r="BU145" s="46"/>
      <c r="BV145" s="46"/>
      <c r="BW145" s="46"/>
      <c r="BX145" s="46"/>
      <c r="BY145" s="46"/>
      <c r="BZ145" s="46"/>
      <c r="CA145" s="46" t="s">
        <v>90</v>
      </c>
      <c r="CB145" s="46"/>
      <c r="CC145" s="46"/>
      <c r="CD145" s="46"/>
      <c r="CE145" s="46"/>
      <c r="CF145" s="46"/>
      <c r="CG145" s="46"/>
      <c r="CH145" s="46"/>
      <c r="CI145" s="46"/>
      <c r="CJ145" s="46" t="s">
        <v>240</v>
      </c>
      <c r="CK145" s="46"/>
      <c r="CL145" s="46"/>
      <c r="CM145" s="46"/>
      <c r="CN145" s="46"/>
      <c r="CO145" s="46"/>
      <c r="CP145" s="46"/>
      <c r="CQ145" s="46"/>
      <c r="CR145" s="46"/>
      <c r="CS145" s="46"/>
      <c r="CT145" s="46"/>
      <c r="CU145" s="46"/>
      <c r="CV145" s="46"/>
      <c r="CW145" s="46"/>
      <c r="CX145" s="46"/>
      <c r="CY145" s="46"/>
      <c r="CZ145" s="46"/>
      <c r="DA145" s="46"/>
      <c r="DB145" s="46"/>
      <c r="DC145" s="46"/>
      <c r="DD145" s="46"/>
      <c r="DE145" s="46"/>
      <c r="DF145" s="46"/>
      <c r="DG145" s="46"/>
      <c r="DH145" s="46"/>
      <c r="DI145" s="46"/>
      <c r="DJ145" s="46"/>
      <c r="DK145" s="46"/>
      <c r="DL145" s="46"/>
      <c r="DM145" s="46"/>
      <c r="DN145" s="46"/>
      <c r="DO145" s="46"/>
      <c r="DP145" s="46"/>
      <c r="DQ145" s="46"/>
      <c r="DR145" s="46"/>
      <c r="DS145" s="46"/>
      <c r="DT145" s="46"/>
      <c r="DU145" s="46"/>
      <c r="DV145" s="46"/>
      <c r="DW145" s="46"/>
      <c r="DX145" s="46"/>
      <c r="DY145" s="46"/>
      <c r="DZ145" s="46"/>
      <c r="EA145" s="46"/>
      <c r="EB145" s="46"/>
      <c r="EC145" s="46"/>
    </row>
    <row r="146" spans="1:133" ht="41.25" customHeight="1">
      <c r="A146" s="125"/>
      <c r="B146" s="281"/>
      <c r="C146" s="126"/>
      <c r="D146" s="274"/>
      <c r="E146" s="74"/>
      <c r="F146" s="75"/>
      <c r="G146" s="127"/>
      <c r="H146" s="77"/>
      <c r="I146" s="282"/>
      <c r="J146" s="129"/>
      <c r="K146" s="282"/>
      <c r="L146" s="129"/>
      <c r="M146" s="282"/>
      <c r="N146" s="282"/>
      <c r="O146" s="321"/>
      <c r="P146" s="321"/>
      <c r="Q146" s="319"/>
      <c r="R146" s="282"/>
      <c r="S146" s="282"/>
      <c r="T146" s="129"/>
      <c r="U146" s="80"/>
      <c r="V146" s="308"/>
      <c r="W146" s="309"/>
      <c r="X146" s="310"/>
      <c r="Y146" s="274"/>
      <c r="Z146" s="275"/>
      <c r="AA146" s="275"/>
      <c r="AB146" s="275"/>
      <c r="AC146" s="275"/>
      <c r="AD146" s="276"/>
      <c r="AE146" s="81" t="str">
        <f t="shared" ref="AE146:AE149" si="39">IF(AD146="","",IF(AD146="PROBABILIDAD",SUM(W146+Z146+AC146),0))</f>
        <v/>
      </c>
      <c r="AF146" s="130" t="str">
        <f t="shared" ref="AF146:AF149" si="40">IF(AD146="","",IF(AD146="IMPACTO",SUM(W146+Z146+AC146),0))</f>
        <v/>
      </c>
      <c r="AG146" s="282"/>
      <c r="AH146" s="282"/>
      <c r="AI146" s="282"/>
      <c r="AJ146" s="282"/>
      <c r="AK146" s="282"/>
      <c r="AL146" s="282"/>
      <c r="AM146" s="282"/>
      <c r="AN146" s="282"/>
      <c r="AO146" s="282"/>
      <c r="AP146" s="282"/>
      <c r="AQ146" s="274"/>
      <c r="AR146" s="129"/>
      <c r="AS146" s="129"/>
      <c r="AT146" s="129"/>
      <c r="AU146" s="129"/>
      <c r="AV146" s="129"/>
      <c r="AW146" s="129"/>
      <c r="AX146" s="129"/>
      <c r="AY146" s="129"/>
      <c r="AZ146" s="129"/>
      <c r="BA146" s="129"/>
      <c r="BB146" s="129"/>
      <c r="BC146" s="129"/>
      <c r="BD146" s="129"/>
      <c r="BE146" s="129"/>
      <c r="BF146" s="129"/>
      <c r="BG146" s="129"/>
      <c r="BH146" s="129"/>
      <c r="BI146" s="129"/>
      <c r="BJ146" s="129"/>
      <c r="BK146" s="129"/>
      <c r="BL146" s="129"/>
      <c r="BM146" s="129"/>
      <c r="BN146" s="129"/>
      <c r="BO146" s="129"/>
      <c r="BP146" s="282"/>
      <c r="BQ146" s="282"/>
      <c r="BR146" s="282"/>
      <c r="BS146" s="46"/>
      <c r="BT146" s="46"/>
      <c r="BU146" s="46"/>
      <c r="BV146" s="46"/>
      <c r="BW146" s="46"/>
      <c r="BX146" s="46"/>
      <c r="BY146" s="46"/>
      <c r="BZ146" s="46"/>
      <c r="CA146" s="46" t="s">
        <v>99</v>
      </c>
      <c r="CB146" s="46"/>
      <c r="CC146" s="46"/>
      <c r="CD146" s="46"/>
      <c r="CE146" s="46"/>
      <c r="CF146" s="46"/>
      <c r="CG146" s="46"/>
      <c r="CH146" s="46"/>
      <c r="CI146" s="46"/>
      <c r="CJ146" s="46"/>
      <c r="CK146" s="46"/>
      <c r="CL146" s="46"/>
      <c r="CM146" s="46"/>
      <c r="CN146" s="46"/>
      <c r="CO146" s="46"/>
      <c r="CP146" s="46"/>
      <c r="CQ146" s="46"/>
      <c r="CR146" s="46"/>
      <c r="CS146" s="46"/>
      <c r="CT146" s="46"/>
      <c r="CU146" s="46"/>
      <c r="CV146" s="46"/>
      <c r="CW146" s="46"/>
      <c r="CX146" s="46"/>
      <c r="CY146" s="46"/>
      <c r="CZ146" s="46"/>
      <c r="DA146" s="46"/>
      <c r="DB146" s="46"/>
      <c r="DC146" s="46"/>
      <c r="DD146" s="46"/>
      <c r="DE146" s="46"/>
      <c r="DF146" s="46"/>
      <c r="DG146" s="46"/>
      <c r="DH146" s="46"/>
      <c r="DI146" s="46"/>
      <c r="DJ146" s="46"/>
      <c r="DK146" s="46"/>
      <c r="DL146" s="46"/>
      <c r="DM146" s="46"/>
      <c r="DN146" s="46"/>
      <c r="DO146" s="46"/>
      <c r="DP146" s="46"/>
      <c r="DQ146" s="46"/>
      <c r="DR146" s="46"/>
      <c r="DS146" s="46"/>
      <c r="DT146" s="46"/>
      <c r="DU146" s="46"/>
      <c r="DV146" s="46"/>
      <c r="DW146" s="46"/>
      <c r="DX146" s="46"/>
      <c r="DY146" s="46"/>
      <c r="DZ146" s="46"/>
      <c r="EA146" s="46"/>
      <c r="EB146" s="46"/>
      <c r="EC146" s="46"/>
    </row>
    <row r="147" spans="1:133" ht="41.25" customHeight="1">
      <c r="A147" s="72"/>
      <c r="B147" s="281"/>
      <c r="C147" s="73"/>
      <c r="D147" s="334"/>
      <c r="E147" s="74"/>
      <c r="F147" s="75"/>
      <c r="G147" s="76"/>
      <c r="H147" s="77"/>
      <c r="I147" s="333"/>
      <c r="J147" s="77"/>
      <c r="K147" s="333"/>
      <c r="L147" s="77"/>
      <c r="M147" s="283"/>
      <c r="N147" s="283"/>
      <c r="O147" s="322"/>
      <c r="P147" s="320"/>
      <c r="Q147" s="317"/>
      <c r="R147" s="283"/>
      <c r="S147" s="280"/>
      <c r="T147" s="77"/>
      <c r="U147" s="80"/>
      <c r="V147" s="311"/>
      <c r="W147" s="312"/>
      <c r="X147" s="313"/>
      <c r="Y147" s="327" t="s">
        <v>160</v>
      </c>
      <c r="Z147" s="272"/>
      <c r="AA147" s="272"/>
      <c r="AB147" s="272"/>
      <c r="AC147" s="272"/>
      <c r="AD147" s="273"/>
      <c r="AE147" s="81" t="str">
        <f t="shared" si="39"/>
        <v/>
      </c>
      <c r="AF147" s="82" t="str">
        <f t="shared" si="40"/>
        <v/>
      </c>
      <c r="AG147" s="280">
        <f t="shared" ref="AG147:AH147" si="41">IF(SUM(AE147:AE151),AVERAGEIF(AE147:AE151,"&gt;0",AE147:AE151),1)</f>
        <v>1</v>
      </c>
      <c r="AH147" s="280">
        <f t="shared" si="41"/>
        <v>1</v>
      </c>
      <c r="AI147" s="280">
        <f t="shared" ref="AI147:AJ147" si="42">IF(AND(AG147&gt;=0,AG147&lt;=50),0,IF(AND(AG147&gt;50,AG147&lt;76),1,2))</f>
        <v>0</v>
      </c>
      <c r="AJ147" s="280">
        <f t="shared" si="42"/>
        <v>0</v>
      </c>
      <c r="AK147" s="316">
        <f t="shared" ref="AK147:AL147" si="43">IF(AI147&lt;O147,O147-AI147,O147)</f>
        <v>0</v>
      </c>
      <c r="AL147" s="280">
        <f t="shared" si="43"/>
        <v>0</v>
      </c>
      <c r="AM147" s="280">
        <f>VALUE(CONCATENATE(AK88:AK147,AL147))</f>
        <v>0</v>
      </c>
      <c r="AN147" s="283"/>
      <c r="AO147" s="283"/>
      <c r="AP147" s="283"/>
      <c r="AQ147" s="328"/>
      <c r="AR147" s="77"/>
      <c r="AS147" s="77"/>
      <c r="AT147" s="77"/>
      <c r="AU147" s="77"/>
      <c r="AV147" s="77"/>
      <c r="AW147" s="77"/>
      <c r="AX147" s="77"/>
      <c r="AY147" s="77"/>
      <c r="AZ147" s="77"/>
      <c r="BA147" s="77"/>
      <c r="BB147" s="77"/>
      <c r="BC147" s="77"/>
      <c r="BD147" s="77"/>
      <c r="BE147" s="77"/>
      <c r="BF147" s="77"/>
      <c r="BG147" s="77"/>
      <c r="BH147" s="77"/>
      <c r="BI147" s="77"/>
      <c r="BJ147" s="77"/>
      <c r="BK147" s="77"/>
      <c r="BL147" s="77"/>
      <c r="BM147" s="77"/>
      <c r="BN147" s="77"/>
      <c r="BO147" s="77"/>
      <c r="BP147" s="280"/>
      <c r="BQ147" s="280"/>
      <c r="BR147" s="280"/>
      <c r="BS147" s="46"/>
      <c r="BT147" s="46"/>
      <c r="BU147" s="46"/>
      <c r="BV147" s="46"/>
      <c r="BW147" s="46"/>
      <c r="BX147" s="46"/>
      <c r="BY147" s="46"/>
      <c r="BZ147" s="46"/>
      <c r="CA147" s="46" t="s">
        <v>197</v>
      </c>
      <c r="CB147" s="46"/>
      <c r="CC147" s="46"/>
      <c r="CD147" s="46"/>
      <c r="CE147" s="46"/>
      <c r="CF147" s="46"/>
      <c r="CG147" s="46"/>
      <c r="CH147" s="46"/>
      <c r="CI147" s="46"/>
      <c r="CJ147" s="46" t="s">
        <v>212</v>
      </c>
      <c r="CK147" s="46"/>
      <c r="CL147" s="46"/>
      <c r="CM147" s="46"/>
      <c r="CN147" s="46"/>
      <c r="CO147" s="46"/>
      <c r="CP147" s="46"/>
      <c r="CQ147" s="46"/>
      <c r="CR147" s="46"/>
      <c r="CS147" s="46"/>
      <c r="CT147" s="46"/>
      <c r="CU147" s="46"/>
      <c r="CV147" s="46"/>
      <c r="CW147" s="46"/>
      <c r="CX147" s="46"/>
      <c r="CY147" s="46"/>
      <c r="CZ147" s="46"/>
      <c r="DA147" s="46"/>
      <c r="DB147" s="46"/>
      <c r="DC147" s="46"/>
      <c r="DD147" s="46"/>
      <c r="DE147" s="46"/>
      <c r="DF147" s="46"/>
      <c r="DG147" s="46"/>
      <c r="DH147" s="46"/>
      <c r="DI147" s="46"/>
      <c r="DJ147" s="46"/>
      <c r="DK147" s="46"/>
      <c r="DL147" s="46"/>
      <c r="DM147" s="46"/>
      <c r="DN147" s="46"/>
      <c r="DO147" s="46"/>
      <c r="DP147" s="46"/>
      <c r="DQ147" s="46"/>
      <c r="DR147" s="46"/>
      <c r="DS147" s="46"/>
      <c r="DT147" s="46"/>
      <c r="DU147" s="46"/>
      <c r="DV147" s="46"/>
      <c r="DW147" s="46"/>
      <c r="DX147" s="46"/>
      <c r="DY147" s="46"/>
      <c r="DZ147" s="46"/>
      <c r="EA147" s="46"/>
      <c r="EB147" s="46"/>
      <c r="EC147" s="46"/>
    </row>
    <row r="148" spans="1:133" ht="41.25" customHeight="1">
      <c r="A148" s="89"/>
      <c r="B148" s="281"/>
      <c r="C148" s="90"/>
      <c r="D148" s="325"/>
      <c r="E148" s="74"/>
      <c r="F148" s="75"/>
      <c r="G148" s="91"/>
      <c r="H148" s="77"/>
      <c r="I148" s="281"/>
      <c r="J148" s="94"/>
      <c r="K148" s="281"/>
      <c r="L148" s="94"/>
      <c r="M148" s="281"/>
      <c r="N148" s="281"/>
      <c r="O148" s="295"/>
      <c r="P148" s="295"/>
      <c r="Q148" s="318"/>
      <c r="R148" s="281"/>
      <c r="S148" s="281"/>
      <c r="T148" s="94"/>
      <c r="U148" s="80"/>
      <c r="V148" s="314"/>
      <c r="W148" s="249"/>
      <c r="X148" s="315"/>
      <c r="Y148" s="325"/>
      <c r="Z148" s="264"/>
      <c r="AA148" s="264"/>
      <c r="AB148" s="264"/>
      <c r="AC148" s="264"/>
      <c r="AD148" s="326"/>
      <c r="AE148" s="81" t="str">
        <f t="shared" si="39"/>
        <v/>
      </c>
      <c r="AF148" s="82" t="str">
        <f t="shared" si="40"/>
        <v/>
      </c>
      <c r="AG148" s="281"/>
      <c r="AH148" s="281"/>
      <c r="AI148" s="281"/>
      <c r="AJ148" s="281"/>
      <c r="AK148" s="281"/>
      <c r="AL148" s="281"/>
      <c r="AM148" s="281"/>
      <c r="AN148" s="281"/>
      <c r="AO148" s="281"/>
      <c r="AP148" s="281"/>
      <c r="AQ148" s="325"/>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281"/>
      <c r="BQ148" s="281"/>
      <c r="BR148" s="281"/>
      <c r="BS148" s="46"/>
      <c r="BT148" s="46"/>
      <c r="BU148" s="46"/>
      <c r="BV148" s="46"/>
      <c r="BW148" s="46"/>
      <c r="BX148" s="46"/>
      <c r="BY148" s="46"/>
      <c r="BZ148" s="46"/>
      <c r="CA148" s="46" t="s">
        <v>67</v>
      </c>
      <c r="CB148" s="46"/>
      <c r="CC148" s="46"/>
      <c r="CD148" s="46"/>
      <c r="CE148" s="46"/>
      <c r="CF148" s="46"/>
      <c r="CG148" s="46"/>
      <c r="CH148" s="46"/>
      <c r="CI148" s="46"/>
      <c r="CJ148" s="46" t="s">
        <v>202</v>
      </c>
      <c r="CK148" s="46"/>
      <c r="CL148" s="46"/>
      <c r="CM148" s="46"/>
      <c r="CN148" s="46"/>
      <c r="CO148" s="46"/>
      <c r="CP148" s="46"/>
      <c r="CQ148" s="46"/>
      <c r="CR148" s="46"/>
      <c r="CS148" s="46"/>
      <c r="CT148" s="46"/>
      <c r="CU148" s="46"/>
      <c r="CV148" s="46"/>
      <c r="CW148" s="46"/>
      <c r="CX148" s="46"/>
      <c r="CY148" s="46"/>
      <c r="CZ148" s="46"/>
      <c r="DA148" s="46"/>
      <c r="DB148" s="46"/>
      <c r="DC148" s="46"/>
      <c r="DD148" s="46"/>
      <c r="DE148" s="46"/>
      <c r="DF148" s="46"/>
      <c r="DG148" s="46"/>
      <c r="DH148" s="46"/>
      <c r="DI148" s="46"/>
      <c r="DJ148" s="46"/>
      <c r="DK148" s="46"/>
      <c r="DL148" s="46"/>
      <c r="DM148" s="46"/>
      <c r="DN148" s="46"/>
      <c r="DO148" s="46"/>
      <c r="DP148" s="46"/>
      <c r="DQ148" s="46"/>
      <c r="DR148" s="46"/>
      <c r="DS148" s="46"/>
      <c r="DT148" s="46"/>
      <c r="DU148" s="46"/>
      <c r="DV148" s="46"/>
      <c r="DW148" s="46"/>
      <c r="DX148" s="46"/>
      <c r="DY148" s="46"/>
      <c r="DZ148" s="46"/>
      <c r="EA148" s="46"/>
      <c r="EB148" s="46"/>
      <c r="EC148" s="46"/>
    </row>
    <row r="149" spans="1:133" ht="41.25" customHeight="1">
      <c r="A149" s="89"/>
      <c r="B149" s="281"/>
      <c r="C149" s="90"/>
      <c r="D149" s="325"/>
      <c r="E149" s="74"/>
      <c r="F149" s="75"/>
      <c r="G149" s="91"/>
      <c r="H149" s="77"/>
      <c r="I149" s="281"/>
      <c r="J149" s="103"/>
      <c r="K149" s="281"/>
      <c r="L149" s="103"/>
      <c r="M149" s="281"/>
      <c r="N149" s="281"/>
      <c r="O149" s="295"/>
      <c r="P149" s="295"/>
      <c r="Q149" s="318"/>
      <c r="R149" s="281"/>
      <c r="S149" s="281"/>
      <c r="T149" s="103"/>
      <c r="U149" s="80"/>
      <c r="V149" s="314"/>
      <c r="W149" s="249"/>
      <c r="X149" s="315"/>
      <c r="Y149" s="325"/>
      <c r="Z149" s="264"/>
      <c r="AA149" s="264"/>
      <c r="AB149" s="264"/>
      <c r="AC149" s="264"/>
      <c r="AD149" s="326"/>
      <c r="AE149" s="280" t="str">
        <f t="shared" si="39"/>
        <v/>
      </c>
      <c r="AF149" s="290" t="str">
        <f t="shared" si="40"/>
        <v/>
      </c>
      <c r="AG149" s="281"/>
      <c r="AH149" s="281"/>
      <c r="AI149" s="281"/>
      <c r="AJ149" s="281"/>
      <c r="AK149" s="281"/>
      <c r="AL149" s="281"/>
      <c r="AM149" s="281"/>
      <c r="AN149" s="281"/>
      <c r="AO149" s="281"/>
      <c r="AP149" s="281"/>
      <c r="AQ149" s="325"/>
      <c r="AR149" s="103"/>
      <c r="AS149" s="103"/>
      <c r="AT149" s="103"/>
      <c r="AU149" s="103"/>
      <c r="AV149" s="103"/>
      <c r="AW149" s="103"/>
      <c r="AX149" s="103"/>
      <c r="AY149" s="103"/>
      <c r="AZ149" s="103"/>
      <c r="BA149" s="103"/>
      <c r="BB149" s="103"/>
      <c r="BC149" s="103"/>
      <c r="BD149" s="103"/>
      <c r="BE149" s="103"/>
      <c r="BF149" s="103"/>
      <c r="BG149" s="103"/>
      <c r="BH149" s="103"/>
      <c r="BI149" s="103"/>
      <c r="BJ149" s="103"/>
      <c r="BK149" s="103"/>
      <c r="BL149" s="103"/>
      <c r="BM149" s="103"/>
      <c r="BN149" s="103"/>
      <c r="BO149" s="103"/>
      <c r="BP149" s="281"/>
      <c r="BQ149" s="281"/>
      <c r="BR149" s="281"/>
      <c r="BS149" s="46"/>
      <c r="BT149" s="46"/>
      <c r="BU149" s="46"/>
      <c r="BV149" s="46"/>
      <c r="BW149" s="46"/>
      <c r="BX149" s="46"/>
      <c r="BY149" s="46"/>
      <c r="BZ149" s="46"/>
      <c r="CA149" s="46" t="s">
        <v>79</v>
      </c>
      <c r="CB149" s="46"/>
      <c r="CC149" s="46"/>
      <c r="CD149" s="46"/>
      <c r="CE149" s="46"/>
      <c r="CF149" s="46"/>
      <c r="CG149" s="46"/>
      <c r="CH149" s="46"/>
      <c r="CI149" s="46"/>
      <c r="CJ149" s="46" t="s">
        <v>208</v>
      </c>
      <c r="CK149" s="46"/>
      <c r="CL149" s="46"/>
      <c r="CM149" s="46"/>
      <c r="CN149" s="46"/>
      <c r="CO149" s="46"/>
      <c r="CP149" s="46"/>
      <c r="CQ149" s="46"/>
      <c r="CR149" s="46"/>
      <c r="CS149" s="46"/>
      <c r="CT149" s="46"/>
      <c r="CU149" s="46"/>
      <c r="CV149" s="46"/>
      <c r="CW149" s="46"/>
      <c r="CX149" s="46"/>
      <c r="CY149" s="46"/>
      <c r="CZ149" s="46"/>
      <c r="DA149" s="46"/>
      <c r="DB149" s="46"/>
      <c r="DC149" s="46"/>
      <c r="DD149" s="46"/>
      <c r="DE149" s="46"/>
      <c r="DF149" s="46"/>
      <c r="DG149" s="46"/>
      <c r="DH149" s="46"/>
      <c r="DI149" s="46"/>
      <c r="DJ149" s="46"/>
      <c r="DK149" s="46"/>
      <c r="DL149" s="46"/>
      <c r="DM149" s="46"/>
      <c r="DN149" s="46"/>
      <c r="DO149" s="46"/>
      <c r="DP149" s="46"/>
      <c r="DQ149" s="46"/>
      <c r="DR149" s="46"/>
      <c r="DS149" s="46"/>
      <c r="DT149" s="46"/>
      <c r="DU149" s="46"/>
      <c r="DV149" s="46"/>
      <c r="DW149" s="46"/>
      <c r="DX149" s="46"/>
      <c r="DY149" s="46"/>
      <c r="DZ149" s="46"/>
      <c r="EA149" s="46"/>
      <c r="EB149" s="46"/>
      <c r="EC149" s="46"/>
    </row>
    <row r="150" spans="1:133" ht="41.25" customHeight="1">
      <c r="A150" s="89"/>
      <c r="B150" s="281"/>
      <c r="C150" s="90"/>
      <c r="D150" s="325"/>
      <c r="E150" s="74"/>
      <c r="F150" s="75"/>
      <c r="G150" s="91"/>
      <c r="H150" s="77"/>
      <c r="I150" s="281"/>
      <c r="J150" s="103"/>
      <c r="K150" s="281"/>
      <c r="L150" s="103"/>
      <c r="M150" s="281"/>
      <c r="N150" s="281"/>
      <c r="O150" s="295"/>
      <c r="P150" s="295"/>
      <c r="Q150" s="318"/>
      <c r="R150" s="281"/>
      <c r="S150" s="281"/>
      <c r="T150" s="103"/>
      <c r="U150" s="80"/>
      <c r="V150" s="314"/>
      <c r="W150" s="249"/>
      <c r="X150" s="315"/>
      <c r="Y150" s="325"/>
      <c r="Z150" s="264"/>
      <c r="AA150" s="264"/>
      <c r="AB150" s="264"/>
      <c r="AC150" s="264"/>
      <c r="AD150" s="326"/>
      <c r="AE150" s="282"/>
      <c r="AF150" s="282"/>
      <c r="AG150" s="281"/>
      <c r="AH150" s="281"/>
      <c r="AI150" s="281"/>
      <c r="AJ150" s="281"/>
      <c r="AK150" s="281"/>
      <c r="AL150" s="281"/>
      <c r="AM150" s="281"/>
      <c r="AN150" s="281"/>
      <c r="AO150" s="281"/>
      <c r="AP150" s="281"/>
      <c r="AQ150" s="325"/>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281"/>
      <c r="BQ150" s="281"/>
      <c r="BR150" s="281"/>
      <c r="BS150" s="46"/>
      <c r="BT150" s="46"/>
      <c r="BU150" s="46"/>
      <c r="BV150" s="46"/>
      <c r="BW150" s="46"/>
      <c r="BX150" s="46"/>
      <c r="BY150" s="46"/>
      <c r="BZ150" s="46"/>
      <c r="CA150" s="46" t="s">
        <v>90</v>
      </c>
      <c r="CB150" s="46"/>
      <c r="CC150" s="46"/>
      <c r="CD150" s="46"/>
      <c r="CE150" s="46"/>
      <c r="CF150" s="46"/>
      <c r="CG150" s="46"/>
      <c r="CH150" s="46"/>
      <c r="CI150" s="46"/>
      <c r="CJ150" s="46" t="s">
        <v>240</v>
      </c>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c r="DG150" s="46"/>
      <c r="DH150" s="46"/>
      <c r="DI150" s="46"/>
      <c r="DJ150" s="46"/>
      <c r="DK150" s="46"/>
      <c r="DL150" s="46"/>
      <c r="DM150" s="46"/>
      <c r="DN150" s="46"/>
      <c r="DO150" s="46"/>
      <c r="DP150" s="46"/>
      <c r="DQ150" s="46"/>
      <c r="DR150" s="46"/>
      <c r="DS150" s="46"/>
      <c r="DT150" s="46"/>
      <c r="DU150" s="46"/>
      <c r="DV150" s="46"/>
      <c r="DW150" s="46"/>
      <c r="DX150" s="46"/>
      <c r="DY150" s="46"/>
      <c r="DZ150" s="46"/>
      <c r="EA150" s="46"/>
      <c r="EB150" s="46"/>
      <c r="EC150" s="46"/>
    </row>
    <row r="151" spans="1:133" ht="41.25" customHeight="1">
      <c r="A151" s="125"/>
      <c r="B151" s="282"/>
      <c r="C151" s="126"/>
      <c r="D151" s="274"/>
      <c r="E151" s="74"/>
      <c r="F151" s="75"/>
      <c r="G151" s="127"/>
      <c r="H151" s="77"/>
      <c r="I151" s="282"/>
      <c r="J151" s="129"/>
      <c r="K151" s="282"/>
      <c r="L151" s="129"/>
      <c r="M151" s="282"/>
      <c r="N151" s="282"/>
      <c r="O151" s="321"/>
      <c r="P151" s="321"/>
      <c r="Q151" s="319"/>
      <c r="R151" s="282"/>
      <c r="S151" s="282"/>
      <c r="T151" s="129"/>
      <c r="U151" s="80"/>
      <c r="V151" s="308"/>
      <c r="W151" s="309"/>
      <c r="X151" s="310"/>
      <c r="Y151" s="274"/>
      <c r="Z151" s="275"/>
      <c r="AA151" s="275"/>
      <c r="AB151" s="275"/>
      <c r="AC151" s="275"/>
      <c r="AD151" s="276"/>
      <c r="AE151" s="81" t="str">
        <f>IF(AD151="","",IF(AD151="PROBABILIDAD",SUM(W151+Z151+AC151),0))</f>
        <v/>
      </c>
      <c r="AF151" s="130" t="str">
        <f>IF(AD151="","",IF(AD151="IMPACTO",SUM(W151+Z151+AC151),0))</f>
        <v/>
      </c>
      <c r="AG151" s="282"/>
      <c r="AH151" s="282"/>
      <c r="AI151" s="282"/>
      <c r="AJ151" s="282"/>
      <c r="AK151" s="282"/>
      <c r="AL151" s="282"/>
      <c r="AM151" s="282"/>
      <c r="AN151" s="282"/>
      <c r="AO151" s="282"/>
      <c r="AP151" s="282"/>
      <c r="AQ151" s="274"/>
      <c r="AR151" s="129"/>
      <c r="AS151" s="129"/>
      <c r="AT151" s="129"/>
      <c r="AU151" s="129"/>
      <c r="AV151" s="129"/>
      <c r="AW151" s="129"/>
      <c r="AX151" s="129"/>
      <c r="AY151" s="129"/>
      <c r="AZ151" s="129"/>
      <c r="BA151" s="129"/>
      <c r="BB151" s="129"/>
      <c r="BC151" s="129"/>
      <c r="BD151" s="129"/>
      <c r="BE151" s="129"/>
      <c r="BF151" s="129"/>
      <c r="BG151" s="129"/>
      <c r="BH151" s="129"/>
      <c r="BI151" s="129"/>
      <c r="BJ151" s="129"/>
      <c r="BK151" s="129"/>
      <c r="BL151" s="129"/>
      <c r="BM151" s="129"/>
      <c r="BN151" s="129"/>
      <c r="BO151" s="129"/>
      <c r="BP151" s="282"/>
      <c r="BQ151" s="282"/>
      <c r="BR151" s="282"/>
      <c r="BS151" s="46"/>
      <c r="BT151" s="46"/>
      <c r="BU151" s="46"/>
      <c r="BV151" s="46"/>
      <c r="BW151" s="46"/>
      <c r="BX151" s="46"/>
      <c r="BY151" s="46"/>
      <c r="BZ151" s="46"/>
      <c r="CA151" s="46" t="s">
        <v>99</v>
      </c>
      <c r="CB151" s="46"/>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c r="DG151" s="46"/>
      <c r="DH151" s="46"/>
      <c r="DI151" s="46"/>
      <c r="DJ151" s="46"/>
      <c r="DK151" s="46"/>
      <c r="DL151" s="46"/>
      <c r="DM151" s="46"/>
      <c r="DN151" s="46"/>
      <c r="DO151" s="46"/>
      <c r="DP151" s="46"/>
      <c r="DQ151" s="46"/>
      <c r="DR151" s="46"/>
      <c r="DS151" s="46"/>
      <c r="DT151" s="46"/>
      <c r="DU151" s="46"/>
      <c r="DV151" s="46"/>
      <c r="DW151" s="46"/>
      <c r="DX151" s="46"/>
      <c r="DY151" s="46"/>
      <c r="DZ151" s="46"/>
      <c r="EA151" s="46"/>
      <c r="EB151" s="46"/>
      <c r="EC151" s="46"/>
    </row>
  </sheetData>
  <autoFilter ref="A111:A151" xr:uid="{00000000-0009-0000-0000-000002000000}"/>
  <mergeCells count="346">
    <mergeCell ref="Q111:Q116"/>
    <mergeCell ref="R101:S105"/>
    <mergeCell ref="M107:S108"/>
    <mergeCell ref="N111:N116"/>
    <mergeCell ref="M122:M126"/>
    <mergeCell ref="M104:N104"/>
    <mergeCell ref="N117:N121"/>
    <mergeCell ref="N142:N146"/>
    <mergeCell ref="M142:M146"/>
    <mergeCell ref="M137:M141"/>
    <mergeCell ref="M132:M136"/>
    <mergeCell ref="N132:N136"/>
    <mergeCell ref="M127:M131"/>
    <mergeCell ref="N127:N131"/>
    <mergeCell ref="N137:N141"/>
    <mergeCell ref="P122:P126"/>
    <mergeCell ref="P117:P121"/>
    <mergeCell ref="O137:O141"/>
    <mergeCell ref="P137:P141"/>
    <mergeCell ref="Q137:Q141"/>
    <mergeCell ref="R137:R141"/>
    <mergeCell ref="S137:S141"/>
    <mergeCell ref="P142:P146"/>
    <mergeCell ref="Q142:Q146"/>
    <mergeCell ref="Q122:Q126"/>
    <mergeCell ref="O117:O121"/>
    <mergeCell ref="Q117:Q121"/>
    <mergeCell ref="O122:O126"/>
    <mergeCell ref="R127:R131"/>
    <mergeCell ref="I137:I141"/>
    <mergeCell ref="I117:I121"/>
    <mergeCell ref="I108:I109"/>
    <mergeCell ref="M109:N109"/>
    <mergeCell ref="L108:L109"/>
    <mergeCell ref="K117:K121"/>
    <mergeCell ref="K111:K116"/>
    <mergeCell ref="M117:M121"/>
    <mergeCell ref="M111:M116"/>
    <mergeCell ref="O111:O116"/>
    <mergeCell ref="P127:P131"/>
    <mergeCell ref="Q127:Q131"/>
    <mergeCell ref="O109:S109"/>
    <mergeCell ref="R117:R121"/>
    <mergeCell ref="S117:S121"/>
    <mergeCell ref="R111:R116"/>
    <mergeCell ref="S111:S116"/>
    <mergeCell ref="P111:P116"/>
    <mergeCell ref="P132:P136"/>
    <mergeCell ref="D117:D121"/>
    <mergeCell ref="D122:D126"/>
    <mergeCell ref="I147:I151"/>
    <mergeCell ref="I142:I146"/>
    <mergeCell ref="D132:D136"/>
    <mergeCell ref="D137:D141"/>
    <mergeCell ref="D127:D131"/>
    <mergeCell ref="D111:D116"/>
    <mergeCell ref="I111:I116"/>
    <mergeCell ref="D147:D151"/>
    <mergeCell ref="E102:N102"/>
    <mergeCell ref="E103:N103"/>
    <mergeCell ref="A101:D105"/>
    <mergeCell ref="A107:A110"/>
    <mergeCell ref="D107:D110"/>
    <mergeCell ref="E107:G108"/>
    <mergeCell ref="E105:L105"/>
    <mergeCell ref="M105:N105"/>
    <mergeCell ref="I107:L107"/>
    <mergeCell ref="H107:H110"/>
    <mergeCell ref="E101:N101"/>
    <mergeCell ref="E104:L104"/>
    <mergeCell ref="G109:G110"/>
    <mergeCell ref="E109:E110"/>
    <mergeCell ref="F109:F110"/>
    <mergeCell ref="K147:K151"/>
    <mergeCell ref="M147:M151"/>
    <mergeCell ref="N147:N151"/>
    <mergeCell ref="O142:O146"/>
    <mergeCell ref="D142:D146"/>
    <mergeCell ref="K142:K146"/>
    <mergeCell ref="I132:I136"/>
    <mergeCell ref="I122:I126"/>
    <mergeCell ref="I127:I131"/>
    <mergeCell ref="K132:K136"/>
    <mergeCell ref="K127:K131"/>
    <mergeCell ref="K137:K141"/>
    <mergeCell ref="K122:K126"/>
    <mergeCell ref="O127:O131"/>
    <mergeCell ref="N122:N126"/>
    <mergeCell ref="O132:O136"/>
    <mergeCell ref="B111:B151"/>
    <mergeCell ref="B107:B110"/>
    <mergeCell ref="J108:J109"/>
    <mergeCell ref="K108:K109"/>
    <mergeCell ref="AJ132:AJ136"/>
    <mergeCell ref="AJ117:AJ121"/>
    <mergeCell ref="AG127:AG131"/>
    <mergeCell ref="AF129:AF130"/>
    <mergeCell ref="AF119:AF120"/>
    <mergeCell ref="AF124:AF125"/>
    <mergeCell ref="AG122:AG126"/>
    <mergeCell ref="AH117:AH121"/>
    <mergeCell ref="AG117:AG121"/>
    <mergeCell ref="AG137:AG141"/>
    <mergeCell ref="AF139:AF140"/>
    <mergeCell ref="AJ137:AJ141"/>
    <mergeCell ref="AG147:AG151"/>
    <mergeCell ref="AH147:AH151"/>
    <mergeCell ref="AH132:AH136"/>
    <mergeCell ref="AH127:AH131"/>
    <mergeCell ref="AH122:AH126"/>
    <mergeCell ref="AH111:AH116"/>
    <mergeCell ref="V139:X139"/>
    <mergeCell ref="V140:X140"/>
    <mergeCell ref="AP111:AP116"/>
    <mergeCell ref="AJ111:AJ116"/>
    <mergeCell ref="AL111:AL116"/>
    <mergeCell ref="AK111:AK116"/>
    <mergeCell ref="AM111:AM116"/>
    <mergeCell ref="AQ111:AQ116"/>
    <mergeCell ref="AK137:AK141"/>
    <mergeCell ref="AL137:AL141"/>
    <mergeCell ref="AM137:AM141"/>
    <mergeCell ref="AN137:AN141"/>
    <mergeCell ref="AO137:AO141"/>
    <mergeCell ref="AP137:AP141"/>
    <mergeCell ref="AQ137:AQ141"/>
    <mergeCell ref="AQ117:AQ121"/>
    <mergeCell ref="AP117:AP121"/>
    <mergeCell ref="AO117:AO121"/>
    <mergeCell ref="AJ122:AJ126"/>
    <mergeCell ref="AR137:AU141"/>
    <mergeCell ref="AK122:AK126"/>
    <mergeCell ref="AL122:AL126"/>
    <mergeCell ref="AI127:AI131"/>
    <mergeCell ref="AJ127:AJ131"/>
    <mergeCell ref="AK127:AK131"/>
    <mergeCell ref="AL127:AL131"/>
    <mergeCell ref="AM127:AM131"/>
    <mergeCell ref="AN127:AN131"/>
    <mergeCell ref="AI122:AI126"/>
    <mergeCell ref="AO132:AO136"/>
    <mergeCell ref="AQ132:AQ136"/>
    <mergeCell ref="AI132:AI136"/>
    <mergeCell ref="AQ127:AQ131"/>
    <mergeCell ref="AP132:AP136"/>
    <mergeCell ref="AK132:AK136"/>
    <mergeCell ref="AL132:AL136"/>
    <mergeCell ref="AM132:AM136"/>
    <mergeCell ref="AN132:AN136"/>
    <mergeCell ref="BR127:BR131"/>
    <mergeCell ref="BR132:BR136"/>
    <mergeCell ref="BR137:BR141"/>
    <mergeCell ref="BR142:BR146"/>
    <mergeCell ref="BQ122:BQ126"/>
    <mergeCell ref="BR122:BR126"/>
    <mergeCell ref="BP147:BP151"/>
    <mergeCell ref="BQ147:BQ151"/>
    <mergeCell ref="BR147:BR151"/>
    <mergeCell ref="BP142:BP146"/>
    <mergeCell ref="BQ142:BQ146"/>
    <mergeCell ref="BP137:BP141"/>
    <mergeCell ref="BR111:BR116"/>
    <mergeCell ref="BR117:BR121"/>
    <mergeCell ref="BP132:BP136"/>
    <mergeCell ref="BP117:BP121"/>
    <mergeCell ref="BP122:BP126"/>
    <mergeCell ref="BP111:BP116"/>
    <mergeCell ref="AE149:AE150"/>
    <mergeCell ref="AF149:AF150"/>
    <mergeCell ref="Y147:AD151"/>
    <mergeCell ref="Y142:AD146"/>
    <mergeCell ref="AE139:AE140"/>
    <mergeCell ref="BQ117:BQ121"/>
    <mergeCell ref="BQ111:BQ116"/>
    <mergeCell ref="AL117:AL121"/>
    <mergeCell ref="AI117:AI121"/>
    <mergeCell ref="AK117:AK121"/>
    <mergeCell ref="AQ147:AQ151"/>
    <mergeCell ref="AQ142:AQ146"/>
    <mergeCell ref="BQ127:BQ131"/>
    <mergeCell ref="BQ137:BQ141"/>
    <mergeCell ref="BQ132:BQ136"/>
    <mergeCell ref="BP127:BP131"/>
    <mergeCell ref="AP127:AP131"/>
    <mergeCell ref="AQ122:AQ126"/>
    <mergeCell ref="V117:X117"/>
    <mergeCell ref="Y132:AD136"/>
    <mergeCell ref="Y127:AC131"/>
    <mergeCell ref="Y122:AC126"/>
    <mergeCell ref="Y137:AD141"/>
    <mergeCell ref="V137:X137"/>
    <mergeCell ref="V138:X138"/>
    <mergeCell ref="V121:X121"/>
    <mergeCell ref="V113:X113"/>
    <mergeCell ref="V116:X116"/>
    <mergeCell ref="V114:X114"/>
    <mergeCell ref="V120:X120"/>
    <mergeCell ref="V118:X118"/>
    <mergeCell ref="V119:X119"/>
    <mergeCell ref="V132:X132"/>
    <mergeCell ref="V134:X134"/>
    <mergeCell ref="V135:X135"/>
    <mergeCell ref="V133:X133"/>
    <mergeCell ref="V136:X136"/>
    <mergeCell ref="V141:X141"/>
    <mergeCell ref="Y117:AC121"/>
    <mergeCell ref="Y111:AC116"/>
    <mergeCell ref="AM142:AM146"/>
    <mergeCell ref="AL142:AL146"/>
    <mergeCell ref="AH137:AH141"/>
    <mergeCell ref="AI137:AI141"/>
    <mergeCell ref="AP147:AP151"/>
    <mergeCell ref="V148:X148"/>
    <mergeCell ref="V147:X147"/>
    <mergeCell ref="V149:X149"/>
    <mergeCell ref="AE144:AE145"/>
    <mergeCell ref="V145:X145"/>
    <mergeCell ref="V146:X146"/>
    <mergeCell ref="V142:X142"/>
    <mergeCell ref="V143:X143"/>
    <mergeCell ref="V144:X144"/>
    <mergeCell ref="AF144:AF145"/>
    <mergeCell ref="AG142:AG146"/>
    <mergeCell ref="AN142:AN146"/>
    <mergeCell ref="AO142:AO146"/>
    <mergeCell ref="AP142:AP146"/>
    <mergeCell ref="AK142:AK146"/>
    <mergeCell ref="Q132:Q136"/>
    <mergeCell ref="R132:R136"/>
    <mergeCell ref="S132:S136"/>
    <mergeCell ref="P147:P151"/>
    <mergeCell ref="Q147:Q151"/>
    <mergeCell ref="O147:O151"/>
    <mergeCell ref="AG109:AG110"/>
    <mergeCell ref="AG111:AG116"/>
    <mergeCell ref="AE129:AE130"/>
    <mergeCell ref="AE134:AE135"/>
    <mergeCell ref="V125:X125"/>
    <mergeCell ref="V124:X124"/>
    <mergeCell ref="V127:X127"/>
    <mergeCell ref="V126:X126"/>
    <mergeCell ref="V128:X128"/>
    <mergeCell ref="V131:X131"/>
    <mergeCell ref="V129:X129"/>
    <mergeCell ref="AE124:AE125"/>
    <mergeCell ref="V130:X130"/>
    <mergeCell ref="V111:X111"/>
    <mergeCell ref="V112:X112"/>
    <mergeCell ref="V115:X115"/>
    <mergeCell ref="S122:S126"/>
    <mergeCell ref="R122:R126"/>
    <mergeCell ref="AF134:AF135"/>
    <mergeCell ref="AG132:AG136"/>
    <mergeCell ref="AO147:AO151"/>
    <mergeCell ref="AO127:AO131"/>
    <mergeCell ref="AO122:AO126"/>
    <mergeCell ref="AJ147:AJ151"/>
    <mergeCell ref="AL147:AL151"/>
    <mergeCell ref="R147:R151"/>
    <mergeCell ref="S147:S151"/>
    <mergeCell ref="V151:X151"/>
    <mergeCell ref="AJ142:AJ146"/>
    <mergeCell ref="V122:X122"/>
    <mergeCell ref="V123:X123"/>
    <mergeCell ref="AN122:AN126"/>
    <mergeCell ref="S127:S131"/>
    <mergeCell ref="V150:X150"/>
    <mergeCell ref="R142:R146"/>
    <mergeCell ref="S142:S146"/>
    <mergeCell ref="AI147:AI151"/>
    <mergeCell ref="AK147:AK151"/>
    <mergeCell ref="AH142:AH146"/>
    <mergeCell ref="AI142:AI146"/>
    <mergeCell ref="AN147:AN151"/>
    <mergeCell ref="AM147:AM151"/>
    <mergeCell ref="V102:AF102"/>
    <mergeCell ref="V101:AF101"/>
    <mergeCell ref="AJ101:AK104"/>
    <mergeCell ref="T101:T105"/>
    <mergeCell ref="AN101:AQ105"/>
    <mergeCell ref="V105:AA105"/>
    <mergeCell ref="AB105:AD105"/>
    <mergeCell ref="V109:X109"/>
    <mergeCell ref="Y110:AD110"/>
    <mergeCell ref="AE109:AF109"/>
    <mergeCell ref="V103:AF103"/>
    <mergeCell ref="Y109:AD109"/>
    <mergeCell ref="V104:AA104"/>
    <mergeCell ref="T108:AD108"/>
    <mergeCell ref="T107:AD107"/>
    <mergeCell ref="V110:X110"/>
    <mergeCell ref="BO101:BP105"/>
    <mergeCell ref="BO109:BO110"/>
    <mergeCell ref="BN109:BN110"/>
    <mergeCell ref="AX107:BC108"/>
    <mergeCell ref="AX109:AX110"/>
    <mergeCell ref="AY109:AY110"/>
    <mergeCell ref="BB109:BB110"/>
    <mergeCell ref="BC109:BC110"/>
    <mergeCell ref="BD109:BD110"/>
    <mergeCell ref="BE109:BE110"/>
    <mergeCell ref="BF109:BF110"/>
    <mergeCell ref="BG109:BG110"/>
    <mergeCell ref="BH109:BH110"/>
    <mergeCell ref="BI109:BI110"/>
    <mergeCell ref="BK104:BN104"/>
    <mergeCell ref="BK105:BN105"/>
    <mergeCell ref="BD107:BI108"/>
    <mergeCell ref="BJ107:BO108"/>
    <mergeCell ref="AU105:BJ105"/>
    <mergeCell ref="AU104:BJ104"/>
    <mergeCell ref="AE113:AE114"/>
    <mergeCell ref="AF113:AF114"/>
    <mergeCell ref="AN117:AN121"/>
    <mergeCell ref="AM117:AM121"/>
    <mergeCell ref="AE119:AE120"/>
    <mergeCell ref="AB104:AD104"/>
    <mergeCell ref="AE104:AF104"/>
    <mergeCell ref="AN109:AO109"/>
    <mergeCell ref="AN111:AN116"/>
    <mergeCell ref="AO111:AO116"/>
    <mergeCell ref="AI111:AI116"/>
    <mergeCell ref="BD61:BE61"/>
    <mergeCell ref="AU109:AU110"/>
    <mergeCell ref="AN107:AQ108"/>
    <mergeCell ref="AT109:AT110"/>
    <mergeCell ref="AV107:AW108"/>
    <mergeCell ref="AU101:BN101"/>
    <mergeCell ref="AU102:BN102"/>
    <mergeCell ref="AU103:BN103"/>
    <mergeCell ref="AM122:AM126"/>
    <mergeCell ref="AP122:AP126"/>
    <mergeCell ref="AP109:AQ109"/>
    <mergeCell ref="AW109:AW110"/>
    <mergeCell ref="AV109:AV110"/>
    <mergeCell ref="AR109:AR110"/>
    <mergeCell ref="AS109:AS110"/>
    <mergeCell ref="BA109:BA110"/>
    <mergeCell ref="AZ109:AZ110"/>
    <mergeCell ref="AR107:AU108"/>
    <mergeCell ref="AR101:AT105"/>
    <mergeCell ref="BJ109:BJ110"/>
    <mergeCell ref="BK109:BK110"/>
    <mergeCell ref="BL109:BL110"/>
    <mergeCell ref="BM109:BM110"/>
    <mergeCell ref="AR111:AU116"/>
  </mergeCells>
  <conditionalFormatting sqref="AK111:AM111">
    <cfRule type="cellIs" dxfId="31" priority="1" operator="equal">
      <formula>#REF!</formula>
    </cfRule>
  </conditionalFormatting>
  <conditionalFormatting sqref="AK111:AM111">
    <cfRule type="cellIs" dxfId="30" priority="2" operator="equal">
      <formula>#REF!</formula>
    </cfRule>
  </conditionalFormatting>
  <conditionalFormatting sqref="AK111:AM111">
    <cfRule type="cellIs" dxfId="29" priority="3" operator="equal">
      <formula>#REF!</formula>
    </cfRule>
  </conditionalFormatting>
  <conditionalFormatting sqref="AK111:AM111">
    <cfRule type="cellIs" dxfId="28" priority="4" operator="equal">
      <formula>#REF!</formula>
    </cfRule>
  </conditionalFormatting>
  <conditionalFormatting sqref="R111:R116">
    <cfRule type="containsText" dxfId="27" priority="5" stopIfTrue="1" operator="containsText" text="BAJA">
      <formula>NOT(ISERROR(SEARCH(("BAJA"),(R111))))</formula>
    </cfRule>
  </conditionalFormatting>
  <conditionalFormatting sqref="R111:R116">
    <cfRule type="containsText" dxfId="26" priority="6" stopIfTrue="1" operator="containsText" text="MODERADA">
      <formula>NOT(ISERROR(SEARCH(("MODERADA"),(R111))))</formula>
    </cfRule>
  </conditionalFormatting>
  <conditionalFormatting sqref="R111:R116">
    <cfRule type="containsText" dxfId="25" priority="7" stopIfTrue="1" operator="containsText" text="ALTA">
      <formula>NOT(ISERROR(SEARCH(("ALTA"),(R111))))</formula>
    </cfRule>
  </conditionalFormatting>
  <conditionalFormatting sqref="R111:R116">
    <cfRule type="containsText" dxfId="24" priority="8" stopIfTrue="1" operator="containsText" text="EXTREMA">
      <formula>NOT(ISERROR(SEARCH(("EXTREMA"),(R111))))</formula>
    </cfRule>
  </conditionalFormatting>
  <conditionalFormatting sqref="AP111:AP136 AP142:AP151">
    <cfRule type="containsText" dxfId="23" priority="9" stopIfTrue="1" operator="containsText" text="EXTREMA">
      <formula>NOT(ISERROR(SEARCH(("EXTREMA"),(AP111))))</formula>
    </cfRule>
  </conditionalFormatting>
  <conditionalFormatting sqref="AP111:AP136 AP142:AP151">
    <cfRule type="containsText" dxfId="22" priority="10" stopIfTrue="1" operator="containsText" text="ALTA">
      <formula>NOT(ISERROR(SEARCH(("ALTA"),(AP111))))</formula>
    </cfRule>
  </conditionalFormatting>
  <conditionalFormatting sqref="AP111:AP136 AP142:AP151">
    <cfRule type="containsText" dxfId="21" priority="11" stopIfTrue="1" operator="containsText" text="MODERADA">
      <formula>NOT(ISERROR(SEARCH(("MODERADA"),(AP111))))</formula>
    </cfRule>
  </conditionalFormatting>
  <conditionalFormatting sqref="AP111:AP136 AP142:AP151">
    <cfRule type="containsText" dxfId="20" priority="12" stopIfTrue="1" operator="containsText" text="BAJA">
      <formula>NOT(ISERROR(SEARCH(("BAJA"),(AP111))))</formula>
    </cfRule>
  </conditionalFormatting>
  <conditionalFormatting sqref="AK117:AM117 AK122:AM122 AK127:AM127 AK132:AM132 AK142:AM142 AK147:AM147">
    <cfRule type="cellIs" dxfId="19" priority="13" operator="equal">
      <formula>#REF!</formula>
    </cfRule>
  </conditionalFormatting>
  <conditionalFormatting sqref="AK117:AM117 AK122:AM122 AK127:AM127 AK132:AM132 AK142:AM142 AK147:AM147">
    <cfRule type="cellIs" dxfId="18" priority="14" operator="equal">
      <formula>#REF!</formula>
    </cfRule>
  </conditionalFormatting>
  <conditionalFormatting sqref="AK117:AM117 AK122:AM122 AK127:AM127 AK132:AM132 AK142:AM142 AK147:AM147">
    <cfRule type="cellIs" dxfId="17" priority="15" operator="equal">
      <formula>#REF!</formula>
    </cfRule>
  </conditionalFormatting>
  <conditionalFormatting sqref="AK117:AM117 AK122:AM122 AK127:AM127 AK132:AM132 AK142:AM142 AK147:AM147">
    <cfRule type="cellIs" dxfId="16" priority="16" operator="equal">
      <formula>#REF!</formula>
    </cfRule>
  </conditionalFormatting>
  <conditionalFormatting sqref="R117:R136 R142:R151">
    <cfRule type="containsText" dxfId="15" priority="17" stopIfTrue="1" operator="containsText" text="BAJA">
      <formula>NOT(ISERROR(SEARCH(("BAJA"),(R117))))</formula>
    </cfRule>
  </conditionalFormatting>
  <conditionalFormatting sqref="R117:R136 R142:R151">
    <cfRule type="containsText" dxfId="14" priority="18" stopIfTrue="1" operator="containsText" text="MODERADA">
      <formula>NOT(ISERROR(SEARCH(("MODERADA"),(R117))))</formula>
    </cfRule>
  </conditionalFormatting>
  <conditionalFormatting sqref="R117:R136 R142:R151">
    <cfRule type="containsText" dxfId="13" priority="19" stopIfTrue="1" operator="containsText" text="ALTA">
      <formula>NOT(ISERROR(SEARCH(("ALTA"),(R117))))</formula>
    </cfRule>
  </conditionalFormatting>
  <conditionalFormatting sqref="R117:R136 R142:R151">
    <cfRule type="containsText" dxfId="12" priority="20" stopIfTrue="1" operator="containsText" text="EXTREMA">
      <formula>NOT(ISERROR(SEARCH(("EXTREMA"),(R117))))</formula>
    </cfRule>
  </conditionalFormatting>
  <conditionalFormatting sqref="AP137:AP141">
    <cfRule type="containsText" dxfId="11" priority="21" stopIfTrue="1" operator="containsText" text="EXTREMA">
      <formula>NOT(ISERROR(SEARCH(("EXTREMA"),(AP137))))</formula>
    </cfRule>
  </conditionalFormatting>
  <conditionalFormatting sqref="AP137:AP141">
    <cfRule type="containsText" dxfId="10" priority="22" stopIfTrue="1" operator="containsText" text="ALTA">
      <formula>NOT(ISERROR(SEARCH(("ALTA"),(AP137))))</formula>
    </cfRule>
  </conditionalFormatting>
  <conditionalFormatting sqref="AP137:AP141">
    <cfRule type="containsText" dxfId="9" priority="23" stopIfTrue="1" operator="containsText" text="MODERADA">
      <formula>NOT(ISERROR(SEARCH(("MODERADA"),(AP137))))</formula>
    </cfRule>
  </conditionalFormatting>
  <conditionalFormatting sqref="AP137:AP141">
    <cfRule type="containsText" dxfId="8" priority="24" stopIfTrue="1" operator="containsText" text="BAJA">
      <formula>NOT(ISERROR(SEARCH(("BAJA"),(AP137))))</formula>
    </cfRule>
  </conditionalFormatting>
  <conditionalFormatting sqref="AK137:AM137">
    <cfRule type="cellIs" dxfId="7" priority="25" operator="equal">
      <formula>#REF!</formula>
    </cfRule>
  </conditionalFormatting>
  <conditionalFormatting sqref="AK137:AM137">
    <cfRule type="cellIs" dxfId="6" priority="26" operator="equal">
      <formula>#REF!</formula>
    </cfRule>
  </conditionalFormatting>
  <conditionalFormatting sqref="AK137:AM137">
    <cfRule type="cellIs" dxfId="5" priority="27" operator="equal">
      <formula>#REF!</formula>
    </cfRule>
  </conditionalFormatting>
  <conditionalFormatting sqref="AK137:AM137">
    <cfRule type="cellIs" dxfId="4" priority="28" operator="equal">
      <formula>#REF!</formula>
    </cfRule>
  </conditionalFormatting>
  <conditionalFormatting sqref="R137:R141">
    <cfRule type="containsText" dxfId="3" priority="29" stopIfTrue="1" operator="containsText" text="BAJA">
      <formula>NOT(ISERROR(SEARCH(("BAJA"),(R137))))</formula>
    </cfRule>
  </conditionalFormatting>
  <conditionalFormatting sqref="R137:R141">
    <cfRule type="containsText" dxfId="2" priority="30" stopIfTrue="1" operator="containsText" text="MODERADA">
      <formula>NOT(ISERROR(SEARCH(("MODERADA"),(R137))))</formula>
    </cfRule>
  </conditionalFormatting>
  <conditionalFormatting sqref="R137:R141">
    <cfRule type="containsText" dxfId="1" priority="31" stopIfTrue="1" operator="containsText" text="ALTA">
      <formula>NOT(ISERROR(SEARCH(("ALTA"),(R137))))</formula>
    </cfRule>
  </conditionalFormatting>
  <conditionalFormatting sqref="R137:R141">
    <cfRule type="containsText" dxfId="0" priority="32" stopIfTrue="1" operator="containsText" text="EXTREMA">
      <formula>NOT(ISERROR(SEARCH(("EXTREMA"),(R137))))</formula>
    </cfRule>
  </conditionalFormatting>
  <dataValidations count="15">
    <dataValidation type="list" allowBlank="1" showErrorMessage="1" sqref="BA111:BA151 BG111:BG151 BM111:BM151" xr:uid="{00000000-0002-0000-0200-000000000000}">
      <formula1>$BI$68:$BI$69</formula1>
    </dataValidation>
    <dataValidation type="list" allowBlank="1" showErrorMessage="1" sqref="AN111 AN117 AN122 AN127 AN132 AN137 AN142 AN147" xr:uid="{00000000-0002-0000-0200-000001000000}">
      <formula1>$CR$111:$CR$116</formula1>
    </dataValidation>
    <dataValidation type="list" allowBlank="1" showErrorMessage="1" sqref="M63 M67:M92 M111 M117 M122 M127 M132 M137 M142 M147" xr:uid="{00000000-0002-0000-0200-000002000000}">
      <formula1>$BD$63:$BD$67</formula1>
    </dataValidation>
    <dataValidation type="list" allowBlank="1" showErrorMessage="1" sqref="N63 N67:N92 N111 N117 N122 N127 N132 N137 N142 N147" xr:uid="{00000000-0002-0000-0200-000003000000}">
      <formula1>$BE$63:$BE$67</formula1>
    </dataValidation>
    <dataValidation type="list" allowBlank="1" showErrorMessage="1" sqref="A111:A151" xr:uid="{00000000-0002-0000-0200-000004000000}">
      <formula1>$DI$111:$DI$113</formula1>
    </dataValidation>
    <dataValidation type="list" allowBlank="1" showErrorMessage="1" sqref="F111:F151" xr:uid="{00000000-0002-0000-0200-000005000000}">
      <formula1>$CN$111:$CN$118</formula1>
    </dataValidation>
    <dataValidation type="list" allowBlank="1" showErrorMessage="1" sqref="AO111 AO117 AO122 AO127 AO132 AO137 AO142 AO147" xr:uid="{00000000-0002-0000-0200-000006000000}">
      <formula1>$CT$111:$CT$116</formula1>
    </dataValidation>
    <dataValidation type="list" allowBlank="1" showErrorMessage="1" sqref="S111 AQ111 S117 AQ117 S122 AQ122 S127 AQ127 S132 AQ132 S137 AQ137 S142 AQ142 S147 AQ147" xr:uid="{00000000-0002-0000-0200-000007000000}">
      <formula1>$CJ$111:$CJ$114</formula1>
    </dataValidation>
    <dataValidation type="list" allowBlank="1" showErrorMessage="1" sqref="A63:C63 E63:G63 A67:C92 E67:G92 AZ63:BA92" xr:uid="{00000000-0002-0000-0200-000008000000}">
      <formula1>#REF!</formula1>
    </dataValidation>
    <dataValidation type="list" allowBlank="1" showErrorMessage="1" sqref="AP111 AP117 AP122 AP127 AP132 AP137 AP142 AP147" xr:uid="{00000000-0002-0000-0200-000009000000}">
      <formula1>$DB$111:$DB$114</formula1>
    </dataValidation>
    <dataValidation type="list" allowBlank="1" showErrorMessage="1" sqref="AZ111:AZ151 BF111:BF151 BL111:BL151" xr:uid="{00000000-0002-0000-0200-00000A000000}">
      <formula1>$CJ$63:$CJ$67</formula1>
    </dataValidation>
    <dataValidation type="list" allowBlank="1" showErrorMessage="1" sqref="G111:G151" xr:uid="{00000000-0002-0000-0200-00000B000000}">
      <formula1>$CD$110:$CD$116</formula1>
    </dataValidation>
    <dataValidation type="list" allowBlank="1" showErrorMessage="1" sqref="U111:U151" xr:uid="{00000000-0002-0000-0200-00000C000000}">
      <formula1>$CJ$104:$CJ$105</formula1>
    </dataValidation>
    <dataValidation type="list" allowBlank="1" showErrorMessage="1" sqref="E111:E151" xr:uid="{00000000-0002-0000-0200-00000D000000}">
      <formula1>$CL$111:$CL$117</formula1>
    </dataValidation>
    <dataValidation type="list" allowBlank="1" sqref="H111:H151" xr:uid="{00000000-0002-0000-0200-00000E000000}">
      <formula1>$BZ$111:$BZ$120</formula1>
    </dataValidation>
  </dataValidations>
  <hyperlinks>
    <hyperlink ref="S110" location="OPCIONES DE MANEJO DEL RIESGO!A1" display="OPCIONES DE MANEJO DEL RIESGO" xr:uid="{00000000-0004-0000-0200-000000000000}"/>
    <hyperlink ref="AQ110" location="OPCIONES DE MANEJO DEL RIESGO!A1" display="OPCIONES DE MANEJO DEL RIESGO" xr:uid="{00000000-0004-0000-0200-000001000000}"/>
  </hyperlinks>
  <pageMargins left="0.70866141732283472" right="0.70866141732283472" top="0.74803149606299213" bottom="0.74803149606299213" header="0" footer="0"/>
  <pageSetup scale="90" orientation="landscape"/>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K100"/>
  <sheetViews>
    <sheetView workbookViewId="0"/>
  </sheetViews>
  <sheetFormatPr baseColWidth="10" defaultColWidth="14.42578125" defaultRowHeight="15" customHeight="1"/>
  <cols>
    <col min="1" max="1" width="1.7109375" customWidth="1"/>
    <col min="2" max="2" width="22.140625" customWidth="1"/>
    <col min="3" max="3" width="151" customWidth="1"/>
    <col min="4" max="4" width="2" customWidth="1"/>
    <col min="5" max="6" width="11.42578125" customWidth="1"/>
    <col min="7" max="11" width="10.7109375" customWidth="1"/>
  </cols>
  <sheetData>
    <row r="1" spans="1:11" ht="9.75" customHeight="1">
      <c r="A1" s="1"/>
      <c r="B1" s="1"/>
      <c r="C1" s="1"/>
      <c r="D1" s="1"/>
      <c r="E1" s="1"/>
      <c r="F1" s="1"/>
      <c r="G1" s="1"/>
      <c r="H1" s="1"/>
      <c r="I1" s="1"/>
      <c r="J1" s="1"/>
      <c r="K1" s="1"/>
    </row>
    <row r="2" spans="1:11" ht="40.5" hidden="1" customHeight="1">
      <c r="A2" s="1"/>
      <c r="B2" s="1"/>
      <c r="C2" s="1"/>
      <c r="D2" s="1"/>
      <c r="E2" s="1"/>
      <c r="F2" s="1"/>
      <c r="G2" s="1"/>
      <c r="H2" s="1"/>
      <c r="I2" s="1"/>
      <c r="J2" s="1"/>
      <c r="K2" s="1"/>
    </row>
    <row r="3" spans="1:11" ht="39.75" hidden="1" customHeight="1">
      <c r="A3" s="1"/>
      <c r="B3" s="1"/>
      <c r="C3" s="1"/>
      <c r="D3" s="1"/>
      <c r="E3" s="1"/>
      <c r="F3" s="1"/>
      <c r="G3" s="1"/>
      <c r="H3" s="1"/>
      <c r="I3" s="1"/>
      <c r="J3" s="1"/>
      <c r="K3" s="1"/>
    </row>
    <row r="4" spans="1:11" ht="6.75" customHeight="1">
      <c r="A4" s="1"/>
      <c r="B4" s="1"/>
      <c r="C4" s="1"/>
      <c r="D4" s="1"/>
      <c r="E4" s="1"/>
      <c r="F4" s="1"/>
      <c r="G4" s="1"/>
      <c r="H4" s="1"/>
      <c r="I4" s="1"/>
      <c r="J4" s="1"/>
      <c r="K4" s="1"/>
    </row>
    <row r="5" spans="1:11" ht="44.25" customHeight="1">
      <c r="A5" s="1"/>
      <c r="B5" s="355" t="s">
        <v>333</v>
      </c>
      <c r="C5" s="303"/>
      <c r="D5" s="1"/>
      <c r="E5" s="1"/>
      <c r="F5" s="1"/>
      <c r="G5" s="1"/>
      <c r="H5" s="1"/>
      <c r="I5" s="1"/>
      <c r="J5" s="1"/>
      <c r="K5" s="1"/>
    </row>
    <row r="6" spans="1:11" ht="36" customHeight="1">
      <c r="A6" s="1"/>
      <c r="B6" s="162" t="s">
        <v>197</v>
      </c>
      <c r="C6" s="163" t="s">
        <v>334</v>
      </c>
      <c r="D6" s="1"/>
      <c r="E6" s="1"/>
      <c r="F6" s="1"/>
      <c r="G6" s="1"/>
      <c r="H6" s="1"/>
      <c r="I6" s="1"/>
      <c r="J6" s="1"/>
      <c r="K6" s="1"/>
    </row>
    <row r="7" spans="1:11" ht="43.5" customHeight="1">
      <c r="A7" s="1"/>
      <c r="B7" s="164" t="s">
        <v>67</v>
      </c>
      <c r="C7" s="165" t="s">
        <v>335</v>
      </c>
      <c r="D7" s="1"/>
      <c r="E7" s="1"/>
      <c r="F7" s="1"/>
      <c r="G7" s="1"/>
      <c r="H7" s="1"/>
      <c r="I7" s="1"/>
      <c r="J7" s="1"/>
      <c r="K7" s="1"/>
    </row>
    <row r="8" spans="1:11" ht="52.5" customHeight="1">
      <c r="A8" s="1"/>
      <c r="B8" s="164" t="s">
        <v>79</v>
      </c>
      <c r="C8" s="165" t="s">
        <v>336</v>
      </c>
      <c r="D8" s="1"/>
      <c r="E8" s="1"/>
      <c r="F8" s="1"/>
      <c r="G8" s="1"/>
      <c r="H8" s="1"/>
      <c r="I8" s="1"/>
      <c r="J8" s="1"/>
      <c r="K8" s="1"/>
    </row>
    <row r="9" spans="1:11" ht="39.75" customHeight="1">
      <c r="A9" s="1"/>
      <c r="B9" s="164" t="s">
        <v>90</v>
      </c>
      <c r="C9" s="165" t="s">
        <v>337</v>
      </c>
      <c r="D9" s="1"/>
      <c r="E9" s="1"/>
      <c r="F9" s="1"/>
      <c r="G9" s="1"/>
      <c r="H9" s="1"/>
      <c r="I9" s="1"/>
      <c r="J9" s="1"/>
      <c r="K9" s="1"/>
    </row>
    <row r="10" spans="1:11" ht="39.75" customHeight="1">
      <c r="A10" s="1"/>
      <c r="B10" s="164" t="s">
        <v>249</v>
      </c>
      <c r="C10" s="165" t="s">
        <v>338</v>
      </c>
      <c r="D10" s="1"/>
      <c r="E10" s="1"/>
      <c r="F10" s="1"/>
      <c r="G10" s="1"/>
      <c r="H10" s="1"/>
      <c r="I10" s="1"/>
      <c r="J10" s="1"/>
      <c r="K10" s="1"/>
    </row>
    <row r="11" spans="1:11" ht="49.5" customHeight="1">
      <c r="A11" s="1"/>
      <c r="B11" s="164" t="s">
        <v>98</v>
      </c>
      <c r="C11" s="165" t="s">
        <v>339</v>
      </c>
      <c r="D11" s="1"/>
      <c r="E11" s="1"/>
      <c r="F11" s="1"/>
      <c r="G11" s="1"/>
      <c r="H11" s="1"/>
      <c r="I11" s="1"/>
      <c r="J11" s="1"/>
      <c r="K11" s="1"/>
    </row>
    <row r="12" spans="1:11" ht="51" hidden="1" customHeight="1">
      <c r="A12" s="1"/>
      <c r="B12" s="166"/>
      <c r="C12" s="167"/>
      <c r="D12" s="1"/>
      <c r="E12" s="1"/>
      <c r="F12" s="1"/>
      <c r="G12" s="1"/>
      <c r="H12" s="1"/>
      <c r="I12" s="1"/>
      <c r="J12" s="1"/>
      <c r="K12" s="1"/>
    </row>
    <row r="13" spans="1:11" ht="46.5" customHeight="1">
      <c r="A13" s="1"/>
      <c r="B13" s="164" t="s">
        <v>267</v>
      </c>
      <c r="C13" s="6" t="s">
        <v>340</v>
      </c>
      <c r="D13" s="1"/>
      <c r="E13" s="1"/>
      <c r="F13" s="1"/>
      <c r="G13" s="1"/>
      <c r="H13" s="1"/>
      <c r="I13" s="1"/>
      <c r="J13" s="1"/>
      <c r="K13" s="1"/>
    </row>
    <row r="14" spans="1:11" ht="44.25" customHeight="1">
      <c r="A14" s="1"/>
      <c r="B14" s="164" t="s">
        <v>274</v>
      </c>
      <c r="C14" s="168" t="s">
        <v>341</v>
      </c>
      <c r="D14" s="1"/>
      <c r="E14" s="1"/>
      <c r="F14" s="1"/>
      <c r="G14" s="1"/>
      <c r="H14" s="1"/>
      <c r="I14" s="1"/>
      <c r="J14" s="1"/>
      <c r="K14" s="1"/>
    </row>
    <row r="15" spans="1:11" ht="43.5" customHeight="1">
      <c r="A15" s="1"/>
      <c r="B15" s="164" t="s">
        <v>277</v>
      </c>
      <c r="C15" s="168" t="s">
        <v>341</v>
      </c>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ht="15.75" customHeight="1">
      <c r="A21" s="1"/>
      <c r="B21" s="1"/>
      <c r="C21" s="1"/>
      <c r="D21" s="1"/>
      <c r="E21" s="1"/>
      <c r="F21" s="1"/>
      <c r="G21" s="1"/>
      <c r="H21" s="1"/>
      <c r="I21" s="1"/>
      <c r="J21" s="1"/>
      <c r="K21" s="1"/>
    </row>
    <row r="22" spans="1:11" ht="15.75" customHeight="1">
      <c r="A22" s="1"/>
      <c r="B22" s="1"/>
      <c r="C22" s="1"/>
      <c r="D22" s="1"/>
      <c r="E22" s="1"/>
      <c r="F22" s="1"/>
      <c r="G22" s="1"/>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ht="15.75" customHeight="1">
      <c r="A25" s="1"/>
      <c r="B25" s="1"/>
      <c r="C25" s="1"/>
      <c r="D25" s="1"/>
      <c r="E25" s="1"/>
      <c r="F25" s="1"/>
      <c r="G25" s="1"/>
      <c r="H25" s="1"/>
      <c r="I25" s="1"/>
      <c r="J25" s="1"/>
      <c r="K25" s="1"/>
    </row>
    <row r="26" spans="1:11" ht="15.75" customHeight="1">
      <c r="A26" s="1"/>
      <c r="B26" s="1"/>
      <c r="C26" s="1"/>
      <c r="D26" s="1"/>
      <c r="E26" s="1"/>
      <c r="F26" s="1"/>
      <c r="G26" s="1"/>
      <c r="H26" s="1"/>
      <c r="I26" s="1"/>
      <c r="J26" s="1"/>
      <c r="K26" s="1"/>
    </row>
    <row r="27" spans="1:11" ht="15.75" customHeight="1">
      <c r="A27" s="1"/>
      <c r="B27" s="1"/>
      <c r="C27" s="1"/>
      <c r="D27" s="1"/>
      <c r="E27" s="1"/>
      <c r="F27" s="1"/>
      <c r="G27" s="1"/>
      <c r="H27" s="1"/>
      <c r="I27" s="1"/>
      <c r="J27" s="1"/>
      <c r="K27" s="1"/>
    </row>
    <row r="28" spans="1:11" ht="15.75" customHeight="1">
      <c r="A28" s="1"/>
      <c r="B28" s="1"/>
      <c r="C28" s="1"/>
      <c r="D28" s="1"/>
      <c r="E28" s="1"/>
      <c r="F28" s="1"/>
      <c r="G28" s="1"/>
      <c r="H28" s="1"/>
      <c r="I28" s="1"/>
      <c r="J28" s="1"/>
      <c r="K28" s="1"/>
    </row>
    <row r="29" spans="1:11" ht="15.75" customHeight="1">
      <c r="A29" s="1"/>
      <c r="B29" s="1"/>
      <c r="C29" s="1"/>
      <c r="D29" s="1"/>
      <c r="E29" s="1"/>
      <c r="F29" s="1"/>
      <c r="G29" s="1"/>
      <c r="H29" s="1"/>
      <c r="I29" s="1"/>
      <c r="J29" s="1"/>
      <c r="K29" s="1"/>
    </row>
    <row r="30" spans="1:11" ht="15.75" customHeight="1">
      <c r="A30" s="1"/>
      <c r="B30" s="1"/>
      <c r="C30" s="1"/>
      <c r="D30" s="1"/>
      <c r="E30" s="1"/>
      <c r="F30" s="1"/>
      <c r="G30" s="1"/>
      <c r="H30" s="1"/>
      <c r="I30" s="1"/>
      <c r="J30" s="1"/>
      <c r="K30" s="1"/>
    </row>
    <row r="31" spans="1:11" ht="15.75" customHeight="1">
      <c r="A31" s="1"/>
      <c r="B31" s="1"/>
      <c r="C31" s="1"/>
      <c r="D31" s="1"/>
      <c r="E31" s="1"/>
      <c r="F31" s="1"/>
      <c r="G31" s="1"/>
      <c r="H31" s="1"/>
      <c r="I31" s="1"/>
      <c r="J31" s="1"/>
      <c r="K31" s="1"/>
    </row>
    <row r="32" spans="1:11" ht="15.75" customHeight="1">
      <c r="A32" s="1"/>
      <c r="B32" s="1"/>
      <c r="C32" s="1"/>
      <c r="D32" s="1"/>
      <c r="E32" s="1"/>
      <c r="F32" s="1"/>
      <c r="G32" s="1"/>
      <c r="H32" s="1"/>
      <c r="I32" s="1"/>
      <c r="J32" s="1"/>
      <c r="K32" s="1"/>
    </row>
    <row r="33" spans="1:11" ht="15.75" customHeight="1">
      <c r="A33" s="1"/>
      <c r="B33" s="1"/>
      <c r="C33" s="1"/>
      <c r="D33" s="1"/>
      <c r="E33" s="1"/>
      <c r="F33" s="1"/>
      <c r="G33" s="1"/>
      <c r="H33" s="1"/>
      <c r="I33" s="1"/>
      <c r="J33" s="1"/>
      <c r="K33" s="1"/>
    </row>
    <row r="34" spans="1:11" ht="15.75" customHeight="1">
      <c r="A34" s="1"/>
      <c r="B34" s="1"/>
      <c r="C34" s="1"/>
      <c r="D34" s="1"/>
      <c r="E34" s="1"/>
      <c r="F34" s="1"/>
      <c r="G34" s="1"/>
      <c r="H34" s="1"/>
      <c r="I34" s="1"/>
      <c r="J34" s="1"/>
      <c r="K34" s="1"/>
    </row>
    <row r="35" spans="1:11" ht="15.75" customHeight="1">
      <c r="A35" s="1"/>
      <c r="B35" s="1"/>
      <c r="C35" s="1"/>
      <c r="D35" s="1"/>
      <c r="E35" s="1"/>
      <c r="F35" s="1"/>
      <c r="G35" s="1"/>
      <c r="H35" s="1"/>
      <c r="I35" s="1"/>
      <c r="J35" s="1"/>
      <c r="K35" s="1"/>
    </row>
    <row r="36" spans="1:11" ht="15.75" customHeight="1">
      <c r="A36" s="1"/>
      <c r="B36" s="1"/>
      <c r="C36" s="1"/>
      <c r="D36" s="1"/>
      <c r="E36" s="1"/>
      <c r="F36" s="1"/>
      <c r="G36" s="1"/>
      <c r="H36" s="1"/>
      <c r="I36" s="1"/>
      <c r="J36" s="1"/>
      <c r="K36" s="1"/>
    </row>
    <row r="37" spans="1:11" ht="15.75" customHeight="1">
      <c r="A37" s="1"/>
      <c r="B37" s="1"/>
      <c r="C37" s="1"/>
      <c r="D37" s="1"/>
      <c r="E37" s="1"/>
      <c r="F37" s="1"/>
      <c r="G37" s="1"/>
      <c r="H37" s="1"/>
      <c r="I37" s="1"/>
      <c r="J37" s="1"/>
      <c r="K37" s="1"/>
    </row>
    <row r="38" spans="1:11" ht="15.75" customHeight="1">
      <c r="A38" s="1"/>
      <c r="B38" s="1"/>
      <c r="C38" s="1"/>
      <c r="D38" s="1"/>
      <c r="E38" s="1"/>
      <c r="F38" s="1"/>
      <c r="G38" s="1"/>
      <c r="H38" s="1"/>
      <c r="I38" s="1"/>
      <c r="J38" s="1"/>
      <c r="K38" s="1"/>
    </row>
    <row r="39" spans="1:11" ht="15.75" customHeight="1">
      <c r="A39" s="1"/>
      <c r="B39" s="1"/>
      <c r="C39" s="1"/>
      <c r="D39" s="1"/>
      <c r="E39" s="1"/>
      <c r="F39" s="1"/>
      <c r="G39" s="1"/>
      <c r="H39" s="1"/>
      <c r="I39" s="1"/>
      <c r="J39" s="1"/>
      <c r="K39" s="1"/>
    </row>
    <row r="40" spans="1:11" ht="15.75" customHeight="1">
      <c r="A40" s="1"/>
      <c r="B40" s="1"/>
      <c r="C40" s="1"/>
      <c r="D40" s="1"/>
      <c r="E40" s="1"/>
      <c r="F40" s="1"/>
      <c r="G40" s="1"/>
      <c r="H40" s="1"/>
      <c r="I40" s="1"/>
      <c r="J40" s="1"/>
      <c r="K40" s="1"/>
    </row>
    <row r="41" spans="1:11" ht="15.75" customHeight="1">
      <c r="A41" s="1"/>
      <c r="B41" s="1"/>
      <c r="C41" s="1"/>
      <c r="D41" s="1"/>
      <c r="E41" s="1"/>
      <c r="F41" s="1"/>
      <c r="G41" s="1"/>
      <c r="H41" s="1"/>
      <c r="I41" s="1"/>
      <c r="J41" s="1"/>
      <c r="K41" s="1"/>
    </row>
    <row r="42" spans="1:11" ht="15.75" customHeight="1">
      <c r="A42" s="1"/>
      <c r="B42" s="1"/>
      <c r="C42" s="1"/>
      <c r="D42" s="1"/>
      <c r="E42" s="1"/>
      <c r="F42" s="1"/>
      <c r="G42" s="1"/>
      <c r="H42" s="1"/>
      <c r="I42" s="1"/>
      <c r="J42" s="1"/>
      <c r="K42" s="1"/>
    </row>
    <row r="43" spans="1:11" ht="15.75" customHeight="1">
      <c r="A43" s="1"/>
      <c r="B43" s="1"/>
      <c r="C43" s="1"/>
      <c r="D43" s="1"/>
      <c r="E43" s="1"/>
      <c r="F43" s="1"/>
      <c r="G43" s="1"/>
      <c r="H43" s="1"/>
      <c r="I43" s="1"/>
      <c r="J43" s="1"/>
      <c r="K43" s="1"/>
    </row>
    <row r="44" spans="1:11" ht="15.75" customHeight="1">
      <c r="A44" s="1"/>
      <c r="B44" s="1"/>
      <c r="C44" s="1"/>
      <c r="D44" s="1"/>
      <c r="E44" s="1"/>
      <c r="F44" s="1"/>
      <c r="G44" s="1"/>
      <c r="H44" s="1"/>
      <c r="I44" s="1"/>
      <c r="J44" s="1"/>
      <c r="K44" s="1"/>
    </row>
    <row r="45" spans="1:11" ht="15.75" customHeight="1">
      <c r="A45" s="1"/>
      <c r="B45" s="1"/>
      <c r="C45" s="1"/>
      <c r="D45" s="1"/>
      <c r="E45" s="1"/>
      <c r="F45" s="1"/>
      <c r="G45" s="1"/>
      <c r="H45" s="1"/>
      <c r="I45" s="1"/>
      <c r="J45" s="1"/>
      <c r="K45" s="1"/>
    </row>
    <row r="46" spans="1:11" ht="15.75" customHeight="1">
      <c r="A46" s="1"/>
      <c r="B46" s="1"/>
      <c r="C46" s="1"/>
      <c r="D46" s="1"/>
      <c r="E46" s="1"/>
      <c r="F46" s="1"/>
      <c r="G46" s="1"/>
      <c r="H46" s="1"/>
      <c r="I46" s="1"/>
      <c r="J46" s="1"/>
      <c r="K46" s="1"/>
    </row>
    <row r="47" spans="1:11" ht="15.75" customHeight="1">
      <c r="A47" s="1"/>
      <c r="B47" s="1"/>
      <c r="C47" s="1"/>
      <c r="D47" s="1"/>
      <c r="E47" s="1"/>
      <c r="F47" s="1"/>
      <c r="G47" s="1"/>
      <c r="H47" s="1"/>
      <c r="I47" s="1"/>
      <c r="J47" s="1"/>
      <c r="K47" s="1"/>
    </row>
    <row r="48" spans="1:11" ht="15.75" customHeight="1">
      <c r="A48" s="1"/>
      <c r="B48" s="1"/>
      <c r="C48" s="1"/>
      <c r="D48" s="1"/>
      <c r="E48" s="1"/>
      <c r="F48" s="1"/>
      <c r="G48" s="1"/>
      <c r="H48" s="1"/>
      <c r="I48" s="1"/>
      <c r="J48" s="1"/>
      <c r="K48" s="1"/>
    </row>
    <row r="49" spans="1:11" ht="15.75" customHeight="1">
      <c r="A49" s="1"/>
      <c r="B49" s="1"/>
      <c r="C49" s="1"/>
      <c r="D49" s="1"/>
      <c r="E49" s="1"/>
      <c r="F49" s="1"/>
      <c r="G49" s="1"/>
      <c r="H49" s="1"/>
      <c r="I49" s="1"/>
      <c r="J49" s="1"/>
      <c r="K49" s="1"/>
    </row>
    <row r="50" spans="1:11" ht="15.75" customHeight="1">
      <c r="A50" s="1"/>
      <c r="B50" s="1"/>
      <c r="C50" s="1"/>
      <c r="D50" s="1"/>
      <c r="E50" s="1"/>
      <c r="F50" s="1"/>
      <c r="G50" s="1"/>
      <c r="H50" s="1"/>
      <c r="I50" s="1"/>
      <c r="J50" s="1"/>
      <c r="K50" s="1"/>
    </row>
    <row r="51" spans="1:11" ht="15.75" customHeight="1">
      <c r="A51" s="1"/>
      <c r="B51" s="1"/>
      <c r="C51" s="1"/>
      <c r="D51" s="1"/>
      <c r="E51" s="1"/>
      <c r="F51" s="1"/>
      <c r="G51" s="1"/>
      <c r="H51" s="1"/>
      <c r="I51" s="1"/>
      <c r="J51" s="1"/>
      <c r="K51" s="1"/>
    </row>
    <row r="52" spans="1:11" ht="15.75" customHeight="1">
      <c r="A52" s="1"/>
      <c r="B52" s="1"/>
      <c r="C52" s="1"/>
      <c r="D52" s="1"/>
      <c r="E52" s="1"/>
      <c r="F52" s="1"/>
      <c r="G52" s="1"/>
      <c r="H52" s="1"/>
      <c r="I52" s="1"/>
      <c r="J52" s="1"/>
      <c r="K52" s="1"/>
    </row>
    <row r="53" spans="1:11" ht="15.75" customHeight="1">
      <c r="A53" s="1"/>
      <c r="B53" s="1"/>
      <c r="C53" s="1"/>
      <c r="D53" s="1"/>
      <c r="E53" s="1"/>
      <c r="F53" s="1"/>
      <c r="G53" s="1"/>
      <c r="H53" s="1"/>
      <c r="I53" s="1"/>
      <c r="J53" s="1"/>
      <c r="K53" s="1"/>
    </row>
    <row r="54" spans="1:11" ht="15.75" customHeight="1">
      <c r="A54" s="1"/>
      <c r="B54" s="1"/>
      <c r="C54" s="1"/>
      <c r="D54" s="1"/>
      <c r="E54" s="1"/>
      <c r="F54" s="1"/>
      <c r="G54" s="1"/>
      <c r="H54" s="1"/>
      <c r="I54" s="1"/>
      <c r="J54" s="1"/>
      <c r="K54" s="1"/>
    </row>
    <row r="55" spans="1:11" ht="15.75" customHeight="1">
      <c r="A55" s="1"/>
      <c r="B55" s="1"/>
      <c r="C55" s="1"/>
      <c r="D55" s="1"/>
      <c r="E55" s="1"/>
      <c r="F55" s="1"/>
      <c r="G55" s="1"/>
      <c r="H55" s="1"/>
      <c r="I55" s="1"/>
      <c r="J55" s="1"/>
      <c r="K55" s="1"/>
    </row>
    <row r="56" spans="1:11" ht="15.75" customHeight="1">
      <c r="A56" s="1"/>
      <c r="B56" s="1"/>
      <c r="C56" s="1"/>
      <c r="D56" s="1"/>
      <c r="E56" s="1"/>
      <c r="F56" s="1"/>
      <c r="G56" s="1"/>
      <c r="H56" s="1"/>
      <c r="I56" s="1"/>
      <c r="J56" s="1"/>
      <c r="K56" s="1"/>
    </row>
    <row r="57" spans="1:11" ht="15.75" customHeight="1">
      <c r="A57" s="1"/>
      <c r="B57" s="1"/>
      <c r="C57" s="1"/>
      <c r="D57" s="1"/>
      <c r="E57" s="1"/>
      <c r="F57" s="1"/>
      <c r="G57" s="1"/>
      <c r="H57" s="1"/>
      <c r="I57" s="1"/>
      <c r="J57" s="1"/>
      <c r="K57" s="1"/>
    </row>
    <row r="58" spans="1:11" ht="15.75" customHeight="1">
      <c r="A58" s="1"/>
      <c r="B58" s="1"/>
      <c r="C58" s="1"/>
      <c r="D58" s="1"/>
      <c r="E58" s="1"/>
      <c r="F58" s="1"/>
      <c r="G58" s="1"/>
      <c r="H58" s="1"/>
      <c r="I58" s="1"/>
      <c r="J58" s="1"/>
      <c r="K58" s="1"/>
    </row>
    <row r="59" spans="1:11" ht="15.75" customHeight="1">
      <c r="A59" s="1"/>
      <c r="B59" s="1"/>
      <c r="C59" s="1"/>
      <c r="D59" s="1"/>
      <c r="E59" s="1"/>
      <c r="F59" s="1"/>
      <c r="G59" s="1"/>
      <c r="H59" s="1"/>
      <c r="I59" s="1"/>
      <c r="J59" s="1"/>
      <c r="K59" s="1"/>
    </row>
    <row r="60" spans="1:11" ht="15.75" customHeight="1">
      <c r="A60" s="1"/>
      <c r="B60" s="1"/>
      <c r="C60" s="1"/>
      <c r="D60" s="1"/>
      <c r="E60" s="1"/>
      <c r="F60" s="1"/>
      <c r="G60" s="1"/>
      <c r="H60" s="1"/>
      <c r="I60" s="1"/>
      <c r="J60" s="1"/>
      <c r="K60" s="1"/>
    </row>
    <row r="61" spans="1:11" ht="15.75" customHeight="1">
      <c r="A61" s="1"/>
      <c r="B61" s="1"/>
      <c r="C61" s="1"/>
      <c r="D61" s="1"/>
      <c r="E61" s="1"/>
      <c r="F61" s="1"/>
      <c r="G61" s="1"/>
      <c r="H61" s="1"/>
      <c r="I61" s="1"/>
      <c r="J61" s="1"/>
      <c r="K61" s="1"/>
    </row>
    <row r="62" spans="1:11" ht="15.75" customHeight="1">
      <c r="A62" s="1"/>
      <c r="B62" s="1"/>
      <c r="C62" s="1"/>
      <c r="D62" s="1"/>
      <c r="E62" s="1"/>
      <c r="F62" s="1"/>
      <c r="G62" s="1"/>
      <c r="H62" s="1"/>
      <c r="I62" s="1"/>
      <c r="J62" s="1"/>
      <c r="K62" s="1"/>
    </row>
    <row r="63" spans="1:11" ht="15.75" customHeight="1">
      <c r="A63" s="1"/>
      <c r="B63" s="1"/>
      <c r="C63" s="1"/>
      <c r="D63" s="1"/>
      <c r="E63" s="1"/>
      <c r="F63" s="1"/>
      <c r="G63" s="1"/>
      <c r="H63" s="1"/>
      <c r="I63" s="1"/>
      <c r="J63" s="1"/>
      <c r="K63" s="1"/>
    </row>
    <row r="64" spans="1:11" ht="15.75" customHeight="1">
      <c r="A64" s="1"/>
      <c r="B64" s="1"/>
      <c r="C64" s="1"/>
      <c r="D64" s="1"/>
      <c r="E64" s="1"/>
      <c r="F64" s="1"/>
      <c r="G64" s="1"/>
      <c r="H64" s="1"/>
      <c r="I64" s="1"/>
      <c r="J64" s="1"/>
      <c r="K64" s="1"/>
    </row>
    <row r="65" spans="1:11" ht="15.75" customHeight="1">
      <c r="A65" s="1"/>
      <c r="B65" s="1"/>
      <c r="C65" s="1"/>
      <c r="D65" s="1"/>
      <c r="E65" s="1"/>
      <c r="F65" s="1"/>
      <c r="G65" s="1"/>
      <c r="H65" s="1"/>
      <c r="I65" s="1"/>
      <c r="J65" s="1"/>
      <c r="K65" s="1"/>
    </row>
    <row r="66" spans="1:11" ht="15.75" customHeight="1">
      <c r="A66" s="1"/>
      <c r="B66" s="1"/>
      <c r="C66" s="1"/>
      <c r="D66" s="1"/>
      <c r="E66" s="1"/>
      <c r="F66" s="1"/>
      <c r="G66" s="1"/>
      <c r="H66" s="1"/>
      <c r="I66" s="1"/>
      <c r="J66" s="1"/>
      <c r="K66" s="1"/>
    </row>
    <row r="67" spans="1:11" ht="15.75" customHeight="1">
      <c r="A67" s="1"/>
      <c r="B67" s="1"/>
      <c r="C67" s="1"/>
      <c r="D67" s="1"/>
      <c r="E67" s="1"/>
      <c r="F67" s="1"/>
      <c r="G67" s="1"/>
      <c r="H67" s="1"/>
      <c r="I67" s="1"/>
      <c r="J67" s="1"/>
      <c r="K67" s="1"/>
    </row>
    <row r="68" spans="1:11" ht="15.75" customHeight="1">
      <c r="A68" s="1"/>
      <c r="B68" s="1"/>
      <c r="C68" s="1"/>
      <c r="D68" s="1"/>
      <c r="E68" s="1"/>
      <c r="F68" s="1"/>
      <c r="G68" s="1"/>
      <c r="H68" s="1"/>
      <c r="I68" s="1"/>
      <c r="J68" s="1"/>
      <c r="K68" s="1"/>
    </row>
    <row r="69" spans="1:11" ht="15.75" customHeight="1">
      <c r="A69" s="1"/>
      <c r="B69" s="1"/>
      <c r="C69" s="1"/>
      <c r="D69" s="1"/>
      <c r="E69" s="1"/>
      <c r="F69" s="1"/>
      <c r="G69" s="1"/>
      <c r="H69" s="1"/>
      <c r="I69" s="1"/>
      <c r="J69" s="1"/>
      <c r="K69" s="1"/>
    </row>
    <row r="70" spans="1:11" ht="15.75" customHeight="1">
      <c r="A70" s="1"/>
      <c r="B70" s="1"/>
      <c r="C70" s="1"/>
      <c r="D70" s="1"/>
      <c r="E70" s="1"/>
      <c r="F70" s="1"/>
      <c r="G70" s="1"/>
      <c r="H70" s="1"/>
      <c r="I70" s="1"/>
      <c r="J70" s="1"/>
      <c r="K70" s="1"/>
    </row>
    <row r="71" spans="1:11" ht="15.75" customHeight="1">
      <c r="A71" s="1"/>
      <c r="B71" s="1"/>
      <c r="C71" s="1"/>
      <c r="D71" s="1"/>
      <c r="E71" s="1"/>
      <c r="F71" s="1"/>
      <c r="G71" s="1"/>
      <c r="H71" s="1"/>
      <c r="I71" s="1"/>
      <c r="J71" s="1"/>
      <c r="K71" s="1"/>
    </row>
    <row r="72" spans="1:11" ht="15.75" customHeight="1">
      <c r="A72" s="1"/>
      <c r="B72" s="1"/>
      <c r="C72" s="1"/>
      <c r="D72" s="1"/>
      <c r="E72" s="1"/>
      <c r="F72" s="1"/>
      <c r="G72" s="1"/>
      <c r="H72" s="1"/>
      <c r="I72" s="1"/>
      <c r="J72" s="1"/>
      <c r="K72" s="1"/>
    </row>
    <row r="73" spans="1:11" ht="15.75" customHeight="1">
      <c r="A73" s="1"/>
      <c r="B73" s="1"/>
      <c r="C73" s="1"/>
      <c r="D73" s="1"/>
      <c r="E73" s="1"/>
      <c r="F73" s="1"/>
      <c r="G73" s="1"/>
      <c r="H73" s="1"/>
      <c r="I73" s="1"/>
      <c r="J73" s="1"/>
      <c r="K73" s="1"/>
    </row>
    <row r="74" spans="1:11" ht="15.75" customHeight="1">
      <c r="A74" s="1"/>
      <c r="B74" s="1"/>
      <c r="C74" s="1"/>
      <c r="D74" s="1"/>
      <c r="E74" s="1"/>
      <c r="F74" s="1"/>
      <c r="G74" s="1"/>
      <c r="H74" s="1"/>
      <c r="I74" s="1"/>
      <c r="J74" s="1"/>
      <c r="K74" s="1"/>
    </row>
    <row r="75" spans="1:11" ht="15.75" customHeight="1">
      <c r="A75" s="1"/>
      <c r="B75" s="1"/>
      <c r="C75" s="1"/>
      <c r="D75" s="1"/>
      <c r="E75" s="1"/>
      <c r="F75" s="1"/>
      <c r="G75" s="1"/>
      <c r="H75" s="1"/>
      <c r="I75" s="1"/>
      <c r="J75" s="1"/>
      <c r="K75" s="1"/>
    </row>
    <row r="76" spans="1:11" ht="15.75" customHeight="1">
      <c r="A76" s="1"/>
      <c r="B76" s="1"/>
      <c r="C76" s="1"/>
      <c r="D76" s="1"/>
      <c r="E76" s="1"/>
      <c r="F76" s="1"/>
      <c r="G76" s="1"/>
      <c r="H76" s="1"/>
      <c r="I76" s="1"/>
      <c r="J76" s="1"/>
      <c r="K76" s="1"/>
    </row>
    <row r="77" spans="1:11" ht="15.75" customHeight="1">
      <c r="A77" s="1"/>
      <c r="B77" s="1"/>
      <c r="C77" s="1"/>
      <c r="D77" s="1"/>
      <c r="E77" s="1"/>
      <c r="F77" s="1"/>
      <c r="G77" s="1"/>
      <c r="H77" s="1"/>
      <c r="I77" s="1"/>
      <c r="J77" s="1"/>
      <c r="K77" s="1"/>
    </row>
    <row r="78" spans="1:11" ht="15.75" customHeight="1">
      <c r="A78" s="1"/>
      <c r="B78" s="1"/>
      <c r="C78" s="1"/>
      <c r="D78" s="1"/>
      <c r="E78" s="1"/>
      <c r="F78" s="1"/>
      <c r="G78" s="1"/>
      <c r="H78" s="1"/>
      <c r="I78" s="1"/>
      <c r="J78" s="1"/>
      <c r="K78" s="1"/>
    </row>
    <row r="79" spans="1:11" ht="15.75" customHeight="1">
      <c r="A79" s="1"/>
      <c r="B79" s="1"/>
      <c r="C79" s="1"/>
      <c r="D79" s="1"/>
      <c r="E79" s="1"/>
      <c r="F79" s="1"/>
      <c r="G79" s="1"/>
      <c r="H79" s="1"/>
      <c r="I79" s="1"/>
      <c r="J79" s="1"/>
      <c r="K79" s="1"/>
    </row>
    <row r="80" spans="1:11" ht="15.75" customHeight="1">
      <c r="A80" s="1"/>
      <c r="B80" s="1"/>
      <c r="C80" s="1"/>
      <c r="D80" s="1"/>
      <c r="E80" s="1"/>
      <c r="F80" s="1"/>
      <c r="G80" s="1"/>
      <c r="H80" s="1"/>
      <c r="I80" s="1"/>
      <c r="J80" s="1"/>
      <c r="K80" s="1"/>
    </row>
    <row r="81" spans="1:11" ht="15.75" customHeight="1">
      <c r="A81" s="1"/>
      <c r="B81" s="1"/>
      <c r="C81" s="1"/>
      <c r="D81" s="1"/>
      <c r="E81" s="1"/>
      <c r="F81" s="1"/>
      <c r="G81" s="1"/>
      <c r="H81" s="1"/>
      <c r="I81" s="1"/>
      <c r="J81" s="1"/>
      <c r="K81" s="1"/>
    </row>
    <row r="82" spans="1:11" ht="15.75" customHeight="1">
      <c r="A82" s="1"/>
      <c r="B82" s="1"/>
      <c r="C82" s="1"/>
      <c r="D82" s="1"/>
      <c r="E82" s="1"/>
      <c r="F82" s="1"/>
      <c r="G82" s="1"/>
      <c r="H82" s="1"/>
      <c r="I82" s="1"/>
      <c r="J82" s="1"/>
      <c r="K82" s="1"/>
    </row>
    <row r="83" spans="1:11" ht="15.75" customHeight="1">
      <c r="A83" s="1"/>
      <c r="B83" s="1"/>
      <c r="C83" s="1"/>
      <c r="D83" s="1"/>
      <c r="E83" s="1"/>
      <c r="F83" s="1"/>
      <c r="G83" s="1"/>
      <c r="H83" s="1"/>
      <c r="I83" s="1"/>
      <c r="J83" s="1"/>
      <c r="K83" s="1"/>
    </row>
    <row r="84" spans="1:11" ht="15.75" customHeight="1">
      <c r="A84" s="1"/>
      <c r="B84" s="1"/>
      <c r="C84" s="1"/>
      <c r="D84" s="1"/>
      <c r="E84" s="1"/>
      <c r="F84" s="1"/>
      <c r="G84" s="1"/>
      <c r="H84" s="1"/>
      <c r="I84" s="1"/>
      <c r="J84" s="1"/>
      <c r="K84" s="1"/>
    </row>
    <row r="85" spans="1:11" ht="15.75" customHeight="1">
      <c r="A85" s="1"/>
      <c r="B85" s="1"/>
      <c r="C85" s="1"/>
      <c r="D85" s="1"/>
      <c r="E85" s="1"/>
      <c r="F85" s="1"/>
      <c r="G85" s="1"/>
      <c r="H85" s="1"/>
      <c r="I85" s="1"/>
      <c r="J85" s="1"/>
      <c r="K85" s="1"/>
    </row>
    <row r="86" spans="1:11" ht="15.75" customHeight="1">
      <c r="A86" s="1"/>
      <c r="B86" s="1"/>
      <c r="C86" s="1"/>
      <c r="D86" s="1"/>
      <c r="E86" s="1"/>
      <c r="F86" s="1"/>
      <c r="G86" s="1"/>
      <c r="H86" s="1"/>
      <c r="I86" s="1"/>
      <c r="J86" s="1"/>
      <c r="K86" s="1"/>
    </row>
    <row r="87" spans="1:11" ht="15.75" customHeight="1">
      <c r="A87" s="1"/>
      <c r="B87" s="1"/>
      <c r="C87" s="1"/>
      <c r="D87" s="1"/>
      <c r="E87" s="1"/>
      <c r="F87" s="1"/>
      <c r="G87" s="1"/>
      <c r="H87" s="1"/>
      <c r="I87" s="1"/>
      <c r="J87" s="1"/>
      <c r="K87" s="1"/>
    </row>
    <row r="88" spans="1:11" ht="15.75" customHeight="1">
      <c r="A88" s="1"/>
      <c r="B88" s="1"/>
      <c r="C88" s="1"/>
      <c r="D88" s="1"/>
      <c r="E88" s="1"/>
      <c r="F88" s="1"/>
      <c r="G88" s="1"/>
      <c r="H88" s="1"/>
      <c r="I88" s="1"/>
      <c r="J88" s="1"/>
      <c r="K88" s="1"/>
    </row>
    <row r="89" spans="1:11" ht="15.75" customHeight="1">
      <c r="A89" s="1"/>
      <c r="B89" s="1"/>
      <c r="C89" s="1"/>
      <c r="D89" s="1"/>
      <c r="E89" s="1"/>
      <c r="F89" s="1"/>
      <c r="G89" s="1"/>
      <c r="H89" s="1"/>
      <c r="I89" s="1"/>
      <c r="J89" s="1"/>
      <c r="K89" s="1"/>
    </row>
    <row r="90" spans="1:11" ht="15.75" customHeight="1">
      <c r="A90" s="1"/>
      <c r="B90" s="1"/>
      <c r="C90" s="1"/>
      <c r="D90" s="1"/>
      <c r="E90" s="1"/>
      <c r="F90" s="1"/>
      <c r="G90" s="1"/>
      <c r="H90" s="1"/>
      <c r="I90" s="1"/>
      <c r="J90" s="1"/>
      <c r="K90" s="1"/>
    </row>
    <row r="91" spans="1:11" ht="15.75" customHeight="1">
      <c r="A91" s="1"/>
      <c r="B91" s="1"/>
      <c r="C91" s="1"/>
      <c r="D91" s="1"/>
      <c r="E91" s="1"/>
      <c r="F91" s="1"/>
      <c r="G91" s="1"/>
      <c r="H91" s="1"/>
      <c r="I91" s="1"/>
      <c r="J91" s="1"/>
      <c r="K91" s="1"/>
    </row>
    <row r="92" spans="1:11" ht="15.75" customHeight="1">
      <c r="A92" s="1"/>
      <c r="B92" s="1"/>
      <c r="C92" s="1"/>
      <c r="D92" s="1"/>
      <c r="E92" s="1"/>
      <c r="F92" s="1"/>
      <c r="G92" s="1"/>
      <c r="H92" s="1"/>
      <c r="I92" s="1"/>
      <c r="J92" s="1"/>
      <c r="K92" s="1"/>
    </row>
    <row r="93" spans="1:11" ht="15.75" customHeight="1">
      <c r="A93" s="1"/>
      <c r="B93" s="1"/>
      <c r="C93" s="1"/>
      <c r="D93" s="1"/>
      <c r="E93" s="1"/>
      <c r="F93" s="1"/>
      <c r="G93" s="1"/>
      <c r="H93" s="1"/>
      <c r="I93" s="1"/>
      <c r="J93" s="1"/>
      <c r="K93" s="1"/>
    </row>
    <row r="94" spans="1:11" ht="15.75" customHeight="1">
      <c r="A94" s="1"/>
      <c r="B94" s="1"/>
      <c r="C94" s="1"/>
      <c r="D94" s="1"/>
      <c r="E94" s="1"/>
      <c r="F94" s="1"/>
      <c r="G94" s="1"/>
      <c r="H94" s="1"/>
      <c r="I94" s="1"/>
      <c r="J94" s="1"/>
      <c r="K94" s="1"/>
    </row>
    <row r="95" spans="1:11" ht="15.75" customHeight="1">
      <c r="A95" s="1"/>
      <c r="B95" s="1"/>
      <c r="C95" s="1"/>
      <c r="D95" s="1"/>
      <c r="E95" s="1"/>
      <c r="F95" s="1"/>
      <c r="G95" s="1"/>
      <c r="H95" s="1"/>
      <c r="I95" s="1"/>
      <c r="J95" s="1"/>
      <c r="K95" s="1"/>
    </row>
    <row r="96" spans="1:11" ht="15.75" customHeight="1">
      <c r="A96" s="1"/>
      <c r="B96" s="1"/>
      <c r="C96" s="1"/>
      <c r="D96" s="1"/>
      <c r="E96" s="1"/>
      <c r="F96" s="1"/>
      <c r="G96" s="1"/>
      <c r="H96" s="1"/>
      <c r="I96" s="1"/>
      <c r="J96" s="1"/>
      <c r="K96" s="1"/>
    </row>
    <row r="97" spans="1:11" ht="15.75" customHeight="1">
      <c r="A97" s="1"/>
      <c r="B97" s="1"/>
      <c r="C97" s="1"/>
      <c r="D97" s="1"/>
      <c r="E97" s="1"/>
      <c r="F97" s="1"/>
      <c r="G97" s="1"/>
      <c r="H97" s="1"/>
      <c r="I97" s="1"/>
      <c r="J97" s="1"/>
      <c r="K97" s="1"/>
    </row>
    <row r="98" spans="1:11" ht="15.75" customHeight="1">
      <c r="A98" s="1"/>
      <c r="B98" s="1"/>
      <c r="C98" s="1"/>
      <c r="D98" s="1"/>
      <c r="E98" s="1"/>
      <c r="F98" s="1"/>
      <c r="G98" s="1"/>
      <c r="H98" s="1"/>
      <c r="I98" s="1"/>
      <c r="J98" s="1"/>
      <c r="K98" s="1"/>
    </row>
    <row r="99" spans="1:11" ht="15.75" customHeight="1">
      <c r="A99" s="1"/>
      <c r="B99" s="1"/>
      <c r="C99" s="1"/>
      <c r="D99" s="1"/>
      <c r="E99" s="1"/>
      <c r="F99" s="1"/>
      <c r="G99" s="1"/>
      <c r="H99" s="1"/>
      <c r="I99" s="1"/>
      <c r="J99" s="1"/>
      <c r="K99" s="1"/>
    </row>
    <row r="100" spans="1:11" ht="15.75" customHeight="1">
      <c r="A100" s="1"/>
      <c r="B100" s="1"/>
      <c r="C100" s="1"/>
      <c r="D100" s="1"/>
      <c r="E100" s="1"/>
      <c r="F100" s="1"/>
      <c r="G100" s="1"/>
      <c r="H100" s="1"/>
      <c r="I100" s="1"/>
      <c r="J100" s="1"/>
      <c r="K100" s="1"/>
    </row>
  </sheetData>
  <mergeCells count="1">
    <mergeCell ref="B5:C5"/>
  </mergeCells>
  <pageMargins left="0.7" right="0.7" top="0.75" bottom="0.75" header="0" footer="0"/>
  <pageSetup scale="5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K100"/>
  <sheetViews>
    <sheetView workbookViewId="0"/>
  </sheetViews>
  <sheetFormatPr baseColWidth="10" defaultColWidth="14.42578125" defaultRowHeight="15" customHeight="1"/>
  <cols>
    <col min="1" max="1" width="3.140625" customWidth="1"/>
    <col min="2" max="2" width="6.7109375" customWidth="1"/>
    <col min="3" max="3" width="16.5703125" customWidth="1"/>
    <col min="4" max="4" width="61.5703125" customWidth="1"/>
    <col min="5" max="5" width="37.42578125" customWidth="1"/>
    <col min="6" max="6" width="3.140625" customWidth="1"/>
    <col min="7" max="7" width="10.7109375" customWidth="1"/>
    <col min="8" max="8" width="44.28515625" customWidth="1"/>
    <col min="9" max="9" width="10.7109375" customWidth="1"/>
    <col min="10" max="10" width="46.140625" customWidth="1"/>
    <col min="11" max="11" width="10.7109375" customWidth="1"/>
  </cols>
  <sheetData>
    <row r="1" spans="1:11" ht="16.5" customHeight="1">
      <c r="A1" s="1"/>
      <c r="B1" s="1"/>
      <c r="C1" s="1"/>
      <c r="D1" s="1"/>
      <c r="E1" s="1"/>
      <c r="F1" s="1"/>
      <c r="G1" s="1"/>
      <c r="H1" s="1"/>
      <c r="I1" s="1"/>
      <c r="J1" s="1"/>
      <c r="K1" s="1"/>
    </row>
    <row r="2" spans="1:11" ht="18.75">
      <c r="A2" s="1"/>
      <c r="B2" s="373" t="s">
        <v>342</v>
      </c>
      <c r="C2" s="298"/>
      <c r="D2" s="298"/>
      <c r="E2" s="292"/>
      <c r="F2" s="1"/>
      <c r="G2" s="1"/>
      <c r="H2" s="1"/>
      <c r="I2" s="1"/>
      <c r="J2" s="1"/>
      <c r="K2" s="1"/>
    </row>
    <row r="3" spans="1:11" ht="24" customHeight="1">
      <c r="A3" s="1"/>
      <c r="B3" s="169" t="s">
        <v>343</v>
      </c>
      <c r="C3" s="169" t="s">
        <v>344</v>
      </c>
      <c r="D3" s="169" t="s">
        <v>345</v>
      </c>
      <c r="E3" s="169" t="s">
        <v>346</v>
      </c>
      <c r="F3" s="1"/>
      <c r="G3" s="1"/>
      <c r="H3" s="1"/>
      <c r="I3" s="1"/>
      <c r="J3" s="1"/>
      <c r="K3" s="1"/>
    </row>
    <row r="4" spans="1:11" ht="29.25" customHeight="1">
      <c r="A4" s="1"/>
      <c r="B4" s="170">
        <v>1</v>
      </c>
      <c r="C4" s="84" t="s">
        <v>205</v>
      </c>
      <c r="D4" s="171" t="s">
        <v>347</v>
      </c>
      <c r="E4" s="172" t="s">
        <v>348</v>
      </c>
      <c r="F4" s="1"/>
      <c r="G4" s="1"/>
      <c r="H4" s="1"/>
      <c r="I4" s="1"/>
      <c r="J4" s="1"/>
      <c r="K4" s="1"/>
    </row>
    <row r="5" spans="1:11" ht="28.5" customHeight="1">
      <c r="A5" s="1"/>
      <c r="B5" s="173">
        <v>2</v>
      </c>
      <c r="C5" s="96" t="s">
        <v>223</v>
      </c>
      <c r="D5" s="174" t="s">
        <v>349</v>
      </c>
      <c r="E5" s="175" t="s">
        <v>350</v>
      </c>
      <c r="F5" s="1"/>
      <c r="G5" s="1"/>
      <c r="H5" s="1"/>
      <c r="I5" s="1"/>
      <c r="J5" s="1"/>
      <c r="K5" s="1"/>
    </row>
    <row r="6" spans="1:11" ht="32.25" customHeight="1">
      <c r="A6" s="1"/>
      <c r="B6" s="173">
        <v>3</v>
      </c>
      <c r="C6" s="96" t="s">
        <v>232</v>
      </c>
      <c r="D6" s="174" t="s">
        <v>351</v>
      </c>
      <c r="E6" s="175" t="s">
        <v>352</v>
      </c>
      <c r="F6" s="1"/>
      <c r="G6" s="1"/>
      <c r="H6" s="1"/>
      <c r="I6" s="1"/>
      <c r="J6" s="1"/>
      <c r="K6" s="1"/>
    </row>
    <row r="7" spans="1:11" ht="30.75" customHeight="1">
      <c r="A7" s="1"/>
      <c r="B7" s="173">
        <v>4</v>
      </c>
      <c r="C7" s="96" t="s">
        <v>242</v>
      </c>
      <c r="D7" s="174" t="s">
        <v>353</v>
      </c>
      <c r="E7" s="175" t="s">
        <v>354</v>
      </c>
      <c r="F7" s="1"/>
      <c r="G7" s="1"/>
      <c r="H7" s="1"/>
      <c r="I7" s="1"/>
      <c r="J7" s="1"/>
      <c r="K7" s="1"/>
    </row>
    <row r="8" spans="1:11" ht="34.5" customHeight="1">
      <c r="A8" s="1"/>
      <c r="B8" s="176">
        <v>5</v>
      </c>
      <c r="C8" s="132" t="s">
        <v>251</v>
      </c>
      <c r="D8" s="177" t="s">
        <v>355</v>
      </c>
      <c r="E8" s="178" t="s">
        <v>356</v>
      </c>
      <c r="F8" s="1"/>
      <c r="G8" s="1"/>
      <c r="H8" s="1"/>
      <c r="I8" s="1"/>
      <c r="J8" s="1"/>
      <c r="K8" s="1"/>
    </row>
    <row r="9" spans="1:11" ht="30.75" customHeight="1">
      <c r="A9" s="1"/>
      <c r="B9" s="1"/>
      <c r="C9" s="1"/>
      <c r="D9" s="1"/>
      <c r="E9" s="1"/>
      <c r="F9" s="1"/>
      <c r="G9" s="1"/>
      <c r="H9" s="1"/>
      <c r="I9" s="1"/>
      <c r="J9" s="1"/>
      <c r="K9" s="1"/>
    </row>
    <row r="10" spans="1:11" ht="31.5" customHeight="1">
      <c r="A10" s="1"/>
      <c r="B10" s="179" t="s">
        <v>357</v>
      </c>
      <c r="C10" s="378" t="s">
        <v>358</v>
      </c>
      <c r="D10" s="249"/>
      <c r="E10" s="249"/>
      <c r="F10" s="249"/>
      <c r="G10" s="249"/>
      <c r="H10" s="249"/>
      <c r="I10" s="249"/>
      <c r="J10" s="250"/>
      <c r="K10" s="1"/>
    </row>
    <row r="11" spans="1:11" ht="30.75" customHeight="1">
      <c r="A11" s="1"/>
      <c r="B11" s="180" t="s">
        <v>343</v>
      </c>
      <c r="C11" s="181" t="s">
        <v>344</v>
      </c>
      <c r="D11" s="374" t="s">
        <v>32</v>
      </c>
      <c r="E11" s="375"/>
      <c r="F11" s="379" t="s">
        <v>359</v>
      </c>
      <c r="G11" s="246"/>
      <c r="H11" s="380"/>
      <c r="I11" s="381" t="s">
        <v>360</v>
      </c>
      <c r="J11" s="382"/>
      <c r="K11" s="1"/>
    </row>
    <row r="12" spans="1:11" ht="141.75" customHeight="1">
      <c r="A12" s="1"/>
      <c r="B12" s="182">
        <v>1</v>
      </c>
      <c r="C12" s="85" t="s">
        <v>215</v>
      </c>
      <c r="D12" s="376" t="s">
        <v>361</v>
      </c>
      <c r="E12" s="377"/>
      <c r="F12" s="370" t="s">
        <v>362</v>
      </c>
      <c r="G12" s="249"/>
      <c r="H12" s="250"/>
      <c r="I12" s="372" t="s">
        <v>363</v>
      </c>
      <c r="J12" s="315"/>
      <c r="K12" s="1"/>
    </row>
    <row r="13" spans="1:11" ht="185.25" customHeight="1">
      <c r="A13" s="1"/>
      <c r="B13" s="183">
        <v>2</v>
      </c>
      <c r="C13" s="97" t="s">
        <v>224</v>
      </c>
      <c r="D13" s="364" t="s">
        <v>364</v>
      </c>
      <c r="E13" s="365"/>
      <c r="F13" s="370" t="s">
        <v>365</v>
      </c>
      <c r="G13" s="249"/>
      <c r="H13" s="250"/>
      <c r="I13" s="372" t="s">
        <v>366</v>
      </c>
      <c r="J13" s="315"/>
      <c r="K13" s="1"/>
    </row>
    <row r="14" spans="1:11" ht="169.5" customHeight="1">
      <c r="A14" s="1"/>
      <c r="B14" s="183">
        <v>3</v>
      </c>
      <c r="C14" s="97" t="s">
        <v>206</v>
      </c>
      <c r="D14" s="364" t="s">
        <v>367</v>
      </c>
      <c r="E14" s="365"/>
      <c r="F14" s="370" t="s">
        <v>368</v>
      </c>
      <c r="G14" s="249"/>
      <c r="H14" s="250"/>
      <c r="I14" s="372" t="s">
        <v>369</v>
      </c>
      <c r="J14" s="315"/>
      <c r="K14" s="1"/>
    </row>
    <row r="15" spans="1:11" ht="170.25" customHeight="1">
      <c r="A15" s="1"/>
      <c r="B15" s="183">
        <v>4</v>
      </c>
      <c r="C15" s="97" t="s">
        <v>243</v>
      </c>
      <c r="D15" s="364" t="s">
        <v>370</v>
      </c>
      <c r="E15" s="365"/>
      <c r="F15" s="370" t="s">
        <v>371</v>
      </c>
      <c r="G15" s="249"/>
      <c r="H15" s="250"/>
      <c r="I15" s="372" t="s">
        <v>372</v>
      </c>
      <c r="J15" s="315"/>
      <c r="K15" s="1"/>
    </row>
    <row r="16" spans="1:11" ht="165" customHeight="1">
      <c r="A16" s="1"/>
      <c r="B16" s="184">
        <v>5</v>
      </c>
      <c r="C16" s="133" t="s">
        <v>252</v>
      </c>
      <c r="D16" s="366" t="s">
        <v>373</v>
      </c>
      <c r="E16" s="367"/>
      <c r="F16" s="368" t="s">
        <v>374</v>
      </c>
      <c r="G16" s="309"/>
      <c r="H16" s="369"/>
      <c r="I16" s="371" t="s">
        <v>375</v>
      </c>
      <c r="J16" s="310"/>
      <c r="K16" s="1"/>
    </row>
    <row r="17" spans="1:11">
      <c r="A17" s="1"/>
      <c r="B17" s="356"/>
      <c r="C17" s="357"/>
      <c r="D17" s="357"/>
      <c r="E17" s="358"/>
      <c r="F17" s="1"/>
      <c r="G17" s="1"/>
      <c r="H17" s="1"/>
      <c r="I17" s="1"/>
      <c r="J17" s="1"/>
      <c r="K17" s="1"/>
    </row>
    <row r="18" spans="1:11">
      <c r="A18" s="1"/>
      <c r="B18" s="359"/>
      <c r="C18" s="264"/>
      <c r="D18" s="264"/>
      <c r="E18" s="360"/>
      <c r="F18" s="1"/>
      <c r="G18" s="1"/>
      <c r="H18" s="1"/>
      <c r="I18" s="1"/>
      <c r="J18" s="1"/>
      <c r="K18" s="1"/>
    </row>
    <row r="19" spans="1:11">
      <c r="A19" s="1"/>
      <c r="B19" s="361"/>
      <c r="C19" s="362"/>
      <c r="D19" s="362"/>
      <c r="E19" s="363"/>
      <c r="F19" s="1"/>
      <c r="G19" s="1"/>
      <c r="H19" s="1"/>
      <c r="I19" s="1"/>
      <c r="J19" s="1"/>
      <c r="K19" s="1"/>
    </row>
    <row r="20" spans="1:11">
      <c r="A20" s="1"/>
      <c r="B20" s="1"/>
      <c r="C20" s="1"/>
      <c r="D20" s="1"/>
      <c r="E20" s="1"/>
      <c r="F20" s="1"/>
      <c r="G20" s="1"/>
      <c r="H20" s="1"/>
      <c r="I20" s="1"/>
      <c r="J20" s="1"/>
      <c r="K20" s="1"/>
    </row>
    <row r="21" spans="1:11" ht="15.75" customHeight="1">
      <c r="A21" s="1"/>
      <c r="B21" s="1"/>
      <c r="C21" s="1"/>
      <c r="D21" s="1"/>
      <c r="E21" s="1"/>
      <c r="F21" s="1"/>
      <c r="G21" s="1"/>
      <c r="H21" s="1"/>
      <c r="I21" s="1"/>
      <c r="J21" s="1"/>
      <c r="K21" s="1"/>
    </row>
    <row r="22" spans="1:11" ht="15.75" customHeight="1">
      <c r="A22" s="1"/>
      <c r="B22" s="1"/>
      <c r="C22" s="1"/>
      <c r="D22" s="1"/>
      <c r="E22" s="1"/>
      <c r="F22" s="1"/>
      <c r="G22" s="1"/>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ht="15.75" customHeight="1">
      <c r="A25" s="1"/>
      <c r="B25" s="1"/>
      <c r="C25" s="1"/>
      <c r="D25" s="1"/>
      <c r="E25" s="1"/>
      <c r="F25" s="1"/>
      <c r="G25" s="1"/>
      <c r="H25" s="1"/>
      <c r="I25" s="1"/>
      <c r="J25" s="1"/>
      <c r="K25" s="1"/>
    </row>
    <row r="26" spans="1:11" ht="15.75" customHeight="1">
      <c r="A26" s="1"/>
      <c r="B26" s="1"/>
      <c r="C26" s="1"/>
      <c r="D26" s="1"/>
      <c r="E26" s="1"/>
      <c r="F26" s="1"/>
      <c r="G26" s="1"/>
      <c r="H26" s="1"/>
      <c r="I26" s="1"/>
      <c r="J26" s="1"/>
      <c r="K26" s="1"/>
    </row>
    <row r="27" spans="1:11" ht="15.75" customHeight="1">
      <c r="A27" s="1"/>
      <c r="B27" s="1"/>
      <c r="C27" s="1"/>
      <c r="D27" s="1"/>
      <c r="E27" s="1"/>
      <c r="F27" s="1"/>
      <c r="G27" s="1"/>
      <c r="H27" s="1"/>
      <c r="I27" s="1"/>
      <c r="J27" s="1"/>
      <c r="K27" s="1"/>
    </row>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1">
    <mergeCell ref="I12:J12"/>
    <mergeCell ref="I13:J13"/>
    <mergeCell ref="F13:H13"/>
    <mergeCell ref="F12:H12"/>
    <mergeCell ref="B2:E2"/>
    <mergeCell ref="D11:E11"/>
    <mergeCell ref="D12:E12"/>
    <mergeCell ref="D13:E13"/>
    <mergeCell ref="C10:J10"/>
    <mergeCell ref="F11:H11"/>
    <mergeCell ref="I11:J11"/>
    <mergeCell ref="I16:J16"/>
    <mergeCell ref="I15:J15"/>
    <mergeCell ref="D14:E14"/>
    <mergeCell ref="I14:J14"/>
    <mergeCell ref="F14:H14"/>
    <mergeCell ref="B17:E19"/>
    <mergeCell ref="D15:E15"/>
    <mergeCell ref="D16:E16"/>
    <mergeCell ref="F16:H16"/>
    <mergeCell ref="F15:H15"/>
  </mergeCells>
  <pageMargins left="0.7" right="0.7" top="0.75" bottom="0.75" header="0" footer="0"/>
  <pageSetup scale="8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K100"/>
  <sheetViews>
    <sheetView workbookViewId="0"/>
  </sheetViews>
  <sheetFormatPr baseColWidth="10" defaultColWidth="14.42578125" defaultRowHeight="15" customHeight="1"/>
  <cols>
    <col min="1" max="1" width="3.5703125" customWidth="1"/>
    <col min="2" max="2" width="11.42578125" customWidth="1"/>
    <col min="3" max="3" width="74.7109375" customWidth="1"/>
    <col min="4" max="4" width="1" customWidth="1"/>
    <col min="5" max="5" width="0.28515625" customWidth="1"/>
    <col min="6" max="6" width="12.5703125" customWidth="1"/>
    <col min="7" max="7" width="8.85546875" customWidth="1"/>
    <col min="8" max="8" width="3.28515625" customWidth="1"/>
    <col min="9" max="10" width="11.42578125" customWidth="1"/>
    <col min="11" max="11" width="80.42578125" customWidth="1"/>
  </cols>
  <sheetData>
    <row r="1" spans="1:11" ht="3" customHeight="1">
      <c r="A1" s="1" t="s">
        <v>357</v>
      </c>
      <c r="B1" s="185"/>
      <c r="C1" s="1"/>
      <c r="D1" s="1"/>
      <c r="E1" s="1"/>
      <c r="F1" s="1"/>
      <c r="G1" s="1"/>
      <c r="H1" s="1"/>
      <c r="I1" s="1"/>
      <c r="J1" s="1"/>
      <c r="K1" s="1"/>
    </row>
    <row r="2" spans="1:11" ht="38.25" customHeight="1">
      <c r="A2" s="1"/>
      <c r="B2" s="388" t="s">
        <v>376</v>
      </c>
      <c r="C2" s="292"/>
      <c r="D2" s="1"/>
      <c r="E2" s="1"/>
      <c r="F2" s="186" t="s">
        <v>47</v>
      </c>
      <c r="G2" s="387" t="s">
        <v>184</v>
      </c>
      <c r="H2" s="302"/>
      <c r="I2" s="302"/>
      <c r="J2" s="302"/>
      <c r="K2" s="303"/>
    </row>
    <row r="3" spans="1:11" ht="60" customHeight="1">
      <c r="A3" s="1"/>
      <c r="B3" s="187" t="s">
        <v>208</v>
      </c>
      <c r="C3" s="188" t="s">
        <v>377</v>
      </c>
      <c r="D3" s="1"/>
      <c r="E3" s="1"/>
      <c r="F3" s="189" t="s">
        <v>207</v>
      </c>
      <c r="G3" s="385" t="s">
        <v>58</v>
      </c>
      <c r="H3" s="292"/>
      <c r="I3" s="386" t="s">
        <v>378</v>
      </c>
      <c r="J3" s="298"/>
      <c r="K3" s="292"/>
    </row>
    <row r="4" spans="1:11" ht="111.75" customHeight="1">
      <c r="A4" s="1"/>
      <c r="B4" s="190" t="s">
        <v>202</v>
      </c>
      <c r="C4" s="191" t="s">
        <v>379</v>
      </c>
      <c r="D4" s="1"/>
      <c r="E4" s="1"/>
      <c r="F4" s="192" t="s">
        <v>380</v>
      </c>
      <c r="G4" s="385" t="s">
        <v>71</v>
      </c>
      <c r="H4" s="292"/>
      <c r="I4" s="386" t="s">
        <v>381</v>
      </c>
      <c r="J4" s="298"/>
      <c r="K4" s="292"/>
    </row>
    <row r="5" spans="1:11" ht="151.5" customHeight="1">
      <c r="A5" s="1"/>
      <c r="B5" s="193" t="s">
        <v>212</v>
      </c>
      <c r="C5" s="194" t="s">
        <v>382</v>
      </c>
      <c r="D5" s="1"/>
      <c r="E5" s="1"/>
      <c r="F5" s="195" t="s">
        <v>383</v>
      </c>
      <c r="G5" s="385" t="s">
        <v>83</v>
      </c>
      <c r="H5" s="292"/>
      <c r="I5" s="386" t="s">
        <v>384</v>
      </c>
      <c r="J5" s="298"/>
      <c r="K5" s="292"/>
    </row>
    <row r="6" spans="1:11" ht="139.5" customHeight="1">
      <c r="A6" s="1"/>
      <c r="B6" s="196" t="s">
        <v>240</v>
      </c>
      <c r="C6" s="194" t="s">
        <v>385</v>
      </c>
      <c r="D6" s="1"/>
      <c r="E6" s="1"/>
      <c r="F6" s="197" t="s">
        <v>386</v>
      </c>
      <c r="G6" s="384" t="s">
        <v>83</v>
      </c>
      <c r="H6" s="276"/>
      <c r="I6" s="386" t="s">
        <v>387</v>
      </c>
      <c r="J6" s="298"/>
      <c r="K6" s="292"/>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ht="15.75" customHeight="1">
      <c r="A21" s="1"/>
      <c r="B21" s="1"/>
      <c r="C21" s="1"/>
      <c r="D21" s="1"/>
      <c r="E21" s="1"/>
      <c r="F21" s="1"/>
      <c r="G21" s="1"/>
      <c r="H21" s="1"/>
      <c r="I21" s="1"/>
      <c r="J21" s="1"/>
      <c r="K21" s="1"/>
    </row>
    <row r="22" spans="1:11" ht="15.75" customHeight="1">
      <c r="A22" s="1"/>
      <c r="B22" s="1"/>
      <c r="C22" s="1"/>
      <c r="D22" s="1"/>
      <c r="E22" s="1"/>
      <c r="F22" s="1"/>
      <c r="G22" s="1"/>
      <c r="H22" s="1"/>
      <c r="I22" s="1"/>
      <c r="J22" s="1"/>
      <c r="K22" s="1"/>
    </row>
    <row r="23" spans="1:11" ht="15.75" customHeight="1">
      <c r="A23" s="1"/>
      <c r="B23" s="1"/>
      <c r="C23" s="1"/>
      <c r="D23" s="1"/>
      <c r="E23" s="1"/>
      <c r="F23" s="1"/>
      <c r="G23" s="1"/>
      <c r="H23" s="1"/>
      <c r="I23" s="1"/>
      <c r="J23" s="1"/>
      <c r="K23" s="1"/>
    </row>
    <row r="24" spans="1:11" ht="15.75" customHeight="1">
      <c r="A24" s="1"/>
      <c r="B24" s="1"/>
      <c r="C24" s="1"/>
      <c r="D24" s="1"/>
      <c r="E24" s="1"/>
      <c r="F24" s="1"/>
      <c r="G24" s="1"/>
      <c r="H24" s="1"/>
      <c r="I24" s="1"/>
      <c r="J24" s="1"/>
      <c r="K24" s="1"/>
    </row>
    <row r="25" spans="1:11" ht="15.75" customHeight="1">
      <c r="A25" s="1"/>
      <c r="B25" s="1"/>
      <c r="C25" s="1"/>
      <c r="D25" s="1"/>
      <c r="E25" s="1"/>
      <c r="F25" s="1"/>
      <c r="G25" s="1"/>
      <c r="H25" s="1"/>
      <c r="I25" s="1"/>
      <c r="J25" s="1"/>
      <c r="K25" s="1"/>
    </row>
    <row r="26" spans="1:11" ht="15.75" customHeight="1">
      <c r="A26" s="1"/>
      <c r="B26" s="1"/>
      <c r="C26" s="1"/>
      <c r="D26" s="1"/>
      <c r="E26" s="1"/>
      <c r="F26" s="1"/>
      <c r="G26" s="1"/>
      <c r="H26" s="1"/>
      <c r="I26" s="1"/>
      <c r="J26" s="1"/>
      <c r="K26" s="1"/>
    </row>
    <row r="27" spans="1:11" ht="15.75" customHeight="1">
      <c r="A27" s="1"/>
      <c r="B27" s="1"/>
      <c r="C27" s="1"/>
      <c r="D27" s="1"/>
      <c r="E27" s="1"/>
      <c r="F27" s="1"/>
      <c r="G27" s="1"/>
      <c r="H27" s="1"/>
      <c r="I27" s="1"/>
      <c r="J27" s="1"/>
      <c r="K27" s="1"/>
    </row>
    <row r="28" spans="1:11" ht="15.75" hidden="1" customHeight="1">
      <c r="A28" s="1"/>
      <c r="B28" s="1"/>
      <c r="C28" s="1"/>
      <c r="D28" s="1"/>
      <c r="E28" s="1"/>
      <c r="F28" s="1"/>
      <c r="G28" s="1"/>
      <c r="H28" s="1"/>
      <c r="I28" s="1"/>
      <c r="J28" s="1"/>
      <c r="K28" s="1"/>
    </row>
    <row r="29" spans="1:11" ht="15.75" hidden="1" customHeight="1">
      <c r="A29" s="1"/>
      <c r="B29" s="1"/>
      <c r="C29" s="1"/>
      <c r="D29" s="1"/>
      <c r="E29" s="1"/>
      <c r="F29" s="1"/>
      <c r="G29" s="1"/>
      <c r="H29" s="1"/>
      <c r="I29" s="1"/>
      <c r="J29" s="1"/>
      <c r="K29" s="1"/>
    </row>
    <row r="30" spans="1:11" ht="15.75" hidden="1" customHeight="1">
      <c r="A30" s="1"/>
      <c r="D30" s="1"/>
      <c r="E30" s="1"/>
      <c r="F30" s="1"/>
      <c r="G30" s="1"/>
      <c r="H30" s="1"/>
      <c r="I30" s="1"/>
      <c r="J30" s="1"/>
      <c r="K30" s="1"/>
    </row>
    <row r="31" spans="1:11" ht="15.75" hidden="1" customHeight="1">
      <c r="A31" s="1"/>
      <c r="B31" s="198" t="s">
        <v>47</v>
      </c>
      <c r="C31" s="389" t="s">
        <v>48</v>
      </c>
      <c r="D31" s="250"/>
      <c r="E31" s="1"/>
      <c r="F31" s="1"/>
      <c r="G31" s="1"/>
      <c r="H31" s="1"/>
      <c r="I31" s="1"/>
      <c r="J31" s="1"/>
      <c r="K31" s="1"/>
    </row>
    <row r="32" spans="1:11" ht="23.25" hidden="1" customHeight="1">
      <c r="A32" s="1"/>
      <c r="B32" s="199" t="s">
        <v>207</v>
      </c>
      <c r="C32" s="383" t="s">
        <v>58</v>
      </c>
      <c r="D32" s="250"/>
      <c r="E32" s="1"/>
      <c r="F32" s="1"/>
      <c r="G32" s="1"/>
      <c r="H32" s="1"/>
      <c r="I32" s="1"/>
      <c r="J32" s="1"/>
      <c r="K32" s="1"/>
    </row>
    <row r="33" spans="1:11" ht="66.75" hidden="1" customHeight="1">
      <c r="A33" s="1"/>
      <c r="B33" s="200" t="s">
        <v>380</v>
      </c>
      <c r="C33" s="383" t="s">
        <v>388</v>
      </c>
      <c r="D33" s="250"/>
      <c r="E33" s="1"/>
      <c r="F33" s="1"/>
      <c r="G33" s="1"/>
      <c r="H33" s="1"/>
      <c r="I33" s="1"/>
      <c r="J33" s="1"/>
      <c r="K33" s="1"/>
    </row>
    <row r="34" spans="1:11" ht="45" hidden="1" customHeight="1">
      <c r="A34" s="1"/>
      <c r="B34" s="201" t="s">
        <v>383</v>
      </c>
      <c r="C34" s="383" t="s">
        <v>389</v>
      </c>
      <c r="D34" s="250"/>
      <c r="E34" s="1"/>
      <c r="F34" s="1"/>
      <c r="G34" s="1"/>
      <c r="H34" s="1"/>
      <c r="I34" s="1"/>
      <c r="J34" s="1"/>
      <c r="K34" s="1"/>
    </row>
    <row r="35" spans="1:11" ht="51" hidden="1" customHeight="1">
      <c r="A35" s="1"/>
      <c r="B35" s="202" t="s">
        <v>386</v>
      </c>
      <c r="C35" s="383" t="s">
        <v>390</v>
      </c>
      <c r="D35" s="250"/>
      <c r="E35" s="1"/>
      <c r="F35" s="1"/>
      <c r="G35" s="1"/>
      <c r="H35" s="1"/>
      <c r="I35" s="1"/>
      <c r="J35" s="1"/>
      <c r="K35" s="1"/>
    </row>
    <row r="36" spans="1:11" ht="15.75" hidden="1" customHeight="1">
      <c r="A36" s="1"/>
      <c r="B36" s="1"/>
      <c r="C36" s="1"/>
      <c r="D36" s="1"/>
      <c r="E36" s="1"/>
      <c r="F36" s="1"/>
      <c r="G36" s="1"/>
      <c r="H36" s="1"/>
      <c r="I36" s="1"/>
      <c r="J36" s="1"/>
      <c r="K36" s="1"/>
    </row>
    <row r="37" spans="1:11" ht="15.75" hidden="1" customHeight="1">
      <c r="A37" s="1"/>
      <c r="D37" s="1"/>
      <c r="E37" s="1"/>
      <c r="F37" s="1"/>
      <c r="G37" s="1"/>
      <c r="H37" s="1"/>
      <c r="I37" s="1"/>
      <c r="J37" s="1"/>
      <c r="K37" s="1"/>
    </row>
    <row r="38" spans="1:11" ht="15.75" hidden="1" customHeight="1">
      <c r="A38" s="1"/>
      <c r="D38" s="1"/>
      <c r="E38" s="1"/>
      <c r="F38" s="1"/>
      <c r="G38" s="1"/>
      <c r="H38" s="1"/>
      <c r="I38" s="1"/>
      <c r="J38" s="1"/>
      <c r="K38" s="1"/>
    </row>
    <row r="39" spans="1:11" ht="15.75" customHeight="1">
      <c r="A39" s="1"/>
      <c r="D39" s="1"/>
      <c r="E39" s="1"/>
      <c r="F39" s="1"/>
      <c r="G39" s="1"/>
      <c r="H39" s="1"/>
      <c r="I39" s="1"/>
      <c r="J39" s="1"/>
      <c r="K39" s="1"/>
    </row>
    <row r="40" spans="1:11" ht="15.75" customHeight="1">
      <c r="A40" s="1"/>
      <c r="D40" s="1"/>
      <c r="E40" s="1"/>
      <c r="F40" s="1"/>
      <c r="G40" s="1"/>
      <c r="H40" s="1"/>
      <c r="I40" s="1"/>
      <c r="J40" s="1"/>
      <c r="K40" s="1"/>
    </row>
    <row r="41" spans="1:11" ht="15.75" customHeight="1">
      <c r="A41" s="1"/>
      <c r="D41" s="1"/>
      <c r="E41" s="1"/>
      <c r="F41" s="1"/>
      <c r="G41" s="1"/>
      <c r="H41" s="1"/>
      <c r="I41" s="1"/>
      <c r="J41" s="1"/>
      <c r="K41" s="1"/>
    </row>
    <row r="42" spans="1:11" ht="15.75" customHeight="1">
      <c r="A42" s="1"/>
      <c r="D42" s="1"/>
      <c r="E42" s="1"/>
      <c r="F42" s="1"/>
      <c r="G42" s="1"/>
      <c r="H42" s="1"/>
      <c r="I42" s="1"/>
      <c r="J42" s="1"/>
      <c r="K42" s="1"/>
    </row>
    <row r="43" spans="1:11" ht="15.75" customHeight="1">
      <c r="A43" s="1"/>
      <c r="D43" s="1"/>
      <c r="E43" s="1"/>
      <c r="F43" s="1"/>
      <c r="G43" s="1"/>
      <c r="H43" s="1"/>
      <c r="I43" s="1"/>
      <c r="J43" s="1"/>
      <c r="K43" s="1"/>
    </row>
    <row r="44" spans="1:11" ht="15.75" customHeight="1">
      <c r="A44" s="1"/>
      <c r="D44" s="1"/>
      <c r="E44" s="1"/>
      <c r="F44" s="1"/>
      <c r="G44" s="1"/>
      <c r="H44" s="1"/>
      <c r="I44" s="1"/>
      <c r="J44" s="1"/>
      <c r="K44" s="1"/>
    </row>
    <row r="45" spans="1:11" ht="15.75" customHeight="1">
      <c r="A45" s="1"/>
      <c r="D45" s="1"/>
      <c r="E45" s="1"/>
      <c r="F45" s="1"/>
      <c r="G45" s="1"/>
      <c r="H45" s="1"/>
      <c r="I45" s="1"/>
      <c r="J45" s="1"/>
      <c r="K45" s="1"/>
    </row>
    <row r="46" spans="1:11" ht="15.75" customHeight="1">
      <c r="A46" s="1"/>
      <c r="D46" s="1"/>
      <c r="E46" s="1"/>
      <c r="F46" s="1"/>
      <c r="G46" s="1"/>
      <c r="H46" s="1"/>
      <c r="I46" s="1"/>
      <c r="J46" s="1"/>
      <c r="K46" s="1"/>
    </row>
    <row r="47" spans="1:11" ht="15.75" customHeight="1">
      <c r="A47" s="1"/>
      <c r="D47" s="1"/>
      <c r="E47" s="1"/>
      <c r="F47" s="1"/>
      <c r="G47" s="1"/>
      <c r="H47" s="1"/>
      <c r="I47" s="1"/>
      <c r="J47" s="1"/>
      <c r="K47" s="1"/>
    </row>
    <row r="48" spans="1:11" ht="15.75" customHeight="1">
      <c r="A48" s="1"/>
      <c r="D48" s="1"/>
      <c r="E48" s="1"/>
      <c r="F48" s="1"/>
      <c r="G48" s="1"/>
      <c r="H48" s="1"/>
      <c r="I48" s="1"/>
      <c r="J48" s="1"/>
      <c r="K48" s="1"/>
    </row>
    <row r="49" spans="1:11" ht="15.75" customHeight="1">
      <c r="A49" s="1"/>
      <c r="D49" s="1"/>
      <c r="E49" s="1"/>
      <c r="F49" s="1"/>
      <c r="G49" s="1"/>
      <c r="H49" s="1"/>
      <c r="I49" s="1"/>
      <c r="J49" s="1"/>
      <c r="K49" s="1"/>
    </row>
    <row r="50" spans="1:11" ht="15.75" customHeight="1">
      <c r="A50" s="1"/>
      <c r="D50" s="1"/>
      <c r="E50" s="1"/>
      <c r="F50" s="1"/>
      <c r="G50" s="1"/>
      <c r="H50" s="1"/>
      <c r="I50" s="1"/>
      <c r="J50" s="1"/>
      <c r="K50" s="1"/>
    </row>
    <row r="51" spans="1:11" ht="15.75" customHeight="1">
      <c r="A51" s="1"/>
      <c r="D51" s="1"/>
      <c r="E51" s="1"/>
      <c r="F51" s="1"/>
      <c r="G51" s="1"/>
      <c r="H51" s="1"/>
      <c r="I51" s="1"/>
      <c r="J51" s="1"/>
      <c r="K51" s="1"/>
    </row>
    <row r="52" spans="1:11" ht="15.75" customHeight="1">
      <c r="A52" s="1"/>
      <c r="D52" s="1"/>
      <c r="E52" s="1"/>
      <c r="F52" s="1"/>
      <c r="G52" s="1"/>
      <c r="H52" s="1"/>
      <c r="I52" s="1"/>
      <c r="J52" s="1"/>
      <c r="K52" s="1"/>
    </row>
    <row r="53" spans="1:11" ht="15.75" customHeight="1">
      <c r="A53" s="1"/>
      <c r="D53" s="1"/>
      <c r="E53" s="1"/>
      <c r="F53" s="1"/>
      <c r="G53" s="1"/>
      <c r="H53" s="1"/>
      <c r="I53" s="1"/>
      <c r="J53" s="1"/>
      <c r="K53" s="1"/>
    </row>
    <row r="54" spans="1:11" ht="15.75" customHeight="1">
      <c r="A54" s="1"/>
      <c r="D54" s="1"/>
      <c r="E54" s="1"/>
      <c r="F54" s="1"/>
      <c r="G54" s="1"/>
      <c r="H54" s="1"/>
      <c r="I54" s="1"/>
      <c r="J54" s="1"/>
      <c r="K54" s="1"/>
    </row>
    <row r="55" spans="1:11" ht="15.75" customHeight="1">
      <c r="A55" s="1"/>
      <c r="D55" s="1"/>
      <c r="E55" s="1"/>
      <c r="F55" s="1"/>
      <c r="G55" s="1"/>
      <c r="H55" s="1"/>
      <c r="I55" s="1"/>
      <c r="J55" s="1"/>
      <c r="K55" s="1"/>
    </row>
    <row r="56" spans="1:11" ht="15.75" customHeight="1">
      <c r="A56" s="1"/>
      <c r="D56" s="1"/>
      <c r="E56" s="1"/>
      <c r="F56" s="1"/>
      <c r="G56" s="1"/>
      <c r="H56" s="1"/>
      <c r="I56" s="1"/>
      <c r="J56" s="1"/>
      <c r="K56" s="1"/>
    </row>
    <row r="57" spans="1:11" ht="15.75" customHeight="1">
      <c r="A57" s="1"/>
      <c r="D57" s="1"/>
      <c r="E57" s="1"/>
      <c r="F57" s="1"/>
      <c r="G57" s="1"/>
      <c r="H57" s="1"/>
      <c r="I57" s="1"/>
      <c r="J57" s="1"/>
      <c r="K57" s="1"/>
    </row>
    <row r="58" spans="1:11" ht="15.75" customHeight="1">
      <c r="A58" s="1"/>
      <c r="D58" s="1"/>
      <c r="E58" s="1"/>
      <c r="F58" s="1"/>
      <c r="G58" s="1"/>
      <c r="H58" s="1"/>
      <c r="I58" s="1"/>
      <c r="J58" s="1"/>
      <c r="K58" s="1"/>
    </row>
    <row r="59" spans="1:11" ht="15.75" customHeight="1">
      <c r="A59" s="1"/>
      <c r="D59" s="1"/>
      <c r="E59" s="1"/>
      <c r="F59" s="1"/>
      <c r="G59" s="1"/>
      <c r="H59" s="1"/>
      <c r="I59" s="1"/>
      <c r="J59" s="1"/>
      <c r="K59" s="1"/>
    </row>
    <row r="60" spans="1:11" ht="15.75" customHeight="1">
      <c r="A60" s="1"/>
      <c r="D60" s="1"/>
      <c r="E60" s="1"/>
      <c r="F60" s="1"/>
      <c r="G60" s="1"/>
      <c r="H60" s="1"/>
      <c r="I60" s="1"/>
      <c r="J60" s="1"/>
      <c r="K60" s="1"/>
    </row>
    <row r="61" spans="1:11" ht="15.75" customHeight="1">
      <c r="A61" s="1"/>
      <c r="D61" s="1"/>
      <c r="E61" s="1"/>
      <c r="F61" s="1"/>
      <c r="G61" s="1"/>
      <c r="H61" s="1"/>
      <c r="I61" s="1"/>
      <c r="J61" s="1"/>
      <c r="K61" s="1"/>
    </row>
    <row r="62" spans="1:11" ht="15.75" customHeight="1">
      <c r="A62" s="1"/>
      <c r="D62" s="1"/>
      <c r="E62" s="1"/>
      <c r="F62" s="1"/>
      <c r="G62" s="1"/>
      <c r="H62" s="1"/>
      <c r="I62" s="1"/>
      <c r="J62" s="1"/>
      <c r="K62" s="1"/>
    </row>
    <row r="63" spans="1:11" ht="15.75" customHeight="1">
      <c r="A63" s="1"/>
      <c r="D63" s="1"/>
      <c r="E63" s="1"/>
      <c r="F63" s="1"/>
      <c r="G63" s="1"/>
      <c r="H63" s="1"/>
      <c r="I63" s="1"/>
      <c r="J63" s="1"/>
      <c r="K63" s="1"/>
    </row>
    <row r="64" spans="1:11" ht="15.75" customHeight="1">
      <c r="A64" s="1"/>
      <c r="D64" s="1"/>
      <c r="E64" s="1"/>
      <c r="F64" s="1"/>
      <c r="G64" s="1"/>
      <c r="H64" s="1"/>
      <c r="I64" s="1"/>
      <c r="J64" s="1"/>
      <c r="K64" s="1"/>
    </row>
    <row r="65" spans="1:11" ht="15.75" customHeight="1">
      <c r="A65" s="1"/>
      <c r="D65" s="1"/>
      <c r="E65" s="1"/>
      <c r="F65" s="1"/>
      <c r="G65" s="1"/>
      <c r="H65" s="1"/>
      <c r="I65" s="1"/>
      <c r="J65" s="1"/>
      <c r="K65" s="1"/>
    </row>
    <row r="66" spans="1:11" ht="15.75" customHeight="1">
      <c r="A66" s="1"/>
      <c r="D66" s="1"/>
      <c r="E66" s="1"/>
      <c r="F66" s="1"/>
      <c r="G66" s="1"/>
      <c r="H66" s="1"/>
      <c r="I66" s="1"/>
      <c r="J66" s="1"/>
      <c r="K66" s="1"/>
    </row>
    <row r="67" spans="1:11" ht="15.75" customHeight="1">
      <c r="A67" s="1"/>
      <c r="D67" s="1"/>
      <c r="E67" s="1"/>
      <c r="F67" s="1"/>
      <c r="G67" s="1"/>
      <c r="H67" s="1"/>
      <c r="I67" s="1"/>
      <c r="J67" s="1"/>
      <c r="K67" s="1"/>
    </row>
    <row r="68" spans="1:11" ht="15.75" customHeight="1">
      <c r="A68" s="1"/>
      <c r="D68" s="1"/>
      <c r="E68" s="1"/>
      <c r="F68" s="1"/>
      <c r="G68" s="1"/>
      <c r="H68" s="1"/>
      <c r="I68" s="1"/>
      <c r="J68" s="1"/>
      <c r="K68" s="1"/>
    </row>
    <row r="69" spans="1:11" ht="15.75" customHeight="1">
      <c r="A69" s="1"/>
      <c r="D69" s="1"/>
      <c r="E69" s="1"/>
      <c r="F69" s="1"/>
      <c r="G69" s="1"/>
      <c r="H69" s="1"/>
      <c r="I69" s="1"/>
      <c r="J69" s="1"/>
      <c r="K69" s="1"/>
    </row>
    <row r="70" spans="1:11" ht="15.75" customHeight="1">
      <c r="A70" s="1"/>
      <c r="D70" s="1"/>
      <c r="E70" s="1"/>
      <c r="F70" s="1"/>
      <c r="G70" s="1"/>
      <c r="H70" s="1"/>
      <c r="I70" s="1"/>
      <c r="J70" s="1"/>
      <c r="K70" s="1"/>
    </row>
    <row r="71" spans="1:11" ht="15.75" customHeight="1">
      <c r="A71" s="1"/>
      <c r="D71" s="1"/>
      <c r="E71" s="1"/>
      <c r="F71" s="1"/>
      <c r="G71" s="1"/>
      <c r="H71" s="1"/>
      <c r="I71" s="1"/>
      <c r="J71" s="1"/>
      <c r="K71" s="1"/>
    </row>
    <row r="72" spans="1:11" ht="15.75" customHeight="1">
      <c r="A72" s="1"/>
      <c r="D72" s="1"/>
      <c r="E72" s="1"/>
      <c r="F72" s="1"/>
      <c r="G72" s="1"/>
      <c r="H72" s="1"/>
      <c r="I72" s="1"/>
      <c r="J72" s="1"/>
      <c r="K72" s="1"/>
    </row>
    <row r="73" spans="1:11" ht="15.75" customHeight="1">
      <c r="A73" s="1"/>
      <c r="D73" s="1"/>
      <c r="E73" s="1"/>
      <c r="F73" s="1"/>
      <c r="G73" s="1"/>
      <c r="H73" s="1"/>
      <c r="I73" s="1"/>
      <c r="J73" s="1"/>
      <c r="K73" s="1"/>
    </row>
    <row r="74" spans="1:11" ht="15.75" customHeight="1">
      <c r="A74" s="1"/>
      <c r="D74" s="1"/>
      <c r="E74" s="1"/>
      <c r="F74" s="1"/>
      <c r="G74" s="1"/>
      <c r="H74" s="1"/>
      <c r="I74" s="1"/>
      <c r="J74" s="1"/>
      <c r="K74" s="1"/>
    </row>
    <row r="75" spans="1:11" ht="15.75" customHeight="1">
      <c r="A75" s="1"/>
      <c r="D75" s="1"/>
      <c r="E75" s="1"/>
      <c r="F75" s="1"/>
      <c r="G75" s="1"/>
      <c r="H75" s="1"/>
      <c r="I75" s="1"/>
      <c r="J75" s="1"/>
      <c r="K75" s="1"/>
    </row>
    <row r="76" spans="1:11" ht="15.75" customHeight="1">
      <c r="A76" s="1"/>
      <c r="D76" s="1"/>
      <c r="E76" s="1"/>
      <c r="F76" s="1"/>
      <c r="G76" s="1"/>
      <c r="H76" s="1"/>
      <c r="I76" s="1"/>
      <c r="J76" s="1"/>
      <c r="K76" s="1"/>
    </row>
    <row r="77" spans="1:11" ht="15.75" customHeight="1">
      <c r="A77" s="1"/>
      <c r="D77" s="1"/>
      <c r="E77" s="1"/>
      <c r="F77" s="1"/>
      <c r="G77" s="1"/>
      <c r="H77" s="1"/>
      <c r="I77" s="1"/>
      <c r="J77" s="1"/>
      <c r="K77" s="1"/>
    </row>
    <row r="78" spans="1:11" ht="15.75" customHeight="1">
      <c r="A78" s="1"/>
      <c r="D78" s="1"/>
      <c r="E78" s="1"/>
      <c r="F78" s="1"/>
      <c r="G78" s="1"/>
      <c r="H78" s="1"/>
      <c r="I78" s="1"/>
      <c r="J78" s="1"/>
      <c r="K78" s="1"/>
    </row>
    <row r="79" spans="1:11" ht="15.75" customHeight="1">
      <c r="A79" s="1"/>
      <c r="D79" s="1"/>
      <c r="E79" s="1"/>
      <c r="F79" s="1"/>
      <c r="G79" s="1"/>
      <c r="H79" s="1"/>
      <c r="I79" s="1"/>
      <c r="J79" s="1"/>
      <c r="K79" s="1"/>
    </row>
    <row r="80" spans="1:11" ht="15.75" customHeight="1">
      <c r="A80" s="1"/>
      <c r="D80" s="1"/>
      <c r="E80" s="1"/>
      <c r="F80" s="1"/>
      <c r="G80" s="1"/>
      <c r="H80" s="1"/>
      <c r="I80" s="1"/>
      <c r="J80" s="1"/>
      <c r="K80" s="1"/>
    </row>
    <row r="81" spans="1:11" ht="15.75" customHeight="1">
      <c r="A81" s="1"/>
      <c r="D81" s="1"/>
      <c r="E81" s="1"/>
      <c r="F81" s="1"/>
      <c r="G81" s="1"/>
      <c r="H81" s="1"/>
      <c r="I81" s="1"/>
      <c r="J81" s="1"/>
      <c r="K81" s="1"/>
    </row>
    <row r="82" spans="1:11" ht="15.75" customHeight="1">
      <c r="A82" s="1"/>
      <c r="D82" s="1"/>
      <c r="E82" s="1"/>
      <c r="F82" s="1"/>
      <c r="G82" s="1"/>
      <c r="H82" s="1"/>
      <c r="I82" s="1"/>
      <c r="J82" s="1"/>
      <c r="K82" s="1"/>
    </row>
    <row r="83" spans="1:11" ht="15.75" customHeight="1">
      <c r="A83" s="1"/>
      <c r="D83" s="1"/>
      <c r="E83" s="1"/>
      <c r="F83" s="1"/>
      <c r="G83" s="1"/>
      <c r="H83" s="1"/>
      <c r="I83" s="1"/>
      <c r="J83" s="1"/>
      <c r="K83" s="1"/>
    </row>
    <row r="84" spans="1:11" ht="15.75" customHeight="1">
      <c r="A84" s="1"/>
      <c r="D84" s="1"/>
      <c r="E84" s="1"/>
      <c r="F84" s="1"/>
      <c r="G84" s="1"/>
      <c r="H84" s="1"/>
      <c r="I84" s="1"/>
      <c r="J84" s="1"/>
      <c r="K84" s="1"/>
    </row>
    <row r="85" spans="1:11" ht="15.75" customHeight="1">
      <c r="A85" s="1"/>
      <c r="D85" s="1"/>
      <c r="E85" s="1"/>
      <c r="F85" s="1"/>
      <c r="G85" s="1"/>
      <c r="H85" s="1"/>
      <c r="I85" s="1"/>
      <c r="J85" s="1"/>
      <c r="K85" s="1"/>
    </row>
    <row r="86" spans="1:11" ht="15.75" customHeight="1">
      <c r="A86" s="1"/>
      <c r="D86" s="1"/>
      <c r="E86" s="1"/>
      <c r="F86" s="1"/>
      <c r="G86" s="1"/>
      <c r="H86" s="1"/>
      <c r="I86" s="1"/>
      <c r="J86" s="1"/>
      <c r="K86" s="1"/>
    </row>
    <row r="87" spans="1:11" ht="15.75" customHeight="1">
      <c r="A87" s="1"/>
      <c r="D87" s="1"/>
      <c r="E87" s="1"/>
      <c r="F87" s="1"/>
      <c r="G87" s="1"/>
      <c r="H87" s="1"/>
      <c r="I87" s="1"/>
      <c r="J87" s="1"/>
      <c r="K87" s="1"/>
    </row>
    <row r="88" spans="1:11" ht="15.75" customHeight="1">
      <c r="A88" s="1"/>
      <c r="D88" s="1"/>
      <c r="E88" s="1"/>
      <c r="F88" s="1"/>
      <c r="G88" s="1"/>
      <c r="H88" s="1"/>
      <c r="I88" s="1"/>
      <c r="J88" s="1"/>
      <c r="K88" s="1"/>
    </row>
    <row r="89" spans="1:11" ht="15.75" customHeight="1">
      <c r="A89" s="1"/>
      <c r="D89" s="1"/>
      <c r="E89" s="1"/>
      <c r="F89" s="1"/>
      <c r="G89" s="1"/>
      <c r="H89" s="1"/>
      <c r="I89" s="1"/>
      <c r="J89" s="1"/>
      <c r="K89" s="1"/>
    </row>
    <row r="90" spans="1:11" ht="15.75" customHeight="1">
      <c r="A90" s="1"/>
      <c r="D90" s="1"/>
      <c r="E90" s="1"/>
      <c r="F90" s="1"/>
      <c r="G90" s="1"/>
      <c r="H90" s="1"/>
      <c r="I90" s="1"/>
      <c r="J90" s="1"/>
      <c r="K90" s="1"/>
    </row>
    <row r="91" spans="1:11" ht="15.75" customHeight="1">
      <c r="A91" s="1"/>
      <c r="D91" s="1"/>
      <c r="E91" s="1"/>
      <c r="F91" s="1"/>
      <c r="G91" s="1"/>
      <c r="H91" s="1"/>
      <c r="I91" s="1"/>
      <c r="J91" s="1"/>
      <c r="K91" s="1"/>
    </row>
    <row r="92" spans="1:11" ht="15.75" customHeight="1">
      <c r="A92" s="1"/>
      <c r="D92" s="1"/>
      <c r="E92" s="1"/>
      <c r="F92" s="1"/>
      <c r="G92" s="1"/>
      <c r="H92" s="1"/>
      <c r="I92" s="1"/>
      <c r="J92" s="1"/>
      <c r="K92" s="1"/>
    </row>
    <row r="93" spans="1:11" ht="15.75" customHeight="1">
      <c r="A93" s="1"/>
      <c r="D93" s="1"/>
      <c r="E93" s="1"/>
      <c r="F93" s="1"/>
      <c r="G93" s="1"/>
      <c r="H93" s="1"/>
      <c r="I93" s="1"/>
      <c r="J93" s="1"/>
      <c r="K93" s="1"/>
    </row>
    <row r="94" spans="1:11" ht="15.75" customHeight="1">
      <c r="A94" s="1"/>
      <c r="D94" s="1"/>
      <c r="E94" s="1"/>
      <c r="F94" s="1"/>
      <c r="G94" s="1"/>
      <c r="H94" s="1"/>
      <c r="I94" s="1"/>
      <c r="J94" s="1"/>
      <c r="K94" s="1"/>
    </row>
    <row r="95" spans="1:11" ht="15.75" customHeight="1">
      <c r="A95" s="1"/>
      <c r="D95" s="1"/>
      <c r="E95" s="1"/>
      <c r="F95" s="1"/>
      <c r="G95" s="1"/>
      <c r="H95" s="1"/>
      <c r="I95" s="1"/>
      <c r="J95" s="1"/>
      <c r="K95" s="1"/>
    </row>
    <row r="96" spans="1:11" ht="15.75" customHeight="1">
      <c r="A96" s="1"/>
      <c r="D96" s="1"/>
      <c r="E96" s="1"/>
      <c r="F96" s="1"/>
      <c r="G96" s="1"/>
      <c r="H96" s="1"/>
      <c r="I96" s="1"/>
      <c r="J96" s="1"/>
      <c r="K96" s="1"/>
    </row>
    <row r="97" spans="1:11" ht="15.75" customHeight="1">
      <c r="A97" s="1"/>
      <c r="D97" s="1"/>
      <c r="E97" s="1"/>
      <c r="F97" s="1"/>
      <c r="G97" s="1"/>
      <c r="H97" s="1"/>
      <c r="I97" s="1"/>
      <c r="J97" s="1"/>
      <c r="K97" s="1"/>
    </row>
    <row r="98" spans="1:11" ht="15.75" customHeight="1">
      <c r="A98" s="1"/>
      <c r="D98" s="1"/>
      <c r="E98" s="1"/>
      <c r="F98" s="1"/>
      <c r="G98" s="1"/>
      <c r="H98" s="1"/>
      <c r="I98" s="1"/>
      <c r="J98" s="1"/>
      <c r="K98" s="1"/>
    </row>
    <row r="99" spans="1:11" ht="15.75" customHeight="1">
      <c r="A99" s="1"/>
      <c r="D99" s="1"/>
      <c r="E99" s="1"/>
      <c r="F99" s="1"/>
      <c r="G99" s="1"/>
      <c r="H99" s="1"/>
      <c r="I99" s="1"/>
      <c r="J99" s="1"/>
      <c r="K99" s="1"/>
    </row>
    <row r="100" spans="1:11" ht="15.75" customHeight="1">
      <c r="A100" s="1"/>
      <c r="D100" s="1"/>
      <c r="E100" s="1"/>
      <c r="F100" s="1"/>
      <c r="G100" s="1"/>
      <c r="H100" s="1"/>
      <c r="I100" s="1"/>
      <c r="J100" s="1"/>
      <c r="K100" s="1"/>
    </row>
  </sheetData>
  <mergeCells count="15">
    <mergeCell ref="G2:K2"/>
    <mergeCell ref="B2:C2"/>
    <mergeCell ref="I4:K4"/>
    <mergeCell ref="I5:K5"/>
    <mergeCell ref="C33:D33"/>
    <mergeCell ref="C31:D31"/>
    <mergeCell ref="C32:D32"/>
    <mergeCell ref="I3:K3"/>
    <mergeCell ref="G4:H4"/>
    <mergeCell ref="C34:D34"/>
    <mergeCell ref="C35:D35"/>
    <mergeCell ref="G6:H6"/>
    <mergeCell ref="G3:H3"/>
    <mergeCell ref="I6:K6"/>
    <mergeCell ref="G5:H5"/>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N114"/>
  <sheetViews>
    <sheetView topLeftCell="B3" workbookViewId="0"/>
  </sheetViews>
  <sheetFormatPr baseColWidth="10" defaultColWidth="14.42578125" defaultRowHeight="15" customHeight="1"/>
  <cols>
    <col min="1" max="1" width="10.7109375" hidden="1" customWidth="1"/>
    <col min="2" max="2" width="20.7109375" customWidth="1"/>
    <col min="3" max="3" width="14.7109375" hidden="1" customWidth="1"/>
    <col min="4" max="4" width="16.28515625" customWidth="1"/>
    <col min="5" max="7" width="14.7109375" customWidth="1"/>
    <col min="8" max="8" width="17.42578125" customWidth="1"/>
    <col min="9" max="9" width="6.5703125" customWidth="1"/>
    <col min="10" max="10" width="73.28515625" hidden="1" customWidth="1"/>
    <col min="11" max="14" width="11.42578125" customWidth="1"/>
  </cols>
  <sheetData>
    <row r="1" spans="1:14" hidden="1">
      <c r="B1" s="1"/>
      <c r="C1" s="1"/>
      <c r="D1" s="1"/>
      <c r="E1" s="1"/>
      <c r="F1" s="1"/>
      <c r="G1" s="1"/>
      <c r="H1" s="1"/>
      <c r="I1" s="1"/>
      <c r="J1" s="1"/>
      <c r="K1" s="1"/>
      <c r="L1" s="1"/>
      <c r="M1" s="1"/>
      <c r="N1" s="1"/>
    </row>
    <row r="2" spans="1:14" hidden="1">
      <c r="B2" s="1"/>
      <c r="C2" s="1"/>
      <c r="D2" s="1"/>
      <c r="E2" s="1"/>
      <c r="F2" s="1"/>
      <c r="G2" s="1"/>
      <c r="H2" s="1"/>
      <c r="I2" s="1"/>
      <c r="J2" s="1"/>
      <c r="K2" s="1"/>
      <c r="L2" s="1"/>
      <c r="M2" s="1"/>
      <c r="N2" s="1"/>
    </row>
    <row r="3" spans="1:14">
      <c r="A3" s="1"/>
      <c r="B3" s="404" t="s">
        <v>391</v>
      </c>
      <c r="C3" s="357"/>
      <c r="D3" s="357"/>
      <c r="E3" s="357"/>
      <c r="F3" s="357"/>
      <c r="G3" s="357"/>
      <c r="H3" s="357"/>
      <c r="I3" s="357"/>
      <c r="J3" s="357"/>
      <c r="K3" s="357"/>
      <c r="L3" s="357"/>
      <c r="M3" s="357"/>
      <c r="N3" s="358"/>
    </row>
    <row r="4" spans="1:14">
      <c r="A4" s="1"/>
      <c r="B4" s="405"/>
      <c r="C4" s="362"/>
      <c r="D4" s="362"/>
      <c r="E4" s="362"/>
      <c r="F4" s="362"/>
      <c r="G4" s="362"/>
      <c r="H4" s="362"/>
      <c r="I4" s="362"/>
      <c r="J4" s="362"/>
      <c r="K4" s="362"/>
      <c r="L4" s="362"/>
      <c r="M4" s="362"/>
      <c r="N4" s="363"/>
    </row>
    <row r="5" spans="1:14">
      <c r="A5" s="1"/>
      <c r="B5" s="203"/>
      <c r="C5" s="203"/>
      <c r="D5" s="203"/>
      <c r="E5" s="203"/>
      <c r="F5" s="203"/>
      <c r="G5" s="204"/>
      <c r="H5" s="204"/>
      <c r="I5" s="1"/>
      <c r="J5" s="1"/>
      <c r="K5" s="1"/>
      <c r="L5" s="1"/>
      <c r="M5" s="1"/>
      <c r="N5" s="1"/>
    </row>
    <row r="6" spans="1:14" ht="18">
      <c r="A6" s="1"/>
      <c r="B6" s="402" t="s">
        <v>392</v>
      </c>
      <c r="C6" s="250"/>
      <c r="D6" s="403" t="s">
        <v>42</v>
      </c>
      <c r="E6" s="249"/>
      <c r="F6" s="249"/>
      <c r="G6" s="249"/>
      <c r="H6" s="250"/>
      <c r="I6" s="1"/>
      <c r="J6" s="1"/>
      <c r="K6" s="1"/>
      <c r="L6" s="1"/>
      <c r="M6" s="1"/>
      <c r="N6" s="1"/>
    </row>
    <row r="7" spans="1:14" ht="18" hidden="1">
      <c r="A7" s="1"/>
      <c r="B7" s="205"/>
      <c r="C7" s="205"/>
      <c r="D7" s="203">
        <v>1</v>
      </c>
      <c r="E7" s="203">
        <v>2</v>
      </c>
      <c r="F7" s="203">
        <v>3</v>
      </c>
      <c r="G7" s="204">
        <v>4</v>
      </c>
      <c r="H7" s="204">
        <v>5</v>
      </c>
      <c r="I7" s="1"/>
      <c r="J7" s="1"/>
      <c r="K7" s="1"/>
      <c r="L7" s="1"/>
      <c r="M7" s="1"/>
      <c r="N7" s="1"/>
    </row>
    <row r="8" spans="1:14" ht="25.5">
      <c r="A8" s="1"/>
      <c r="B8" s="205" t="s">
        <v>41</v>
      </c>
      <c r="C8" s="206"/>
      <c r="D8" s="206" t="s">
        <v>51</v>
      </c>
      <c r="E8" s="206" t="s">
        <v>64</v>
      </c>
      <c r="F8" s="206" t="s">
        <v>77</v>
      </c>
      <c r="G8" s="206" t="s">
        <v>87</v>
      </c>
      <c r="H8" s="206" t="s">
        <v>97</v>
      </c>
      <c r="I8" s="1"/>
      <c r="J8" s="1"/>
      <c r="K8" s="1"/>
      <c r="L8" s="1"/>
      <c r="M8" s="1"/>
      <c r="N8" s="1"/>
    </row>
    <row r="9" spans="1:14" ht="16.5" hidden="1" customHeight="1">
      <c r="B9" s="205"/>
      <c r="C9" s="207" t="s">
        <v>393</v>
      </c>
      <c r="D9" s="208">
        <v>1</v>
      </c>
      <c r="E9" s="208">
        <v>2</v>
      </c>
      <c r="F9" s="208">
        <v>3</v>
      </c>
      <c r="G9" s="208">
        <v>4</v>
      </c>
      <c r="H9" s="208">
        <v>5</v>
      </c>
      <c r="I9" s="1"/>
      <c r="J9" s="1"/>
      <c r="K9" s="1"/>
      <c r="L9" s="1"/>
      <c r="M9" s="1"/>
      <c r="N9" s="1"/>
    </row>
    <row r="10" spans="1:14" ht="16.5" customHeight="1">
      <c r="A10" s="390">
        <v>1</v>
      </c>
      <c r="B10" s="392" t="s">
        <v>50</v>
      </c>
      <c r="C10" s="390">
        <v>1</v>
      </c>
      <c r="D10" s="391">
        <v>11</v>
      </c>
      <c r="E10" s="393">
        <v>12</v>
      </c>
      <c r="F10" s="393">
        <v>13</v>
      </c>
      <c r="G10" s="396">
        <v>14</v>
      </c>
      <c r="H10" s="396">
        <v>15</v>
      </c>
      <c r="I10" s="1"/>
      <c r="J10" s="1"/>
      <c r="K10" s="1"/>
      <c r="L10" s="1"/>
      <c r="M10" s="1"/>
      <c r="N10" s="1"/>
    </row>
    <row r="11" spans="1:14">
      <c r="A11" s="295"/>
      <c r="B11" s="295"/>
      <c r="C11" s="295"/>
      <c r="D11" s="295"/>
      <c r="E11" s="295"/>
      <c r="F11" s="295"/>
      <c r="G11" s="295"/>
      <c r="H11" s="295"/>
      <c r="I11" s="1"/>
      <c r="J11" s="1"/>
      <c r="K11" s="406" t="s">
        <v>394</v>
      </c>
      <c r="L11" s="261"/>
      <c r="M11" s="252"/>
      <c r="N11" s="1"/>
    </row>
    <row r="12" spans="1:14">
      <c r="A12" s="244"/>
      <c r="B12" s="244"/>
      <c r="C12" s="244"/>
      <c r="D12" s="244"/>
      <c r="E12" s="244"/>
      <c r="F12" s="244"/>
      <c r="G12" s="244"/>
      <c r="H12" s="244"/>
      <c r="I12" s="1"/>
      <c r="J12" s="1"/>
      <c r="K12" s="253"/>
      <c r="L12" s="262"/>
      <c r="M12" s="254"/>
      <c r="N12" s="1"/>
    </row>
    <row r="13" spans="1:14">
      <c r="A13" s="390">
        <v>2</v>
      </c>
      <c r="B13" s="392" t="s">
        <v>63</v>
      </c>
      <c r="C13" s="390">
        <v>2</v>
      </c>
      <c r="D13" s="391">
        <v>21</v>
      </c>
      <c r="E13" s="396">
        <v>22</v>
      </c>
      <c r="F13" s="396">
        <v>23</v>
      </c>
      <c r="G13" s="395">
        <v>24</v>
      </c>
      <c r="H13" s="395">
        <v>25</v>
      </c>
      <c r="I13" s="1"/>
      <c r="J13" s="1"/>
      <c r="K13" s="399" t="s">
        <v>233</v>
      </c>
      <c r="L13" s="261"/>
      <c r="M13" s="252"/>
      <c r="N13" s="1"/>
    </row>
    <row r="14" spans="1:14">
      <c r="A14" s="295"/>
      <c r="B14" s="295"/>
      <c r="C14" s="295"/>
      <c r="D14" s="295"/>
      <c r="E14" s="295"/>
      <c r="F14" s="295"/>
      <c r="G14" s="295"/>
      <c r="H14" s="295"/>
      <c r="I14" s="1"/>
      <c r="J14" s="1"/>
      <c r="K14" s="253"/>
      <c r="L14" s="262"/>
      <c r="M14" s="254"/>
      <c r="N14" s="1"/>
    </row>
    <row r="15" spans="1:14">
      <c r="A15" s="244"/>
      <c r="B15" s="244"/>
      <c r="C15" s="244"/>
      <c r="D15" s="244"/>
      <c r="E15" s="244"/>
      <c r="F15" s="244"/>
      <c r="G15" s="244"/>
      <c r="H15" s="244"/>
      <c r="I15" s="1"/>
      <c r="J15" s="1"/>
      <c r="K15" s="400" t="s">
        <v>253</v>
      </c>
      <c r="L15" s="261"/>
      <c r="M15" s="252"/>
      <c r="N15" s="1"/>
    </row>
    <row r="16" spans="1:14">
      <c r="A16" s="390">
        <v>3</v>
      </c>
      <c r="B16" s="392" t="s">
        <v>76</v>
      </c>
      <c r="C16" s="390">
        <v>3</v>
      </c>
      <c r="D16" s="391">
        <v>31</v>
      </c>
      <c r="E16" s="396">
        <v>32</v>
      </c>
      <c r="F16" s="398">
        <v>33</v>
      </c>
      <c r="G16" s="395">
        <v>34</v>
      </c>
      <c r="H16" s="394">
        <v>35</v>
      </c>
      <c r="I16" s="1"/>
      <c r="J16" s="1"/>
      <c r="K16" s="253"/>
      <c r="L16" s="262"/>
      <c r="M16" s="254"/>
      <c r="N16" s="1"/>
    </row>
    <row r="17" spans="1:14">
      <c r="A17" s="295"/>
      <c r="B17" s="295"/>
      <c r="C17" s="295"/>
      <c r="D17" s="295"/>
      <c r="E17" s="295"/>
      <c r="F17" s="295"/>
      <c r="G17" s="295"/>
      <c r="H17" s="295"/>
      <c r="I17" s="1"/>
      <c r="J17" s="1"/>
      <c r="K17" s="401" t="s">
        <v>269</v>
      </c>
      <c r="L17" s="261"/>
      <c r="M17" s="252"/>
      <c r="N17" s="1"/>
    </row>
    <row r="18" spans="1:14">
      <c r="A18" s="244"/>
      <c r="B18" s="244"/>
      <c r="C18" s="244"/>
      <c r="D18" s="244"/>
      <c r="E18" s="244"/>
      <c r="F18" s="244"/>
      <c r="G18" s="244"/>
      <c r="H18" s="244"/>
      <c r="I18" s="1"/>
      <c r="J18" s="1"/>
      <c r="K18" s="253"/>
      <c r="L18" s="262"/>
      <c r="M18" s="254"/>
      <c r="N18" s="1"/>
    </row>
    <row r="19" spans="1:14">
      <c r="A19" s="390">
        <v>4</v>
      </c>
      <c r="B19" s="392" t="s">
        <v>86</v>
      </c>
      <c r="C19" s="390">
        <v>4</v>
      </c>
      <c r="D19" s="397">
        <v>41</v>
      </c>
      <c r="E19" s="398">
        <v>42</v>
      </c>
      <c r="F19" s="398">
        <v>43</v>
      </c>
      <c r="G19" s="394">
        <v>44</v>
      </c>
      <c r="H19" s="394">
        <v>45</v>
      </c>
      <c r="I19" s="1"/>
      <c r="J19" s="1"/>
      <c r="L19" s="1"/>
      <c r="N19" s="1"/>
    </row>
    <row r="20" spans="1:14">
      <c r="A20" s="295"/>
      <c r="B20" s="295"/>
      <c r="C20" s="295"/>
      <c r="D20" s="295"/>
      <c r="E20" s="295"/>
      <c r="F20" s="295"/>
      <c r="G20" s="295"/>
      <c r="H20" s="295"/>
      <c r="I20" s="1"/>
      <c r="J20" s="1"/>
      <c r="K20" s="1"/>
      <c r="L20" s="1"/>
      <c r="M20" s="1"/>
      <c r="N20" s="1"/>
    </row>
    <row r="21" spans="1:14">
      <c r="A21" s="244"/>
      <c r="B21" s="244"/>
      <c r="C21" s="244"/>
      <c r="D21" s="244"/>
      <c r="E21" s="244"/>
      <c r="F21" s="244"/>
      <c r="G21" s="244"/>
      <c r="H21" s="244"/>
      <c r="I21" s="1"/>
      <c r="J21" s="1"/>
      <c r="K21" s="1"/>
      <c r="L21" s="1"/>
      <c r="M21" s="1"/>
      <c r="N21" s="1"/>
    </row>
    <row r="22" spans="1:14">
      <c r="A22" s="390">
        <v>5</v>
      </c>
      <c r="B22" s="392" t="s">
        <v>96</v>
      </c>
      <c r="C22" s="390">
        <v>5</v>
      </c>
      <c r="D22" s="397">
        <v>51</v>
      </c>
      <c r="E22" s="398">
        <v>52</v>
      </c>
      <c r="F22" s="407">
        <v>53</v>
      </c>
      <c r="G22" s="394">
        <v>54</v>
      </c>
      <c r="H22" s="394">
        <v>55</v>
      </c>
      <c r="I22" s="1"/>
      <c r="J22" s="1"/>
      <c r="K22" s="1"/>
      <c r="L22" s="1"/>
      <c r="M22" s="1"/>
      <c r="N22" s="1"/>
    </row>
    <row r="23" spans="1:14">
      <c r="A23" s="295"/>
      <c r="B23" s="295"/>
      <c r="C23" s="295"/>
      <c r="D23" s="295"/>
      <c r="E23" s="295"/>
      <c r="F23" s="295"/>
      <c r="G23" s="295"/>
      <c r="H23" s="295"/>
      <c r="I23" s="1"/>
      <c r="J23" s="1"/>
      <c r="K23" s="1"/>
      <c r="L23" s="1"/>
      <c r="M23" s="1"/>
      <c r="N23" s="1"/>
    </row>
    <row r="24" spans="1:14">
      <c r="A24" s="244"/>
      <c r="B24" s="244"/>
      <c r="C24" s="244"/>
      <c r="D24" s="244"/>
      <c r="E24" s="244"/>
      <c r="F24" s="244"/>
      <c r="G24" s="244"/>
      <c r="H24" s="244"/>
      <c r="I24" s="1"/>
      <c r="J24" s="1"/>
      <c r="K24" s="1"/>
      <c r="L24" s="1"/>
      <c r="M24" s="1"/>
      <c r="N24" s="1"/>
    </row>
    <row r="25" spans="1:14">
      <c r="A25" s="1"/>
      <c r="B25" s="1"/>
      <c r="C25" s="1"/>
      <c r="D25" s="1"/>
      <c r="E25" s="1"/>
      <c r="F25" s="1"/>
      <c r="G25" s="1"/>
      <c r="H25" s="1"/>
      <c r="I25" s="1"/>
      <c r="J25" s="1"/>
      <c r="K25" s="1"/>
      <c r="L25" s="1"/>
      <c r="M25" s="1"/>
      <c r="N25" s="1"/>
    </row>
    <row r="26" spans="1:14" ht="15.75" customHeight="1">
      <c r="A26" s="1"/>
      <c r="B26" s="1"/>
      <c r="C26" s="1"/>
      <c r="D26" s="1"/>
      <c r="E26" s="1"/>
      <c r="F26" s="1"/>
      <c r="G26" s="1"/>
      <c r="H26" s="1"/>
      <c r="I26" s="1"/>
      <c r="J26" s="1"/>
      <c r="K26" s="1"/>
      <c r="L26" s="1"/>
      <c r="M26" s="1"/>
      <c r="N26" s="1"/>
    </row>
    <row r="27" spans="1:14" ht="15.75" customHeight="1">
      <c r="A27" s="1"/>
      <c r="B27" s="1"/>
      <c r="C27" s="1"/>
      <c r="D27" s="1"/>
      <c r="E27" s="1"/>
      <c r="F27" s="1"/>
      <c r="G27" s="1"/>
      <c r="H27" s="1"/>
      <c r="I27" s="1"/>
      <c r="J27" s="1"/>
      <c r="K27" s="1"/>
      <c r="L27" s="1"/>
      <c r="M27" s="1"/>
      <c r="N27" s="1"/>
    </row>
    <row r="28" spans="1:14" ht="15.75" customHeight="1">
      <c r="A28" s="1"/>
      <c r="B28" s="1"/>
      <c r="C28" s="1"/>
      <c r="D28" s="1"/>
      <c r="E28" s="1"/>
      <c r="F28" s="1"/>
      <c r="G28" s="1"/>
      <c r="H28" s="1"/>
      <c r="I28" s="1"/>
      <c r="J28" s="1"/>
      <c r="K28" s="1"/>
      <c r="L28" s="1"/>
      <c r="M28" s="1"/>
      <c r="N28" s="1"/>
    </row>
    <row r="29" spans="1:14" ht="15.75" customHeight="1">
      <c r="A29" s="1"/>
      <c r="B29" s="1"/>
      <c r="C29" s="1"/>
      <c r="D29" s="1"/>
      <c r="E29" s="1"/>
      <c r="F29" s="1"/>
      <c r="G29" s="1"/>
      <c r="H29" s="1"/>
      <c r="I29" s="1"/>
      <c r="J29" s="1"/>
      <c r="K29" s="1"/>
      <c r="L29" s="1"/>
      <c r="M29" s="1"/>
      <c r="N29" s="1"/>
    </row>
    <row r="30" spans="1:14" ht="15.75" customHeight="1">
      <c r="A30" s="1"/>
      <c r="B30" s="1"/>
      <c r="C30" s="1"/>
      <c r="D30" s="1"/>
      <c r="E30" s="1"/>
      <c r="F30" s="1"/>
      <c r="G30" s="1"/>
      <c r="H30" s="1"/>
      <c r="I30" s="1"/>
      <c r="J30" s="1"/>
      <c r="K30" s="1"/>
      <c r="L30" s="1"/>
      <c r="M30" s="1"/>
      <c r="N30" s="1"/>
    </row>
    <row r="31" spans="1:14" ht="15.75" customHeight="1">
      <c r="A31" s="1"/>
      <c r="B31" s="1"/>
      <c r="C31" s="1"/>
      <c r="D31" s="1"/>
      <c r="E31" s="1"/>
      <c r="F31" s="1"/>
      <c r="G31" s="1"/>
      <c r="H31" s="1"/>
      <c r="I31" s="1"/>
      <c r="J31" s="1"/>
      <c r="K31" s="1"/>
      <c r="L31" s="1"/>
      <c r="M31" s="1"/>
      <c r="N31" s="1"/>
    </row>
    <row r="32" spans="1:14" ht="15.75" customHeight="1">
      <c r="A32" s="1"/>
      <c r="B32" s="1"/>
      <c r="C32" s="1"/>
      <c r="D32" s="1"/>
      <c r="E32" s="1"/>
      <c r="F32" s="1"/>
      <c r="G32" s="1"/>
      <c r="H32" s="1"/>
      <c r="I32" s="1"/>
      <c r="J32" s="1"/>
      <c r="K32" s="1"/>
      <c r="L32" s="1"/>
      <c r="M32" s="1"/>
      <c r="N32" s="1"/>
    </row>
    <row r="33" spans="1:14" ht="15.75" customHeight="1">
      <c r="A33" s="1"/>
      <c r="B33" s="1"/>
      <c r="C33" s="1"/>
      <c r="D33" s="1"/>
      <c r="E33" s="1"/>
      <c r="F33" s="1"/>
      <c r="G33" s="1"/>
      <c r="H33" s="1"/>
      <c r="I33" s="1"/>
      <c r="J33" s="1"/>
      <c r="K33" s="1"/>
      <c r="L33" s="1"/>
      <c r="M33" s="1"/>
      <c r="N33" s="1"/>
    </row>
    <row r="34" spans="1:14" ht="15.75" customHeight="1">
      <c r="A34" s="1"/>
      <c r="B34" s="1"/>
      <c r="C34" s="1"/>
      <c r="D34" s="1"/>
      <c r="E34" s="1"/>
      <c r="F34" s="1"/>
      <c r="G34" s="1"/>
      <c r="H34" s="1"/>
      <c r="I34" s="1"/>
      <c r="J34" s="1"/>
      <c r="K34" s="1"/>
      <c r="L34" s="1"/>
      <c r="M34" s="1"/>
      <c r="N34" s="1"/>
    </row>
    <row r="35" spans="1:14" ht="15.75" customHeight="1">
      <c r="A35" s="1"/>
      <c r="B35" s="1"/>
      <c r="C35" s="1"/>
      <c r="D35" s="1"/>
      <c r="E35" s="1"/>
      <c r="F35" s="1"/>
      <c r="G35" s="1"/>
      <c r="H35" s="1"/>
      <c r="I35" s="1"/>
      <c r="J35" s="1"/>
      <c r="K35" s="1"/>
      <c r="L35" s="1"/>
      <c r="M35" s="1"/>
      <c r="N35" s="1"/>
    </row>
    <row r="36" spans="1:14" ht="15.75" customHeight="1">
      <c r="A36" s="1"/>
      <c r="B36" s="1"/>
      <c r="C36" s="1"/>
      <c r="D36" s="1"/>
      <c r="E36" s="1"/>
      <c r="F36" s="1"/>
      <c r="G36" s="1"/>
      <c r="H36" s="1"/>
      <c r="I36" s="1"/>
      <c r="J36" s="1"/>
      <c r="K36" s="1"/>
      <c r="L36" s="1"/>
      <c r="M36" s="1"/>
      <c r="N36" s="1"/>
    </row>
    <row r="37" spans="1:14" ht="15.75" customHeight="1">
      <c r="A37" s="1"/>
      <c r="B37" s="1"/>
      <c r="C37" s="1"/>
      <c r="D37" s="1"/>
      <c r="E37" s="1"/>
      <c r="F37" s="1"/>
      <c r="G37" s="1"/>
      <c r="H37" s="1"/>
      <c r="I37" s="1"/>
      <c r="J37" s="1"/>
      <c r="K37" s="1"/>
      <c r="L37" s="1"/>
      <c r="M37" s="1"/>
      <c r="N37" s="1"/>
    </row>
    <row r="38" spans="1:14" ht="15.75" customHeight="1">
      <c r="A38" s="1"/>
      <c r="B38" s="1"/>
      <c r="C38" s="1"/>
      <c r="D38" s="1"/>
      <c r="E38" s="1"/>
      <c r="F38" s="1"/>
      <c r="G38" s="1"/>
      <c r="H38" s="1"/>
      <c r="I38" s="1"/>
      <c r="J38" s="1"/>
      <c r="K38" s="1"/>
      <c r="L38" s="1"/>
      <c r="M38" s="1"/>
      <c r="N38" s="1"/>
    </row>
    <row r="39" spans="1:14" ht="15.75" customHeight="1">
      <c r="A39" s="1"/>
      <c r="B39" s="1"/>
      <c r="C39" s="1"/>
      <c r="D39" s="1"/>
      <c r="E39" s="1"/>
      <c r="F39" s="1"/>
      <c r="G39" s="1"/>
      <c r="H39" s="1"/>
      <c r="I39" s="1"/>
      <c r="J39" s="1"/>
      <c r="K39" s="1"/>
      <c r="L39" s="1"/>
      <c r="M39" s="1"/>
      <c r="N39" s="1"/>
    </row>
    <row r="40" spans="1:14" ht="15.75" customHeight="1">
      <c r="A40" s="1"/>
      <c r="B40" s="1"/>
      <c r="C40" s="1"/>
      <c r="D40" s="1"/>
      <c r="E40" s="1"/>
      <c r="F40" s="1"/>
      <c r="G40" s="1"/>
      <c r="H40" s="1"/>
      <c r="I40" s="1"/>
      <c r="J40" s="1"/>
      <c r="K40" s="1"/>
      <c r="L40" s="1"/>
      <c r="M40" s="1"/>
      <c r="N40" s="1"/>
    </row>
    <row r="41" spans="1:14" ht="15.75" customHeight="1">
      <c r="A41" s="1"/>
      <c r="B41" s="1"/>
      <c r="C41" s="1"/>
      <c r="D41" s="1"/>
      <c r="E41" s="1"/>
      <c r="F41" s="1"/>
      <c r="G41" s="1"/>
      <c r="H41" s="1"/>
      <c r="I41" s="1"/>
      <c r="J41" s="1"/>
      <c r="K41" s="1"/>
      <c r="L41" s="1"/>
      <c r="M41" s="1"/>
      <c r="N41" s="1"/>
    </row>
    <row r="42" spans="1:14" ht="15.75" customHeight="1">
      <c r="A42" s="1"/>
      <c r="B42" s="1"/>
      <c r="C42" s="1"/>
      <c r="D42" s="1"/>
      <c r="E42" s="1"/>
      <c r="F42" s="1"/>
      <c r="G42" s="1"/>
      <c r="H42" s="1"/>
      <c r="I42" s="1"/>
      <c r="J42" s="1"/>
      <c r="K42" s="1"/>
      <c r="L42" s="1"/>
      <c r="M42" s="1"/>
      <c r="N42" s="1"/>
    </row>
    <row r="43" spans="1:14" ht="15.75" customHeight="1">
      <c r="A43" s="1"/>
      <c r="B43" s="1"/>
      <c r="C43" s="1"/>
      <c r="D43" s="1"/>
      <c r="E43" s="1"/>
      <c r="F43" s="1"/>
      <c r="G43" s="1"/>
      <c r="H43" s="1"/>
      <c r="I43" s="1"/>
      <c r="J43" s="1"/>
      <c r="K43" s="1"/>
      <c r="L43" s="1"/>
      <c r="M43" s="1"/>
      <c r="N43" s="1"/>
    </row>
    <row r="44" spans="1:14" ht="15.75" customHeight="1">
      <c r="A44" s="1"/>
      <c r="B44" s="1"/>
      <c r="C44" s="1"/>
      <c r="D44" s="1"/>
      <c r="E44" s="1"/>
      <c r="F44" s="1"/>
      <c r="G44" s="1"/>
      <c r="H44" s="1"/>
      <c r="I44" s="1"/>
      <c r="J44" s="1"/>
      <c r="K44" s="1"/>
      <c r="L44" s="1"/>
      <c r="M44" s="1"/>
      <c r="N44" s="1"/>
    </row>
    <row r="45" spans="1:14" ht="15.75" customHeight="1">
      <c r="A45" s="1"/>
      <c r="B45" s="1"/>
      <c r="C45" s="1"/>
      <c r="D45" s="1"/>
      <c r="E45" s="1"/>
      <c r="F45" s="1"/>
      <c r="G45" s="1"/>
      <c r="H45" s="1"/>
      <c r="I45" s="1"/>
      <c r="J45" s="1"/>
      <c r="K45" s="1"/>
      <c r="L45" s="1"/>
      <c r="M45" s="1"/>
      <c r="N45" s="1"/>
    </row>
    <row r="46" spans="1:14" ht="15.75" customHeight="1">
      <c r="A46" s="1"/>
      <c r="B46" s="1"/>
      <c r="C46" s="1"/>
      <c r="D46" s="1"/>
      <c r="E46" s="1"/>
      <c r="F46" s="1"/>
      <c r="G46" s="1"/>
      <c r="H46" s="1"/>
      <c r="I46" s="1"/>
      <c r="J46" s="1"/>
      <c r="K46" s="1"/>
      <c r="L46" s="1"/>
      <c r="M46" s="1"/>
      <c r="N46" s="1"/>
    </row>
    <row r="47" spans="1:14" ht="15.75" customHeight="1">
      <c r="A47" s="1"/>
      <c r="B47" s="1"/>
      <c r="C47" s="1"/>
      <c r="D47" s="1"/>
      <c r="E47" s="1"/>
      <c r="F47" s="1"/>
      <c r="G47" s="1"/>
      <c r="H47" s="1"/>
      <c r="I47" s="1"/>
      <c r="J47" s="1"/>
      <c r="K47" s="1"/>
      <c r="L47" s="1"/>
      <c r="M47" s="1"/>
      <c r="N47" s="1"/>
    </row>
    <row r="48" spans="1:14" ht="15.75" customHeight="1">
      <c r="A48" s="1"/>
      <c r="B48" s="1"/>
      <c r="C48" s="1"/>
      <c r="D48" s="1"/>
      <c r="E48" s="1"/>
      <c r="F48" s="1"/>
      <c r="G48" s="1"/>
      <c r="H48" s="1"/>
      <c r="I48" s="1"/>
      <c r="J48" s="1"/>
      <c r="K48" s="1"/>
      <c r="L48" s="1"/>
      <c r="M48" s="1"/>
      <c r="N48" s="1"/>
    </row>
    <row r="49" spans="1:14" ht="15.75" customHeight="1">
      <c r="A49" s="1"/>
      <c r="B49" s="1"/>
      <c r="C49" s="1"/>
      <c r="D49" s="1"/>
      <c r="E49" s="1"/>
      <c r="F49" s="1"/>
      <c r="G49" s="1"/>
      <c r="H49" s="1"/>
      <c r="I49" s="1"/>
      <c r="J49" s="1"/>
      <c r="K49" s="1"/>
      <c r="L49" s="1"/>
      <c r="M49" s="1"/>
      <c r="N49" s="1"/>
    </row>
    <row r="50" spans="1:14" ht="15.75" customHeight="1">
      <c r="A50" s="1"/>
      <c r="B50" s="1"/>
      <c r="C50" s="1"/>
      <c r="D50" s="1"/>
      <c r="E50" s="1"/>
      <c r="F50" s="1"/>
      <c r="G50" s="1"/>
      <c r="H50" s="1"/>
      <c r="I50" s="1"/>
      <c r="J50" s="1"/>
      <c r="K50" s="1"/>
      <c r="L50" s="1"/>
      <c r="M50" s="1"/>
      <c r="N50" s="1"/>
    </row>
    <row r="51" spans="1:14" ht="15.75" customHeight="1">
      <c r="A51" s="1"/>
      <c r="B51" s="1"/>
      <c r="C51" s="1"/>
      <c r="D51" s="1"/>
      <c r="E51" s="1"/>
      <c r="F51" s="1"/>
      <c r="G51" s="1"/>
      <c r="H51" s="1"/>
      <c r="I51" s="1"/>
      <c r="J51" s="1"/>
      <c r="K51" s="1"/>
      <c r="L51" s="1"/>
      <c r="M51" s="1"/>
      <c r="N51" s="1"/>
    </row>
    <row r="52" spans="1:14" ht="15.75" customHeight="1">
      <c r="A52" s="1"/>
      <c r="B52" s="1"/>
      <c r="C52" s="1"/>
      <c r="D52" s="1"/>
      <c r="E52" s="1"/>
      <c r="F52" s="1"/>
      <c r="G52" s="1"/>
      <c r="H52" s="1"/>
      <c r="I52" s="1"/>
      <c r="J52" s="1"/>
      <c r="K52" s="1"/>
      <c r="L52" s="1"/>
      <c r="M52" s="1"/>
      <c r="N52" s="1"/>
    </row>
    <row r="53" spans="1:14" ht="15.75" customHeight="1">
      <c r="A53" s="1"/>
      <c r="B53" s="1"/>
      <c r="C53" s="1"/>
      <c r="D53" s="1"/>
      <c r="E53" s="1"/>
      <c r="F53" s="1"/>
      <c r="G53" s="1"/>
      <c r="H53" s="1"/>
      <c r="I53" s="1"/>
      <c r="J53" s="1"/>
      <c r="K53" s="1"/>
      <c r="L53" s="1"/>
      <c r="M53" s="1"/>
      <c r="N53" s="1"/>
    </row>
    <row r="54" spans="1:14" ht="15.75" customHeight="1">
      <c r="A54" s="1"/>
      <c r="B54" s="1"/>
      <c r="C54" s="1"/>
      <c r="D54" s="1"/>
      <c r="E54" s="1"/>
      <c r="F54" s="1"/>
      <c r="G54" s="1"/>
      <c r="H54" s="1"/>
      <c r="I54" s="1"/>
      <c r="J54" s="1"/>
      <c r="K54" s="1"/>
      <c r="L54" s="1"/>
      <c r="M54" s="1"/>
      <c r="N54" s="1"/>
    </row>
    <row r="55" spans="1:14" ht="15.75" customHeight="1">
      <c r="A55" s="1"/>
      <c r="B55" s="1"/>
      <c r="C55" s="1"/>
      <c r="D55" s="1"/>
      <c r="E55" s="1"/>
      <c r="F55" s="1"/>
      <c r="G55" s="1"/>
      <c r="H55" s="1"/>
      <c r="I55" s="1"/>
      <c r="J55" s="1"/>
      <c r="K55" s="1"/>
      <c r="L55" s="1"/>
      <c r="M55" s="1"/>
      <c r="N55" s="1"/>
    </row>
    <row r="56" spans="1:14" ht="15.75" customHeight="1">
      <c r="A56" s="1"/>
      <c r="B56" s="1"/>
      <c r="C56" s="1"/>
      <c r="D56" s="1"/>
      <c r="E56" s="1"/>
      <c r="F56" s="1"/>
      <c r="G56" s="1"/>
      <c r="H56" s="1"/>
      <c r="I56" s="1"/>
      <c r="J56" s="1"/>
      <c r="K56" s="1"/>
      <c r="L56" s="1"/>
      <c r="M56" s="1"/>
      <c r="N56" s="1"/>
    </row>
    <row r="57" spans="1:14" ht="15.75" customHeight="1">
      <c r="A57" s="1"/>
      <c r="B57" s="1"/>
      <c r="C57" s="1"/>
      <c r="D57" s="1"/>
      <c r="E57" s="1"/>
      <c r="F57" s="1"/>
      <c r="G57" s="1"/>
      <c r="H57" s="1"/>
      <c r="I57" s="1"/>
      <c r="J57" s="1"/>
      <c r="K57" s="1"/>
      <c r="L57" s="1"/>
      <c r="M57" s="1"/>
      <c r="N57" s="1"/>
    </row>
    <row r="58" spans="1:14" ht="15.75" customHeight="1">
      <c r="A58" s="1"/>
      <c r="B58" s="1"/>
      <c r="C58" s="1"/>
      <c r="D58" s="209">
        <v>11</v>
      </c>
      <c r="E58" s="210" t="s">
        <v>207</v>
      </c>
      <c r="F58" s="1"/>
      <c r="G58" s="198" t="s">
        <v>47</v>
      </c>
      <c r="H58" s="389" t="s">
        <v>48</v>
      </c>
      <c r="I58" s="250"/>
      <c r="J58" s="1"/>
      <c r="K58" s="1"/>
      <c r="L58" s="1"/>
      <c r="M58" s="1"/>
      <c r="N58" s="1"/>
    </row>
    <row r="59" spans="1:14" ht="42.75" customHeight="1">
      <c r="A59" s="1"/>
      <c r="B59" s="1"/>
      <c r="C59" s="1"/>
      <c r="D59" s="209">
        <v>12</v>
      </c>
      <c r="E59" s="210" t="s">
        <v>207</v>
      </c>
      <c r="F59" s="1"/>
      <c r="G59" s="199" t="s">
        <v>207</v>
      </c>
      <c r="H59" s="383" t="s">
        <v>58</v>
      </c>
      <c r="I59" s="250"/>
      <c r="J59" s="1"/>
      <c r="K59" s="1"/>
      <c r="L59" s="1"/>
      <c r="M59" s="1"/>
      <c r="N59" s="1"/>
    </row>
    <row r="60" spans="1:14" ht="42.75" customHeight="1">
      <c r="A60" s="1"/>
      <c r="B60" s="1"/>
      <c r="C60" s="1"/>
      <c r="D60" s="209">
        <v>13</v>
      </c>
      <c r="E60" s="210" t="s">
        <v>207</v>
      </c>
      <c r="F60" s="1"/>
      <c r="G60" s="200" t="s">
        <v>380</v>
      </c>
      <c r="H60" s="383" t="s">
        <v>71</v>
      </c>
      <c r="I60" s="250"/>
      <c r="J60" s="1"/>
      <c r="K60" s="1"/>
      <c r="L60" s="1"/>
      <c r="M60" s="1"/>
      <c r="N60" s="1"/>
    </row>
    <row r="61" spans="1:14" ht="78" customHeight="1">
      <c r="A61" s="1"/>
      <c r="B61" s="1"/>
      <c r="C61" s="1"/>
      <c r="D61" s="209">
        <v>14</v>
      </c>
      <c r="E61" s="211" t="s">
        <v>380</v>
      </c>
      <c r="F61" s="1"/>
      <c r="G61" s="201" t="s">
        <v>383</v>
      </c>
      <c r="H61" s="383" t="s">
        <v>83</v>
      </c>
      <c r="I61" s="250"/>
      <c r="J61" s="1"/>
      <c r="K61" s="1"/>
      <c r="L61" s="1"/>
      <c r="M61" s="1"/>
      <c r="N61" s="1"/>
    </row>
    <row r="62" spans="1:14" ht="75.75" customHeight="1">
      <c r="A62" s="1"/>
      <c r="B62" s="1"/>
      <c r="C62" s="1"/>
      <c r="D62" s="209">
        <v>15</v>
      </c>
      <c r="E62" s="211" t="s">
        <v>380</v>
      </c>
      <c r="F62" s="1"/>
      <c r="G62" s="202" t="s">
        <v>386</v>
      </c>
      <c r="H62" s="383" t="s">
        <v>83</v>
      </c>
      <c r="I62" s="250"/>
      <c r="J62" s="1"/>
      <c r="K62" s="1"/>
      <c r="L62" s="1"/>
      <c r="M62" s="1"/>
      <c r="N62" s="1"/>
    </row>
    <row r="63" spans="1:14" ht="15.75" customHeight="1">
      <c r="A63" s="1"/>
      <c r="B63" s="1"/>
      <c r="C63" s="1"/>
      <c r="D63" s="209">
        <v>21</v>
      </c>
      <c r="E63" s="210" t="s">
        <v>207</v>
      </c>
      <c r="F63" s="1"/>
      <c r="G63" s="1"/>
      <c r="H63" s="1"/>
      <c r="I63" s="1"/>
      <c r="J63" s="1"/>
      <c r="K63" s="1"/>
      <c r="L63" s="1"/>
      <c r="M63" s="1"/>
      <c r="N63" s="1"/>
    </row>
    <row r="64" spans="1:14" ht="15.75" customHeight="1">
      <c r="A64" s="1"/>
      <c r="B64" s="1"/>
      <c r="C64" s="1"/>
      <c r="D64" s="209">
        <v>22</v>
      </c>
      <c r="E64" s="211" t="s">
        <v>380</v>
      </c>
      <c r="F64" s="1"/>
      <c r="G64" s="1"/>
      <c r="H64" s="1"/>
      <c r="I64" s="1"/>
      <c r="J64" s="1"/>
      <c r="K64" s="1"/>
      <c r="L64" s="1"/>
      <c r="M64" s="1"/>
      <c r="N64" s="1"/>
    </row>
    <row r="65" spans="1:14">
      <c r="A65" s="1"/>
      <c r="B65" s="1"/>
      <c r="C65" s="1"/>
      <c r="D65" s="209">
        <v>23</v>
      </c>
      <c r="E65" s="211" t="s">
        <v>380</v>
      </c>
      <c r="F65" s="1"/>
      <c r="G65" s="212"/>
      <c r="H65" s="212"/>
      <c r="I65" s="212"/>
      <c r="J65" s="1"/>
      <c r="K65" s="1"/>
      <c r="L65" s="1"/>
      <c r="M65" s="1"/>
      <c r="N65" s="1"/>
    </row>
    <row r="66" spans="1:14" ht="15.75" customHeight="1">
      <c r="A66" s="1"/>
      <c r="B66" s="1"/>
      <c r="C66" s="1"/>
      <c r="D66" s="209">
        <v>24</v>
      </c>
      <c r="E66" s="213" t="s">
        <v>383</v>
      </c>
      <c r="F66" s="1"/>
      <c r="G66" s="212"/>
      <c r="H66" s="212"/>
      <c r="I66" s="212"/>
      <c r="J66" s="1"/>
      <c r="K66" s="1"/>
      <c r="L66" s="1"/>
      <c r="M66" s="1"/>
      <c r="N66" s="1"/>
    </row>
    <row r="67" spans="1:14">
      <c r="A67" s="1"/>
      <c r="B67" s="1"/>
      <c r="C67" s="1"/>
      <c r="D67" s="209">
        <v>25</v>
      </c>
      <c r="E67" s="213" t="s">
        <v>383</v>
      </c>
      <c r="F67" s="1"/>
      <c r="G67" s="212"/>
      <c r="H67" s="212"/>
      <c r="I67" s="212"/>
      <c r="J67" s="1"/>
      <c r="K67" s="1"/>
      <c r="L67" s="1"/>
      <c r="M67" s="1"/>
      <c r="N67" s="1"/>
    </row>
    <row r="68" spans="1:14" ht="15.75" customHeight="1">
      <c r="A68" s="1"/>
      <c r="B68" s="1"/>
      <c r="C68" s="1"/>
      <c r="D68" s="209">
        <v>31</v>
      </c>
      <c r="E68" s="210" t="s">
        <v>207</v>
      </c>
      <c r="F68" s="1"/>
      <c r="G68" s="212"/>
      <c r="H68" s="212"/>
      <c r="I68" s="212"/>
      <c r="J68" s="1"/>
      <c r="K68" s="1"/>
      <c r="L68" s="1"/>
      <c r="M68" s="1"/>
      <c r="N68" s="1"/>
    </row>
    <row r="69" spans="1:14" ht="15.75" customHeight="1">
      <c r="A69" s="1"/>
      <c r="B69" s="1"/>
      <c r="C69" s="1"/>
      <c r="D69" s="209">
        <v>32</v>
      </c>
      <c r="E69" s="211" t="s">
        <v>380</v>
      </c>
      <c r="F69" s="1"/>
      <c r="G69" s="1"/>
      <c r="H69" s="1"/>
      <c r="I69" s="1"/>
      <c r="J69" s="1"/>
      <c r="K69" s="1"/>
      <c r="L69" s="1"/>
      <c r="M69" s="1"/>
      <c r="N69" s="1"/>
    </row>
    <row r="70" spans="1:14" ht="15.75" customHeight="1">
      <c r="A70" s="1"/>
      <c r="B70" s="1"/>
      <c r="C70" s="1"/>
      <c r="D70" s="209">
        <v>33</v>
      </c>
      <c r="E70" s="213" t="s">
        <v>383</v>
      </c>
      <c r="F70" s="1"/>
      <c r="G70" s="1"/>
      <c r="H70" s="1"/>
      <c r="I70" s="1"/>
      <c r="J70" s="1"/>
      <c r="K70" s="1"/>
      <c r="L70" s="1"/>
      <c r="M70" s="1"/>
      <c r="N70" s="1"/>
    </row>
    <row r="71" spans="1:14" ht="15.75" customHeight="1">
      <c r="A71" s="1"/>
      <c r="B71" s="1"/>
      <c r="C71" s="1"/>
      <c r="D71" s="209">
        <v>34</v>
      </c>
      <c r="E71" s="213" t="s">
        <v>383</v>
      </c>
      <c r="F71" s="1"/>
      <c r="G71" s="1"/>
      <c r="H71" s="1"/>
      <c r="I71" s="1"/>
      <c r="J71" s="1"/>
      <c r="K71" s="1"/>
      <c r="L71" s="1"/>
      <c r="M71" s="1"/>
      <c r="N71" s="1"/>
    </row>
    <row r="72" spans="1:14" ht="15.75" customHeight="1">
      <c r="A72" s="1"/>
      <c r="B72" s="1"/>
      <c r="C72" s="1"/>
      <c r="D72" s="209">
        <v>35</v>
      </c>
      <c r="E72" s="214" t="s">
        <v>386</v>
      </c>
      <c r="F72" s="1"/>
      <c r="G72" s="1"/>
      <c r="H72" s="1"/>
      <c r="I72" s="1"/>
      <c r="J72" s="1"/>
      <c r="K72" s="1"/>
      <c r="L72" s="1"/>
      <c r="M72" s="1"/>
      <c r="N72" s="1"/>
    </row>
    <row r="73" spans="1:14" ht="15.75" customHeight="1">
      <c r="A73" s="1"/>
      <c r="B73" s="1"/>
      <c r="C73" s="1"/>
      <c r="D73" s="209">
        <v>41</v>
      </c>
      <c r="E73" s="211" t="s">
        <v>380</v>
      </c>
      <c r="F73" s="1"/>
      <c r="G73" s="1"/>
      <c r="H73" s="1"/>
      <c r="I73" s="1"/>
      <c r="J73" s="1"/>
      <c r="K73" s="1"/>
      <c r="L73" s="1"/>
      <c r="M73" s="1"/>
      <c r="N73" s="1"/>
    </row>
    <row r="74" spans="1:14">
      <c r="A74" s="1"/>
      <c r="B74" s="1"/>
      <c r="C74" s="1"/>
      <c r="D74" s="209">
        <v>42</v>
      </c>
      <c r="E74" s="213" t="s">
        <v>383</v>
      </c>
      <c r="F74" s="1"/>
      <c r="G74" s="212"/>
      <c r="H74" s="212"/>
      <c r="I74" s="212"/>
      <c r="J74" s="1"/>
      <c r="K74" s="1"/>
      <c r="L74" s="1"/>
      <c r="M74" s="1"/>
      <c r="N74" s="1"/>
    </row>
    <row r="75" spans="1:14" ht="15.75" customHeight="1">
      <c r="A75" s="1"/>
      <c r="B75" s="1"/>
      <c r="C75" s="1"/>
      <c r="D75" s="209">
        <v>43</v>
      </c>
      <c r="E75" s="213" t="s">
        <v>383</v>
      </c>
      <c r="F75" s="1"/>
      <c r="G75" s="212"/>
      <c r="H75" s="212"/>
      <c r="I75" s="212"/>
      <c r="J75" s="1"/>
      <c r="K75" s="1"/>
      <c r="L75" s="1"/>
      <c r="M75" s="1"/>
      <c r="N75" s="1"/>
    </row>
    <row r="76" spans="1:14">
      <c r="A76" s="1"/>
      <c r="B76" s="1"/>
      <c r="C76" s="1"/>
      <c r="D76" s="209">
        <v>44</v>
      </c>
      <c r="E76" s="214" t="s">
        <v>386</v>
      </c>
      <c r="F76" s="1"/>
      <c r="G76" s="212"/>
      <c r="H76" s="212"/>
      <c r="I76" s="212"/>
      <c r="J76" s="1"/>
      <c r="K76" s="1"/>
      <c r="L76" s="1"/>
      <c r="M76" s="1"/>
      <c r="N76" s="1"/>
    </row>
    <row r="77" spans="1:14" ht="15.75" customHeight="1">
      <c r="A77" s="1"/>
      <c r="B77" s="1"/>
      <c r="C77" s="1"/>
      <c r="D77" s="209">
        <v>45</v>
      </c>
      <c r="E77" s="214" t="s">
        <v>386</v>
      </c>
      <c r="F77" s="1"/>
      <c r="G77" s="212"/>
      <c r="H77" s="212"/>
      <c r="I77" s="212"/>
      <c r="J77" s="1"/>
      <c r="K77" s="1"/>
      <c r="L77" s="1"/>
      <c r="M77" s="1"/>
      <c r="N77" s="1"/>
    </row>
    <row r="78" spans="1:14" ht="15.75" customHeight="1">
      <c r="A78" s="1"/>
      <c r="B78" s="1"/>
      <c r="C78" s="1"/>
      <c r="D78" s="209">
        <v>51</v>
      </c>
      <c r="E78" s="211" t="s">
        <v>380</v>
      </c>
      <c r="F78" s="1"/>
      <c r="G78" s="1"/>
      <c r="H78" s="1"/>
      <c r="I78" s="1"/>
      <c r="J78" s="1"/>
      <c r="K78" s="1"/>
      <c r="L78" s="1"/>
      <c r="M78" s="1"/>
      <c r="N78" s="1"/>
    </row>
    <row r="79" spans="1:14" ht="15.75" customHeight="1">
      <c r="A79" s="1"/>
      <c r="B79" s="1"/>
      <c r="C79" s="1"/>
      <c r="D79" s="209">
        <v>52</v>
      </c>
      <c r="E79" s="213" t="s">
        <v>383</v>
      </c>
      <c r="F79" s="1"/>
      <c r="G79" s="1"/>
      <c r="H79" s="1"/>
      <c r="I79" s="1"/>
      <c r="J79" s="1"/>
      <c r="K79" s="1"/>
      <c r="L79" s="1"/>
      <c r="M79" s="1"/>
      <c r="N79" s="1"/>
    </row>
    <row r="80" spans="1:14" ht="15.75" customHeight="1">
      <c r="A80" s="1"/>
      <c r="B80" s="1"/>
      <c r="C80" s="1"/>
      <c r="D80" s="209">
        <v>53</v>
      </c>
      <c r="E80" s="214" t="s">
        <v>386</v>
      </c>
      <c r="F80" s="1"/>
      <c r="G80" s="1"/>
      <c r="H80" s="1"/>
      <c r="I80" s="1"/>
      <c r="J80" s="1"/>
      <c r="K80" s="1"/>
      <c r="L80" s="1"/>
      <c r="M80" s="1"/>
      <c r="N80" s="1"/>
    </row>
    <row r="81" spans="1:14" ht="15.75" customHeight="1">
      <c r="A81" s="1"/>
      <c r="B81" s="1"/>
      <c r="C81" s="1"/>
      <c r="D81" s="209">
        <v>54</v>
      </c>
      <c r="E81" s="214" t="s">
        <v>386</v>
      </c>
      <c r="F81" s="1"/>
      <c r="G81" s="1"/>
      <c r="H81" s="1"/>
      <c r="I81" s="1"/>
      <c r="J81" s="1"/>
      <c r="K81" s="1"/>
      <c r="L81" s="1"/>
      <c r="M81" s="1"/>
      <c r="N81" s="1"/>
    </row>
    <row r="82" spans="1:14" ht="15.75" customHeight="1">
      <c r="A82" s="1"/>
      <c r="B82" s="1"/>
      <c r="C82" s="1"/>
      <c r="D82" s="209">
        <v>55</v>
      </c>
      <c r="E82" s="214" t="s">
        <v>386</v>
      </c>
      <c r="F82" s="1"/>
      <c r="G82" s="1"/>
      <c r="H82" s="1"/>
      <c r="I82" s="1"/>
      <c r="J82" s="1"/>
      <c r="K82" s="1"/>
      <c r="L82" s="1"/>
      <c r="M82" s="1"/>
      <c r="N82" s="1"/>
    </row>
    <row r="83" spans="1:14" ht="15.75" customHeight="1">
      <c r="A83" s="1"/>
      <c r="B83" s="1"/>
      <c r="C83" s="1"/>
      <c r="F83" s="1"/>
      <c r="G83" s="1"/>
      <c r="H83" s="1"/>
      <c r="I83" s="1"/>
      <c r="J83" s="1"/>
      <c r="K83" s="1"/>
      <c r="L83" s="1"/>
      <c r="M83" s="1"/>
      <c r="N83" s="1"/>
    </row>
    <row r="84" spans="1:14" ht="15.75" customHeight="1">
      <c r="A84" s="1"/>
      <c r="B84" s="1"/>
      <c r="C84" s="1"/>
      <c r="D84" s="1"/>
      <c r="E84" s="1"/>
      <c r="F84" s="1"/>
      <c r="G84" s="1"/>
      <c r="H84" s="1"/>
      <c r="I84" s="1"/>
      <c r="J84" s="1"/>
      <c r="K84" s="1"/>
      <c r="L84" s="1"/>
      <c r="M84" s="1"/>
      <c r="N84" s="1"/>
    </row>
    <row r="85" spans="1:14" ht="15.75" customHeight="1">
      <c r="A85" s="1"/>
      <c r="B85" s="1"/>
      <c r="C85" s="1"/>
      <c r="D85" s="1"/>
      <c r="E85" s="1"/>
      <c r="F85" s="1"/>
      <c r="G85" s="1"/>
      <c r="H85" s="1"/>
      <c r="I85" s="1"/>
      <c r="J85" s="1"/>
      <c r="K85" s="1"/>
      <c r="L85" s="1"/>
      <c r="M85" s="1"/>
      <c r="N85" s="1"/>
    </row>
    <row r="86" spans="1:14" ht="15.75" customHeight="1">
      <c r="A86" s="1"/>
      <c r="B86" s="1"/>
      <c r="C86" s="1"/>
      <c r="D86" s="1"/>
      <c r="E86" s="1"/>
      <c r="F86" s="1"/>
      <c r="G86" s="1"/>
      <c r="H86" s="1"/>
      <c r="I86" s="1"/>
      <c r="J86" s="1"/>
      <c r="K86" s="1"/>
      <c r="L86" s="1"/>
      <c r="M86" s="1"/>
      <c r="N86" s="1"/>
    </row>
    <row r="87" spans="1:14" ht="15.75" customHeight="1">
      <c r="A87" s="1"/>
      <c r="B87" s="1"/>
      <c r="C87" s="1"/>
      <c r="D87" s="1"/>
      <c r="E87" s="1"/>
      <c r="F87" s="1"/>
      <c r="G87" s="1"/>
      <c r="H87" s="1"/>
      <c r="I87" s="1"/>
      <c r="J87" s="1"/>
      <c r="K87" s="1"/>
      <c r="L87" s="1"/>
      <c r="M87" s="1"/>
      <c r="N87" s="1"/>
    </row>
    <row r="88" spans="1:14" ht="15.75" customHeight="1">
      <c r="A88" s="1"/>
      <c r="B88" s="1"/>
      <c r="C88" s="1"/>
      <c r="D88" s="1"/>
      <c r="E88" s="1"/>
      <c r="F88" s="1"/>
      <c r="G88" s="1"/>
      <c r="H88" s="1"/>
      <c r="I88" s="1"/>
      <c r="J88" s="1"/>
      <c r="K88" s="1"/>
      <c r="L88" s="1"/>
      <c r="M88" s="1"/>
      <c r="N88" s="1"/>
    </row>
    <row r="89" spans="1:14" ht="15.75" customHeight="1">
      <c r="A89" s="1"/>
      <c r="B89" s="1"/>
      <c r="C89" s="1"/>
      <c r="D89" s="1"/>
      <c r="E89" s="1"/>
      <c r="F89" s="1"/>
      <c r="G89" s="1"/>
      <c r="H89" s="1"/>
      <c r="I89" s="1"/>
      <c r="J89" s="1"/>
      <c r="K89" s="1"/>
      <c r="L89" s="1"/>
      <c r="M89" s="1"/>
      <c r="N89" s="1"/>
    </row>
    <row r="90" spans="1:14" ht="15.75" customHeight="1">
      <c r="A90" s="1"/>
      <c r="B90" s="1"/>
      <c r="C90" s="1"/>
      <c r="D90" s="1"/>
      <c r="E90" s="1"/>
      <c r="F90" s="1"/>
      <c r="G90" s="1"/>
      <c r="H90" s="1"/>
      <c r="I90" s="1"/>
      <c r="J90" s="1"/>
      <c r="K90" s="1"/>
      <c r="L90" s="1"/>
      <c r="M90" s="1"/>
      <c r="N90" s="1"/>
    </row>
    <row r="91" spans="1:14" ht="15.75" customHeight="1">
      <c r="A91" s="1"/>
      <c r="B91" s="1"/>
      <c r="C91" s="1"/>
      <c r="D91" s="1"/>
      <c r="E91" s="1"/>
      <c r="F91" s="1"/>
      <c r="G91" s="1"/>
      <c r="H91" s="1"/>
      <c r="I91" s="1"/>
      <c r="J91" s="1"/>
      <c r="K91" s="1"/>
      <c r="L91" s="1"/>
      <c r="M91" s="1"/>
      <c r="N91" s="1"/>
    </row>
    <row r="92" spans="1:14" ht="15.75" customHeight="1">
      <c r="A92" s="1"/>
      <c r="B92" s="1"/>
      <c r="C92" s="1"/>
      <c r="D92" s="1"/>
      <c r="E92" s="1"/>
      <c r="F92" s="1"/>
      <c r="G92" s="1"/>
      <c r="H92" s="1"/>
      <c r="I92" s="1"/>
      <c r="J92" s="1"/>
      <c r="K92" s="1"/>
      <c r="L92" s="1"/>
      <c r="M92" s="1"/>
      <c r="N92" s="1"/>
    </row>
    <row r="93" spans="1:14" ht="15.75" customHeight="1">
      <c r="A93" s="1"/>
      <c r="B93" s="1"/>
      <c r="C93" s="1"/>
      <c r="D93" s="1"/>
      <c r="E93" s="1"/>
      <c r="F93" s="1"/>
      <c r="G93" s="1"/>
      <c r="H93" s="1"/>
      <c r="I93" s="1"/>
      <c r="J93" s="1"/>
      <c r="K93" s="1"/>
      <c r="L93" s="1"/>
      <c r="M93" s="1"/>
      <c r="N93" s="1"/>
    </row>
    <row r="94" spans="1:14" ht="15.75" customHeight="1">
      <c r="A94" s="1"/>
      <c r="B94" s="1"/>
      <c r="C94" s="1"/>
      <c r="D94" s="1"/>
      <c r="E94" s="1"/>
      <c r="F94" s="1"/>
      <c r="G94" s="1"/>
      <c r="H94" s="1"/>
      <c r="I94" s="1"/>
      <c r="J94" s="1"/>
      <c r="K94" s="1"/>
      <c r="L94" s="1"/>
      <c r="M94" s="1"/>
      <c r="N94" s="1"/>
    </row>
    <row r="95" spans="1:14" ht="15.75" customHeight="1">
      <c r="A95" s="1"/>
      <c r="B95" s="1"/>
      <c r="C95" s="1"/>
      <c r="D95" s="1"/>
      <c r="E95" s="1"/>
      <c r="F95" s="1"/>
      <c r="G95" s="1"/>
      <c r="H95" s="1"/>
      <c r="I95" s="1"/>
      <c r="J95" s="1"/>
      <c r="K95" s="1"/>
      <c r="L95" s="1"/>
      <c r="M95" s="1"/>
      <c r="N95" s="1"/>
    </row>
    <row r="96" spans="1:14" ht="15.75" customHeight="1">
      <c r="A96" s="1"/>
      <c r="B96" s="1"/>
      <c r="C96" s="1"/>
      <c r="D96" s="1"/>
      <c r="E96" s="1"/>
      <c r="F96" s="1"/>
      <c r="G96" s="1"/>
      <c r="H96" s="1"/>
      <c r="I96" s="1"/>
      <c r="J96" s="1"/>
      <c r="K96" s="1"/>
      <c r="L96" s="1"/>
      <c r="M96" s="1"/>
      <c r="N96" s="1"/>
    </row>
    <row r="97" spans="1:14" ht="15.75" customHeight="1">
      <c r="A97" s="1"/>
      <c r="B97" s="1"/>
      <c r="C97" s="1"/>
      <c r="D97" s="1"/>
      <c r="E97" s="1"/>
      <c r="F97" s="1"/>
      <c r="G97" s="1"/>
      <c r="H97" s="1"/>
      <c r="I97" s="1"/>
      <c r="J97" s="1"/>
      <c r="K97" s="1"/>
      <c r="L97" s="1"/>
      <c r="M97" s="1"/>
      <c r="N97" s="1"/>
    </row>
    <row r="98" spans="1:14" ht="15.75" customHeight="1">
      <c r="A98" s="1"/>
      <c r="B98" s="1"/>
      <c r="C98" s="1"/>
      <c r="D98" s="1"/>
      <c r="E98" s="1"/>
      <c r="F98" s="1"/>
      <c r="G98" s="1"/>
      <c r="H98" s="1"/>
      <c r="I98" s="1"/>
      <c r="J98" s="1"/>
      <c r="K98" s="1"/>
      <c r="L98" s="1"/>
      <c r="M98" s="1"/>
      <c r="N98" s="1"/>
    </row>
    <row r="99" spans="1:14" ht="15.75" customHeight="1">
      <c r="A99" s="1"/>
      <c r="B99" s="1"/>
      <c r="C99" s="1"/>
      <c r="D99" s="1"/>
      <c r="E99" s="1"/>
      <c r="F99" s="1"/>
      <c r="G99" s="1"/>
      <c r="H99" s="1"/>
      <c r="I99" s="1"/>
      <c r="J99" s="1"/>
      <c r="K99" s="1"/>
      <c r="L99" s="1"/>
      <c r="M99" s="1"/>
      <c r="N99" s="1"/>
    </row>
    <row r="100" spans="1:14" ht="15.75" customHeight="1">
      <c r="A100" s="1"/>
      <c r="B100" s="1"/>
      <c r="C100" s="1"/>
      <c r="D100" s="1"/>
      <c r="E100" s="1"/>
      <c r="F100" s="1"/>
      <c r="G100" s="1"/>
      <c r="H100" s="1"/>
      <c r="I100" s="1"/>
      <c r="J100" s="1"/>
      <c r="K100" s="1"/>
      <c r="L100" s="1"/>
      <c r="M100" s="1"/>
      <c r="N100" s="1"/>
    </row>
    <row r="101" spans="1:14" ht="15.75" customHeight="1">
      <c r="A101" s="1"/>
      <c r="B101" s="1"/>
      <c r="C101" s="1"/>
      <c r="D101" s="1"/>
      <c r="E101" s="1"/>
      <c r="F101" s="1"/>
      <c r="G101" s="1"/>
      <c r="H101" s="1"/>
      <c r="I101" s="1"/>
      <c r="J101" s="1"/>
      <c r="K101" s="1"/>
      <c r="L101" s="1"/>
      <c r="M101" s="1"/>
      <c r="N101" s="1"/>
    </row>
    <row r="102" spans="1:14" ht="15.75" customHeight="1">
      <c r="A102" s="1"/>
      <c r="B102" s="1"/>
      <c r="C102" s="1"/>
      <c r="D102" s="1"/>
      <c r="E102" s="1"/>
      <c r="F102" s="1"/>
      <c r="G102" s="1"/>
      <c r="H102" s="1"/>
      <c r="I102" s="1"/>
      <c r="J102" s="1"/>
      <c r="K102" s="1"/>
      <c r="L102" s="1"/>
      <c r="M102" s="1"/>
      <c r="N102" s="1"/>
    </row>
    <row r="103" spans="1:14" ht="15.75" customHeight="1">
      <c r="A103" s="1"/>
      <c r="B103" s="1"/>
      <c r="C103" s="1"/>
      <c r="D103" s="1"/>
      <c r="E103" s="1"/>
      <c r="F103" s="1"/>
      <c r="G103" s="1"/>
      <c r="H103" s="1"/>
      <c r="I103" s="1"/>
      <c r="J103" s="1"/>
      <c r="K103" s="1"/>
      <c r="L103" s="1"/>
      <c r="M103" s="1"/>
      <c r="N103" s="1"/>
    </row>
    <row r="104" spans="1:14" ht="15.75" customHeight="1">
      <c r="A104" s="1"/>
      <c r="B104" s="1"/>
      <c r="C104" s="1"/>
      <c r="D104" s="1"/>
      <c r="E104" s="1"/>
      <c r="F104" s="1"/>
      <c r="G104" s="1"/>
      <c r="H104" s="1"/>
      <c r="I104" s="1"/>
      <c r="J104" s="1"/>
      <c r="K104" s="1"/>
      <c r="L104" s="1"/>
      <c r="M104" s="1"/>
      <c r="N104" s="1"/>
    </row>
    <row r="105" spans="1:14" ht="15.75" customHeight="1">
      <c r="A105" s="1"/>
      <c r="B105" s="1"/>
      <c r="C105" s="1"/>
      <c r="D105" s="1"/>
      <c r="E105" s="1"/>
      <c r="F105" s="1"/>
      <c r="G105" s="1"/>
      <c r="H105" s="1"/>
      <c r="I105" s="1"/>
      <c r="J105" s="1"/>
      <c r="K105" s="1"/>
      <c r="L105" s="1"/>
      <c r="M105" s="1"/>
      <c r="N105" s="1"/>
    </row>
    <row r="106" spans="1:14" ht="15.75" customHeight="1">
      <c r="A106" s="1"/>
      <c r="B106" s="1"/>
      <c r="C106" s="1"/>
      <c r="D106" s="1"/>
      <c r="E106" s="1"/>
      <c r="F106" s="1"/>
      <c r="G106" s="1"/>
      <c r="H106" s="1"/>
      <c r="I106" s="1"/>
      <c r="J106" s="1"/>
      <c r="K106" s="1"/>
      <c r="L106" s="1"/>
      <c r="M106" s="1"/>
      <c r="N106" s="1"/>
    </row>
    <row r="107" spans="1:14" ht="15.75" customHeight="1">
      <c r="A107" s="1"/>
      <c r="B107" s="1"/>
      <c r="C107" s="1"/>
      <c r="D107" s="1"/>
      <c r="E107" s="1"/>
      <c r="F107" s="1"/>
      <c r="G107" s="1"/>
      <c r="H107" s="1"/>
      <c r="I107" s="1"/>
      <c r="J107" s="1"/>
      <c r="K107" s="1"/>
      <c r="L107" s="1"/>
      <c r="M107" s="1"/>
      <c r="N107" s="1"/>
    </row>
    <row r="108" spans="1:14" ht="15.75" customHeight="1">
      <c r="A108" s="1"/>
      <c r="B108" s="1"/>
      <c r="C108" s="1"/>
      <c r="D108" s="1"/>
      <c r="E108" s="1"/>
      <c r="F108" s="1"/>
      <c r="G108" s="1"/>
      <c r="H108" s="1"/>
      <c r="I108" s="1"/>
      <c r="J108" s="1"/>
      <c r="K108" s="1"/>
      <c r="L108" s="1"/>
      <c r="M108" s="1"/>
      <c r="N108" s="1"/>
    </row>
    <row r="109" spans="1:14" ht="15.75" customHeight="1">
      <c r="A109" s="1"/>
      <c r="B109" s="1"/>
      <c r="C109" s="1"/>
      <c r="D109" s="1"/>
      <c r="E109" s="1"/>
      <c r="F109" s="1"/>
      <c r="G109" s="1"/>
      <c r="H109" s="1"/>
      <c r="I109" s="1"/>
      <c r="J109" s="1"/>
      <c r="K109" s="1"/>
      <c r="L109" s="1"/>
      <c r="M109" s="1"/>
      <c r="N109" s="1"/>
    </row>
    <row r="110" spans="1:14" ht="15.75" customHeight="1">
      <c r="A110" s="1"/>
      <c r="B110" s="1"/>
      <c r="C110" s="1"/>
      <c r="D110" s="1"/>
      <c r="E110" s="1"/>
      <c r="F110" s="1"/>
      <c r="G110" s="1"/>
      <c r="H110" s="1"/>
      <c r="I110" s="1"/>
      <c r="J110" s="1"/>
      <c r="K110" s="1"/>
      <c r="L110" s="1"/>
      <c r="M110" s="1"/>
      <c r="N110" s="1"/>
    </row>
    <row r="111" spans="1:14" ht="15.75" customHeight="1">
      <c r="A111" s="1"/>
      <c r="B111" s="1"/>
      <c r="C111" s="1"/>
      <c r="D111" s="1"/>
      <c r="E111" s="1"/>
      <c r="F111" s="1"/>
      <c r="G111" s="1"/>
      <c r="H111" s="1"/>
      <c r="I111" s="1"/>
      <c r="J111" s="1"/>
      <c r="K111" s="1"/>
      <c r="L111" s="1"/>
      <c r="M111" s="1"/>
      <c r="N111" s="1"/>
    </row>
    <row r="112" spans="1:14" ht="15.75" customHeight="1">
      <c r="A112" s="1"/>
      <c r="B112" s="1"/>
      <c r="C112" s="1"/>
      <c r="D112" s="1"/>
      <c r="E112" s="1"/>
      <c r="F112" s="1"/>
      <c r="G112" s="1"/>
      <c r="H112" s="1"/>
      <c r="I112" s="1"/>
      <c r="J112" s="1"/>
      <c r="K112" s="1"/>
      <c r="L112" s="1"/>
      <c r="M112" s="1"/>
      <c r="N112" s="1"/>
    </row>
    <row r="113" spans="1:14" ht="15.75" customHeight="1">
      <c r="A113" s="1"/>
      <c r="B113" s="1"/>
      <c r="C113" s="1"/>
      <c r="D113" s="1"/>
      <c r="E113" s="1"/>
      <c r="F113" s="1"/>
      <c r="G113" s="1"/>
      <c r="H113" s="1"/>
      <c r="I113" s="1"/>
      <c r="J113" s="1"/>
      <c r="K113" s="1"/>
      <c r="L113" s="1"/>
      <c r="M113" s="1"/>
      <c r="N113" s="1"/>
    </row>
    <row r="114" spans="1:14" ht="15.75" customHeight="1">
      <c r="A114" s="1"/>
      <c r="B114" s="1"/>
      <c r="C114" s="1"/>
      <c r="D114" s="1"/>
      <c r="E114" s="1"/>
      <c r="F114" s="1"/>
      <c r="G114" s="1"/>
      <c r="H114" s="1"/>
      <c r="I114" s="1"/>
      <c r="J114" s="1"/>
      <c r="K114" s="1"/>
      <c r="L114" s="1"/>
      <c r="M114" s="1"/>
      <c r="N114" s="1"/>
    </row>
  </sheetData>
  <mergeCells count="52">
    <mergeCell ref="H59:I59"/>
    <mergeCell ref="H60:I60"/>
    <mergeCell ref="G16:G18"/>
    <mergeCell ref="H16:H18"/>
    <mergeCell ref="E16:E18"/>
    <mergeCell ref="G19:G21"/>
    <mergeCell ref="E19:E21"/>
    <mergeCell ref="F22:F24"/>
    <mergeCell ref="H19:H21"/>
    <mergeCell ref="B6:C6"/>
    <mergeCell ref="D6:H6"/>
    <mergeCell ref="B3:N4"/>
    <mergeCell ref="H10:H12"/>
    <mergeCell ref="G10:G12"/>
    <mergeCell ref="K11:M12"/>
    <mergeCell ref="K13:M14"/>
    <mergeCell ref="K15:M16"/>
    <mergeCell ref="K17:M18"/>
    <mergeCell ref="D10:D12"/>
    <mergeCell ref="E10:E12"/>
    <mergeCell ref="F16:F18"/>
    <mergeCell ref="D19:D21"/>
    <mergeCell ref="F19:F21"/>
    <mergeCell ref="A22:A24"/>
    <mergeCell ref="E22:E24"/>
    <mergeCell ref="C22:C24"/>
    <mergeCell ref="D22:D24"/>
    <mergeCell ref="C19:C21"/>
    <mergeCell ref="A19:A21"/>
    <mergeCell ref="H62:I62"/>
    <mergeCell ref="H58:I58"/>
    <mergeCell ref="H61:I61"/>
    <mergeCell ref="F10:F12"/>
    <mergeCell ref="B16:B18"/>
    <mergeCell ref="G22:G24"/>
    <mergeCell ref="H22:H24"/>
    <mergeCell ref="B19:B21"/>
    <mergeCell ref="B22:B24"/>
    <mergeCell ref="H13:H15"/>
    <mergeCell ref="F13:F15"/>
    <mergeCell ref="G13:G15"/>
    <mergeCell ref="B13:B15"/>
    <mergeCell ref="C13:C15"/>
    <mergeCell ref="D13:D15"/>
    <mergeCell ref="E13:E15"/>
    <mergeCell ref="C16:C18"/>
    <mergeCell ref="D16:D18"/>
    <mergeCell ref="C10:C12"/>
    <mergeCell ref="B10:B12"/>
    <mergeCell ref="A10:A12"/>
    <mergeCell ref="A16:A18"/>
    <mergeCell ref="A13:A15"/>
  </mergeCells>
  <pageMargins left="0.7" right="0.7" top="0.75" bottom="0.75" header="0" footer="0"/>
  <pageSetup scale="82" orientation="portrait"/>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workbookViewId="0"/>
  </sheetViews>
  <sheetFormatPr baseColWidth="10" defaultColWidth="14.42578125" defaultRowHeight="15" customHeight="1"/>
  <cols>
    <col min="1" max="1" width="4" customWidth="1"/>
    <col min="2" max="2" width="24.28515625" customWidth="1"/>
    <col min="3" max="3" width="23.570312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 min="20" max="33" width="10.7109375" customWidth="1"/>
  </cols>
  <sheetData>
    <row r="3" spans="2:33" ht="21">
      <c r="R3" s="413" t="s">
        <v>395</v>
      </c>
      <c r="S3" s="250"/>
    </row>
    <row r="4" spans="2:33" ht="121.5" customHeight="1">
      <c r="R4" s="215" t="s">
        <v>396</v>
      </c>
      <c r="S4" s="216" t="s">
        <v>397</v>
      </c>
    </row>
    <row r="5" spans="2:33">
      <c r="R5" s="217" t="s">
        <v>398</v>
      </c>
      <c r="S5" s="217">
        <v>0</v>
      </c>
      <c r="AB5">
        <v>15</v>
      </c>
      <c r="AC5">
        <v>5</v>
      </c>
      <c r="AD5">
        <v>10</v>
      </c>
      <c r="AE5">
        <v>30</v>
      </c>
    </row>
    <row r="6" spans="2:33" ht="21" customHeight="1">
      <c r="B6" s="408" t="s">
        <v>160</v>
      </c>
      <c r="C6" s="272"/>
      <c r="D6" s="272"/>
      <c r="E6" s="272"/>
      <c r="F6" s="272"/>
      <c r="G6" s="272"/>
      <c r="H6" s="272"/>
      <c r="I6" s="272"/>
      <c r="J6" s="272"/>
      <c r="K6" s="272"/>
      <c r="L6" s="272"/>
      <c r="M6" s="272"/>
      <c r="N6" s="272"/>
      <c r="O6" s="273"/>
      <c r="P6" s="218"/>
      <c r="R6" s="217" t="s">
        <v>399</v>
      </c>
      <c r="S6" s="217">
        <v>1</v>
      </c>
      <c r="AB6">
        <v>0</v>
      </c>
      <c r="AC6">
        <v>0</v>
      </c>
      <c r="AD6">
        <v>0</v>
      </c>
      <c r="AE6">
        <v>0</v>
      </c>
    </row>
    <row r="7" spans="2:33" ht="21" customHeight="1">
      <c r="B7" s="325"/>
      <c r="C7" s="264"/>
      <c r="D7" s="264"/>
      <c r="E7" s="264"/>
      <c r="F7" s="264"/>
      <c r="G7" s="264"/>
      <c r="H7" s="264"/>
      <c r="I7" s="264"/>
      <c r="J7" s="264"/>
      <c r="K7" s="264"/>
      <c r="L7" s="264"/>
      <c r="M7" s="264"/>
      <c r="N7" s="264"/>
      <c r="O7" s="326"/>
      <c r="P7" s="218"/>
      <c r="R7" s="217" t="s">
        <v>400</v>
      </c>
      <c r="S7" s="217">
        <v>2</v>
      </c>
      <c r="AG7" t="s">
        <v>135</v>
      </c>
    </row>
    <row r="8" spans="2:33" ht="21" customHeight="1">
      <c r="B8" s="274"/>
      <c r="C8" s="275"/>
      <c r="D8" s="275"/>
      <c r="E8" s="275"/>
      <c r="F8" s="275"/>
      <c r="G8" s="275"/>
      <c r="H8" s="275"/>
      <c r="I8" s="275"/>
      <c r="J8" s="275"/>
      <c r="K8" s="275"/>
      <c r="L8" s="275"/>
      <c r="M8" s="275"/>
      <c r="N8" s="275"/>
      <c r="O8" s="276"/>
      <c r="P8" s="218"/>
      <c r="R8" s="219"/>
      <c r="S8" s="219"/>
      <c r="AG8" t="s">
        <v>137</v>
      </c>
    </row>
    <row r="9" spans="2:33" ht="36" customHeight="1">
      <c r="B9" s="409" t="s">
        <v>401</v>
      </c>
      <c r="C9" s="410" t="s">
        <v>126</v>
      </c>
      <c r="D9" s="410" t="s">
        <v>402</v>
      </c>
      <c r="E9" s="411" t="s">
        <v>403</v>
      </c>
      <c r="F9" s="246"/>
      <c r="G9" s="246"/>
      <c r="H9" s="246"/>
      <c r="I9" s="246"/>
      <c r="J9" s="246"/>
      <c r="K9" s="380"/>
      <c r="L9" s="409" t="s">
        <v>404</v>
      </c>
      <c r="M9" s="409" t="s">
        <v>405</v>
      </c>
      <c r="N9" s="409" t="s">
        <v>406</v>
      </c>
      <c r="O9" s="409" t="s">
        <v>407</v>
      </c>
      <c r="P9" s="220"/>
      <c r="R9" s="412" t="s">
        <v>408</v>
      </c>
      <c r="S9" s="252"/>
    </row>
    <row r="10" spans="2:33" ht="89.25" customHeight="1">
      <c r="B10" s="244"/>
      <c r="C10" s="244"/>
      <c r="D10" s="244"/>
      <c r="E10" s="221" t="s">
        <v>409</v>
      </c>
      <c r="F10" s="221" t="s">
        <v>410</v>
      </c>
      <c r="G10" s="221" t="s">
        <v>411</v>
      </c>
      <c r="H10" s="221" t="s">
        <v>412</v>
      </c>
      <c r="I10" s="221" t="s">
        <v>413</v>
      </c>
      <c r="J10" s="221" t="s">
        <v>414</v>
      </c>
      <c r="K10" s="221" t="s">
        <v>415</v>
      </c>
      <c r="L10" s="244"/>
      <c r="M10" s="244"/>
      <c r="N10" s="244"/>
      <c r="O10" s="244"/>
      <c r="P10" s="220"/>
      <c r="R10" s="258"/>
      <c r="S10" s="259"/>
    </row>
    <row r="11" spans="2:33" ht="84" customHeight="1">
      <c r="B11" s="414">
        <v>1</v>
      </c>
      <c r="C11" s="222" t="s">
        <v>135</v>
      </c>
      <c r="D11" s="77" t="s">
        <v>203</v>
      </c>
      <c r="E11" s="217">
        <v>15</v>
      </c>
      <c r="F11" s="217">
        <v>5</v>
      </c>
      <c r="G11" s="217">
        <v>0</v>
      </c>
      <c r="H11" s="217">
        <v>10</v>
      </c>
      <c r="I11" s="223">
        <v>15</v>
      </c>
      <c r="J11" s="217">
        <v>10</v>
      </c>
      <c r="K11" s="217">
        <v>0</v>
      </c>
      <c r="L11" s="224"/>
      <c r="M11" s="225">
        <f t="shared" ref="M11:M18" si="0">SUM(E11:K11)</f>
        <v>55</v>
      </c>
      <c r="N11" s="225"/>
      <c r="O11" s="225"/>
      <c r="P11" s="226"/>
      <c r="R11" s="253"/>
      <c r="S11" s="254"/>
    </row>
    <row r="12" spans="2:33" ht="63" customHeight="1">
      <c r="B12" s="295"/>
      <c r="C12" s="222" t="s">
        <v>135</v>
      </c>
      <c r="D12" s="94" t="s">
        <v>220</v>
      </c>
      <c r="E12" s="217">
        <v>15</v>
      </c>
      <c r="F12" s="217">
        <v>5</v>
      </c>
      <c r="G12" s="217">
        <v>0</v>
      </c>
      <c r="H12" s="217">
        <v>10</v>
      </c>
      <c r="I12" s="223">
        <v>15</v>
      </c>
      <c r="J12" s="217">
        <v>10</v>
      </c>
      <c r="K12" s="217">
        <v>30</v>
      </c>
      <c r="L12" s="11"/>
      <c r="M12" s="225">
        <f t="shared" si="0"/>
        <v>85</v>
      </c>
      <c r="N12" s="225"/>
      <c r="O12" s="225"/>
      <c r="P12" s="226"/>
    </row>
    <row r="13" spans="2:33" ht="54" customHeight="1">
      <c r="B13" s="295"/>
      <c r="C13" s="222" t="s">
        <v>135</v>
      </c>
      <c r="D13" s="103" t="s">
        <v>229</v>
      </c>
      <c r="E13" s="217">
        <v>15</v>
      </c>
      <c r="F13" s="217">
        <v>5</v>
      </c>
      <c r="G13" s="217">
        <v>0</v>
      </c>
      <c r="H13" s="217">
        <v>10</v>
      </c>
      <c r="I13" s="223">
        <v>0</v>
      </c>
      <c r="J13" s="217">
        <v>0</v>
      </c>
      <c r="K13" s="217">
        <v>0</v>
      </c>
      <c r="L13" s="227" t="s">
        <v>416</v>
      </c>
      <c r="M13" s="225">
        <f t="shared" si="0"/>
        <v>30</v>
      </c>
      <c r="N13" s="225"/>
      <c r="O13" s="225"/>
      <c r="P13" s="226"/>
    </row>
    <row r="14" spans="2:33" ht="44.25" customHeight="1">
      <c r="B14" s="295"/>
      <c r="C14" s="222" t="s">
        <v>135</v>
      </c>
      <c r="D14" s="103" t="s">
        <v>238</v>
      </c>
      <c r="E14" s="217">
        <v>15</v>
      </c>
      <c r="F14" s="217">
        <v>5</v>
      </c>
      <c r="G14" s="217">
        <v>0</v>
      </c>
      <c r="H14" s="217">
        <v>10</v>
      </c>
      <c r="I14" s="223">
        <v>0</v>
      </c>
      <c r="J14" s="217">
        <v>10</v>
      </c>
      <c r="K14" s="217">
        <v>30</v>
      </c>
      <c r="L14" s="11" t="s">
        <v>417</v>
      </c>
      <c r="M14" s="225">
        <f t="shared" si="0"/>
        <v>70</v>
      </c>
      <c r="N14" s="225"/>
      <c r="O14" s="225"/>
      <c r="P14" s="226"/>
      <c r="Q14" s="416" t="s">
        <v>418</v>
      </c>
      <c r="R14" s="249"/>
      <c r="S14" s="250"/>
    </row>
    <row r="15" spans="2:33" ht="59.25" customHeight="1">
      <c r="B15" s="295"/>
      <c r="C15" s="11" t="s">
        <v>135</v>
      </c>
      <c r="D15" s="115" t="s">
        <v>246</v>
      </c>
      <c r="E15" s="217">
        <v>15</v>
      </c>
      <c r="F15" s="217">
        <v>5</v>
      </c>
      <c r="G15" s="217">
        <v>0</v>
      </c>
      <c r="H15" s="217">
        <v>10</v>
      </c>
      <c r="I15" s="223">
        <v>0</v>
      </c>
      <c r="J15" s="217">
        <v>10</v>
      </c>
      <c r="K15" s="217">
        <v>30</v>
      </c>
      <c r="L15" s="11" t="s">
        <v>419</v>
      </c>
      <c r="M15" s="228">
        <f t="shared" si="0"/>
        <v>70</v>
      </c>
      <c r="N15" s="11"/>
      <c r="O15" s="11"/>
      <c r="P15" s="226"/>
      <c r="Q15" s="229" t="s">
        <v>420</v>
      </c>
      <c r="R15" s="230" t="s">
        <v>421</v>
      </c>
      <c r="S15" s="231" t="s">
        <v>422</v>
      </c>
    </row>
    <row r="16" spans="2:33" ht="29.25" customHeight="1">
      <c r="B16" s="295"/>
      <c r="C16" s="11"/>
      <c r="D16" s="11"/>
      <c r="E16" s="11"/>
      <c r="F16" s="11"/>
      <c r="G16" s="11"/>
      <c r="H16" s="11"/>
      <c r="I16" s="223"/>
      <c r="J16" s="11"/>
      <c r="K16" s="11"/>
      <c r="L16" s="11"/>
      <c r="M16" s="228">
        <f t="shared" si="0"/>
        <v>0</v>
      </c>
      <c r="N16" s="11"/>
      <c r="O16" s="11"/>
      <c r="P16" s="226"/>
      <c r="Q16" s="232">
        <v>1</v>
      </c>
      <c r="R16" s="217">
        <v>2</v>
      </c>
      <c r="S16" s="217">
        <v>0</v>
      </c>
    </row>
    <row r="17" spans="2:19" ht="27" customHeight="1">
      <c r="B17" s="295"/>
      <c r="C17" s="11"/>
      <c r="D17" s="11"/>
      <c r="E17" s="11"/>
      <c r="F17" s="11"/>
      <c r="G17" s="11"/>
      <c r="H17" s="11"/>
      <c r="I17" s="223"/>
      <c r="J17" s="11"/>
      <c r="K17" s="11"/>
      <c r="L17" s="11"/>
      <c r="M17" s="228">
        <f t="shared" si="0"/>
        <v>0</v>
      </c>
      <c r="N17" s="11"/>
      <c r="O17" s="11"/>
      <c r="P17" s="226"/>
      <c r="Q17" s="11">
        <v>2</v>
      </c>
      <c r="R17" s="11">
        <v>0</v>
      </c>
      <c r="S17" s="11">
        <v>0</v>
      </c>
    </row>
    <row r="18" spans="2:19" ht="30.75" customHeight="1">
      <c r="B18" s="244"/>
      <c r="C18" s="11"/>
      <c r="D18" s="11"/>
      <c r="E18" s="11"/>
      <c r="F18" s="11"/>
      <c r="G18" s="11"/>
      <c r="H18" s="11"/>
      <c r="I18" s="223"/>
      <c r="J18" s="11"/>
      <c r="K18" s="11"/>
      <c r="L18" s="11"/>
      <c r="M18" s="228">
        <f t="shared" si="0"/>
        <v>0</v>
      </c>
      <c r="N18" s="11"/>
      <c r="O18" s="11"/>
      <c r="P18" s="226"/>
      <c r="Q18" s="11">
        <v>3</v>
      </c>
      <c r="R18" s="11">
        <v>2</v>
      </c>
      <c r="S18" s="11">
        <v>0</v>
      </c>
    </row>
    <row r="19" spans="2:19" ht="30.75" customHeight="1">
      <c r="C19" s="415"/>
      <c r="D19" s="264"/>
      <c r="E19" s="264"/>
      <c r="F19" s="264"/>
      <c r="G19" s="264"/>
      <c r="H19" s="264"/>
      <c r="I19" s="264"/>
      <c r="J19" s="264"/>
      <c r="K19" s="264"/>
      <c r="L19" s="219"/>
      <c r="M19" s="219"/>
      <c r="N19" s="219"/>
      <c r="O19" s="219"/>
      <c r="P19" s="219"/>
      <c r="Q19" s="11">
        <v>4</v>
      </c>
      <c r="R19" s="11">
        <v>4</v>
      </c>
      <c r="S19" s="11">
        <v>0</v>
      </c>
    </row>
    <row r="20" spans="2:19">
      <c r="B20" s="408" t="s">
        <v>160</v>
      </c>
      <c r="C20" s="272"/>
      <c r="D20" s="272"/>
      <c r="E20" s="272"/>
      <c r="F20" s="272"/>
      <c r="G20" s="272"/>
      <c r="H20" s="272"/>
      <c r="I20" s="272"/>
      <c r="J20" s="272"/>
      <c r="K20" s="272"/>
      <c r="L20" s="272"/>
      <c r="M20" s="272"/>
      <c r="N20" s="272"/>
      <c r="O20" s="273"/>
      <c r="Q20" s="11"/>
      <c r="R20" s="11"/>
      <c r="S20" s="11"/>
    </row>
    <row r="21" spans="2:19" ht="27.75" customHeight="1">
      <c r="B21" s="325"/>
      <c r="C21" s="264"/>
      <c r="D21" s="264"/>
      <c r="E21" s="264"/>
      <c r="F21" s="264"/>
      <c r="G21" s="264"/>
      <c r="H21" s="264"/>
      <c r="I21" s="264"/>
      <c r="J21" s="264"/>
      <c r="K21" s="264"/>
      <c r="L21" s="264"/>
      <c r="M21" s="264"/>
      <c r="N21" s="264"/>
      <c r="O21" s="326"/>
      <c r="Q21" s="11"/>
      <c r="R21" s="11"/>
      <c r="S21" s="11"/>
    </row>
    <row r="22" spans="2:19" ht="15.75" customHeight="1">
      <c r="B22" s="274"/>
      <c r="C22" s="275"/>
      <c r="D22" s="275"/>
      <c r="E22" s="275"/>
      <c r="F22" s="275"/>
      <c r="G22" s="275"/>
      <c r="H22" s="275"/>
      <c r="I22" s="275"/>
      <c r="J22" s="275"/>
      <c r="K22" s="275"/>
      <c r="L22" s="275"/>
      <c r="M22" s="275"/>
      <c r="N22" s="275"/>
      <c r="O22" s="276"/>
      <c r="Q22" s="11"/>
      <c r="R22" s="11"/>
      <c r="S22" s="11"/>
    </row>
    <row r="23" spans="2:19" ht="39.75" customHeight="1">
      <c r="B23" s="409" t="s">
        <v>401</v>
      </c>
      <c r="C23" s="410" t="s">
        <v>126</v>
      </c>
      <c r="D23" s="410" t="s">
        <v>402</v>
      </c>
      <c r="E23" s="411" t="s">
        <v>403</v>
      </c>
      <c r="F23" s="246"/>
      <c r="G23" s="246"/>
      <c r="H23" s="246"/>
      <c r="I23" s="246"/>
      <c r="J23" s="246"/>
      <c r="K23" s="380"/>
      <c r="L23" s="410" t="s">
        <v>404</v>
      </c>
      <c r="M23" s="409" t="s">
        <v>405</v>
      </c>
      <c r="N23" s="409" t="s">
        <v>406</v>
      </c>
      <c r="O23" s="409" t="s">
        <v>407</v>
      </c>
      <c r="Q23" s="11"/>
      <c r="R23" s="11"/>
      <c r="S23" s="11"/>
    </row>
    <row r="24" spans="2:19" ht="15.75" customHeight="1">
      <c r="B24" s="244"/>
      <c r="C24" s="244"/>
      <c r="D24" s="244"/>
      <c r="E24" s="221" t="s">
        <v>409</v>
      </c>
      <c r="F24" s="221" t="s">
        <v>410</v>
      </c>
      <c r="G24" s="221" t="s">
        <v>423</v>
      </c>
      <c r="H24" s="221" t="s">
        <v>424</v>
      </c>
      <c r="I24" s="221" t="s">
        <v>425</v>
      </c>
      <c r="J24" s="221" t="s">
        <v>426</v>
      </c>
      <c r="K24" s="221" t="s">
        <v>427</v>
      </c>
      <c r="L24" s="244"/>
      <c r="M24" s="244"/>
      <c r="N24" s="244"/>
      <c r="O24" s="244"/>
      <c r="Q24" s="219"/>
      <c r="R24" s="219"/>
      <c r="S24" s="219"/>
    </row>
    <row r="25" spans="2:19" ht="63" customHeight="1">
      <c r="B25" s="414">
        <v>2</v>
      </c>
      <c r="C25" s="11" t="s">
        <v>135</v>
      </c>
      <c r="D25" s="102" t="s">
        <v>257</v>
      </c>
      <c r="E25" s="217">
        <v>15</v>
      </c>
      <c r="F25" s="217">
        <v>5</v>
      </c>
      <c r="G25" s="217">
        <v>0</v>
      </c>
      <c r="H25" s="217">
        <v>10</v>
      </c>
      <c r="I25" s="223">
        <v>0</v>
      </c>
      <c r="J25" s="217">
        <v>0</v>
      </c>
      <c r="K25" s="217">
        <v>0</v>
      </c>
      <c r="L25" s="224" t="s">
        <v>428</v>
      </c>
      <c r="M25" s="11">
        <f t="shared" ref="M25:M32" si="1">SUM(E25:K25)</f>
        <v>30</v>
      </c>
      <c r="N25" s="11">
        <v>0</v>
      </c>
      <c r="O25" s="11"/>
      <c r="Q25" s="219"/>
      <c r="R25" s="219"/>
      <c r="S25" s="219"/>
    </row>
    <row r="26" spans="2:19" ht="72" customHeight="1">
      <c r="B26" s="295"/>
      <c r="C26" s="11" t="s">
        <v>135</v>
      </c>
      <c r="D26" s="102" t="s">
        <v>265</v>
      </c>
      <c r="E26" s="217">
        <v>15</v>
      </c>
      <c r="F26" s="217">
        <v>5</v>
      </c>
      <c r="G26" s="217">
        <v>0</v>
      </c>
      <c r="H26" s="217">
        <v>10</v>
      </c>
      <c r="I26" s="223">
        <v>15</v>
      </c>
      <c r="J26" s="217">
        <v>0</v>
      </c>
      <c r="K26" s="217">
        <v>0</v>
      </c>
      <c r="L26" s="224" t="s">
        <v>428</v>
      </c>
      <c r="M26" s="11">
        <f t="shared" si="1"/>
        <v>45</v>
      </c>
      <c r="N26" s="11">
        <v>0</v>
      </c>
      <c r="O26" s="11"/>
      <c r="Q26" s="219"/>
      <c r="R26" s="219"/>
      <c r="S26" s="219"/>
    </row>
    <row r="27" spans="2:19" ht="81" customHeight="1">
      <c r="B27" s="295"/>
      <c r="C27" s="11" t="s">
        <v>137</v>
      </c>
      <c r="D27" s="144" t="s">
        <v>272</v>
      </c>
      <c r="E27" s="217">
        <v>15</v>
      </c>
      <c r="F27" s="217">
        <v>5</v>
      </c>
      <c r="G27" s="217">
        <v>0</v>
      </c>
      <c r="H27" s="217">
        <v>10</v>
      </c>
      <c r="I27" s="223">
        <v>0</v>
      </c>
      <c r="J27" s="217">
        <v>0</v>
      </c>
      <c r="K27" s="217">
        <v>0</v>
      </c>
      <c r="L27" s="224" t="s">
        <v>428</v>
      </c>
      <c r="M27" s="11">
        <f t="shared" si="1"/>
        <v>30</v>
      </c>
      <c r="N27" s="11"/>
      <c r="O27" s="11">
        <v>0</v>
      </c>
      <c r="Q27" s="219"/>
      <c r="R27" s="219"/>
      <c r="S27" s="219"/>
    </row>
    <row r="28" spans="2:19" ht="36.75" customHeight="1">
      <c r="B28" s="295"/>
      <c r="C28" s="11"/>
      <c r="D28" s="11"/>
      <c r="E28" s="11"/>
      <c r="F28" s="11"/>
      <c r="G28" s="11"/>
      <c r="H28" s="11"/>
      <c r="I28" s="223"/>
      <c r="J28" s="11"/>
      <c r="K28" s="11"/>
      <c r="L28" s="11"/>
      <c r="M28" s="11">
        <f t="shared" si="1"/>
        <v>0</v>
      </c>
      <c r="N28" s="11"/>
      <c r="O28" s="11"/>
      <c r="Q28" s="219"/>
      <c r="R28" s="219"/>
      <c r="S28" s="219"/>
    </row>
    <row r="29" spans="2:19" ht="36" customHeight="1">
      <c r="B29" s="295"/>
      <c r="C29" s="11"/>
      <c r="D29" s="11"/>
      <c r="E29" s="11"/>
      <c r="F29" s="11"/>
      <c r="G29" s="11"/>
      <c r="H29" s="11"/>
      <c r="I29" s="223"/>
      <c r="J29" s="11"/>
      <c r="K29" s="11"/>
      <c r="L29" s="11"/>
      <c r="M29" s="11">
        <f t="shared" si="1"/>
        <v>0</v>
      </c>
      <c r="N29" s="11"/>
      <c r="O29" s="11"/>
      <c r="Q29" s="219"/>
      <c r="R29" s="219"/>
      <c r="S29" s="219"/>
    </row>
    <row r="30" spans="2:19" ht="30" customHeight="1">
      <c r="B30" s="295"/>
      <c r="C30" s="11"/>
      <c r="D30" s="11"/>
      <c r="E30" s="11"/>
      <c r="F30" s="11"/>
      <c r="G30" s="11"/>
      <c r="H30" s="11"/>
      <c r="I30" s="223"/>
      <c r="J30" s="11"/>
      <c r="K30" s="11"/>
      <c r="L30" s="11"/>
      <c r="M30" s="11">
        <f t="shared" si="1"/>
        <v>0</v>
      </c>
      <c r="N30" s="11"/>
      <c r="O30" s="11"/>
    </row>
    <row r="31" spans="2:19" ht="44.25" customHeight="1">
      <c r="B31" s="295"/>
      <c r="C31" s="11"/>
      <c r="D31" s="11"/>
      <c r="E31" s="11"/>
      <c r="F31" s="11"/>
      <c r="G31" s="11"/>
      <c r="H31" s="11"/>
      <c r="I31" s="223"/>
      <c r="J31" s="11"/>
      <c r="K31" s="11"/>
      <c r="L31" s="11"/>
      <c r="M31" s="11">
        <f t="shared" si="1"/>
        <v>0</v>
      </c>
      <c r="N31" s="11"/>
      <c r="O31" s="11"/>
    </row>
    <row r="32" spans="2:19" ht="43.5" customHeight="1">
      <c r="B32" s="244"/>
      <c r="C32" s="11"/>
      <c r="D32" s="11"/>
      <c r="E32" s="11"/>
      <c r="F32" s="11"/>
      <c r="G32" s="11"/>
      <c r="H32" s="11"/>
      <c r="I32" s="223"/>
      <c r="J32" s="11"/>
      <c r="K32" s="11"/>
      <c r="L32" s="11"/>
      <c r="M32" s="11">
        <f t="shared" si="1"/>
        <v>0</v>
      </c>
      <c r="N32" s="11"/>
      <c r="O32" s="11"/>
    </row>
    <row r="33" spans="2:15" ht="15.75" customHeight="1">
      <c r="C33" s="219"/>
      <c r="D33" s="233"/>
      <c r="E33" s="234"/>
      <c r="F33" s="234"/>
      <c r="G33" s="234"/>
      <c r="H33" s="234"/>
      <c r="I33" s="234"/>
      <c r="J33" s="234"/>
      <c r="K33" s="234"/>
      <c r="L33" s="235"/>
    </row>
    <row r="34" spans="2:15">
      <c r="B34" s="408" t="s">
        <v>160</v>
      </c>
      <c r="C34" s="272"/>
      <c r="D34" s="272"/>
      <c r="E34" s="272"/>
      <c r="F34" s="272"/>
      <c r="G34" s="272"/>
      <c r="H34" s="272"/>
      <c r="I34" s="272"/>
      <c r="J34" s="272"/>
      <c r="K34" s="272"/>
      <c r="L34" s="272"/>
      <c r="M34" s="272"/>
      <c r="N34" s="272"/>
      <c r="O34" s="273"/>
    </row>
    <row r="35" spans="2:15">
      <c r="B35" s="325"/>
      <c r="C35" s="264"/>
      <c r="D35" s="264"/>
      <c r="E35" s="264"/>
      <c r="F35" s="264"/>
      <c r="G35" s="264"/>
      <c r="H35" s="264"/>
      <c r="I35" s="264"/>
      <c r="J35" s="264"/>
      <c r="K35" s="264"/>
      <c r="L35" s="264"/>
      <c r="M35" s="264"/>
      <c r="N35" s="264"/>
      <c r="O35" s="326"/>
    </row>
    <row r="36" spans="2:15" ht="15.75" customHeight="1">
      <c r="B36" s="274"/>
      <c r="C36" s="275"/>
      <c r="D36" s="275"/>
      <c r="E36" s="275"/>
      <c r="F36" s="275"/>
      <c r="G36" s="275"/>
      <c r="H36" s="275"/>
      <c r="I36" s="275"/>
      <c r="J36" s="275"/>
      <c r="K36" s="275"/>
      <c r="L36" s="275"/>
      <c r="M36" s="275"/>
      <c r="N36" s="275"/>
      <c r="O36" s="276"/>
    </row>
    <row r="37" spans="2:15" ht="45.75" customHeight="1">
      <c r="B37" s="409" t="s">
        <v>401</v>
      </c>
      <c r="C37" s="410" t="s">
        <v>126</v>
      </c>
      <c r="D37" s="410" t="s">
        <v>402</v>
      </c>
      <c r="E37" s="411" t="s">
        <v>403</v>
      </c>
      <c r="F37" s="246"/>
      <c r="G37" s="246"/>
      <c r="H37" s="246"/>
      <c r="I37" s="246"/>
      <c r="J37" s="246"/>
      <c r="K37" s="380"/>
      <c r="L37" s="410" t="s">
        <v>404</v>
      </c>
      <c r="M37" s="409" t="s">
        <v>405</v>
      </c>
      <c r="N37" s="409" t="s">
        <v>406</v>
      </c>
      <c r="O37" s="409" t="s">
        <v>407</v>
      </c>
    </row>
    <row r="38" spans="2:15" ht="15.75" customHeight="1">
      <c r="B38" s="244"/>
      <c r="C38" s="244"/>
      <c r="D38" s="244"/>
      <c r="E38" s="221" t="s">
        <v>409</v>
      </c>
      <c r="F38" s="221" t="s">
        <v>410</v>
      </c>
      <c r="G38" s="221" t="s">
        <v>429</v>
      </c>
      <c r="H38" s="221" t="s">
        <v>430</v>
      </c>
      <c r="I38" s="221" t="s">
        <v>431</v>
      </c>
      <c r="J38" s="221" t="s">
        <v>432</v>
      </c>
      <c r="K38" s="221" t="s">
        <v>433</v>
      </c>
      <c r="L38" s="244"/>
      <c r="M38" s="244"/>
      <c r="N38" s="244"/>
      <c r="O38" s="244"/>
    </row>
    <row r="39" spans="2:15" ht="78.75" customHeight="1">
      <c r="B39" s="414">
        <v>3</v>
      </c>
      <c r="C39" s="11" t="s">
        <v>135</v>
      </c>
      <c r="D39" s="77" t="s">
        <v>281</v>
      </c>
      <c r="E39" s="217">
        <v>15</v>
      </c>
      <c r="F39" s="217">
        <v>5</v>
      </c>
      <c r="G39" s="217">
        <v>0</v>
      </c>
      <c r="H39" s="217">
        <v>10</v>
      </c>
      <c r="I39" s="223">
        <v>15</v>
      </c>
      <c r="J39" s="217">
        <v>10</v>
      </c>
      <c r="K39" s="217">
        <v>30</v>
      </c>
      <c r="L39" s="224"/>
      <c r="M39" s="11">
        <f t="shared" ref="M39:M46" si="2">SUM(E39:K39)</f>
        <v>85</v>
      </c>
      <c r="N39" s="11">
        <v>2</v>
      </c>
      <c r="O39" s="11"/>
    </row>
    <row r="40" spans="2:15" ht="63.75" customHeight="1">
      <c r="B40" s="295"/>
      <c r="C40" s="11" t="s">
        <v>135</v>
      </c>
      <c r="D40" s="94" t="s">
        <v>287</v>
      </c>
      <c r="E40" s="217">
        <v>15</v>
      </c>
      <c r="F40" s="217">
        <v>5</v>
      </c>
      <c r="G40" s="217">
        <v>0</v>
      </c>
      <c r="H40" s="217">
        <v>10</v>
      </c>
      <c r="I40" s="223">
        <v>15</v>
      </c>
      <c r="J40" s="217">
        <v>10</v>
      </c>
      <c r="K40" s="217">
        <v>0</v>
      </c>
      <c r="L40" s="11"/>
      <c r="M40" s="11">
        <f t="shared" si="2"/>
        <v>55</v>
      </c>
      <c r="N40" s="11">
        <v>1</v>
      </c>
      <c r="O40" s="11"/>
    </row>
    <row r="41" spans="2:15" ht="63.75" customHeight="1">
      <c r="B41" s="295"/>
      <c r="C41" s="11" t="s">
        <v>135</v>
      </c>
      <c r="D41" s="103" t="s">
        <v>291</v>
      </c>
      <c r="E41" s="217">
        <v>15</v>
      </c>
      <c r="F41" s="217">
        <v>5</v>
      </c>
      <c r="G41" s="217">
        <v>0</v>
      </c>
      <c r="H41" s="217">
        <v>10</v>
      </c>
      <c r="I41" s="223">
        <v>15</v>
      </c>
      <c r="J41" s="217">
        <v>10</v>
      </c>
      <c r="K41" s="217">
        <v>30</v>
      </c>
      <c r="L41" s="11"/>
      <c r="M41" s="11">
        <f t="shared" si="2"/>
        <v>85</v>
      </c>
      <c r="N41" s="11">
        <v>2</v>
      </c>
      <c r="O41" s="11"/>
    </row>
    <row r="42" spans="2:15" ht="33.75" customHeight="1">
      <c r="B42" s="295"/>
      <c r="C42" s="11"/>
      <c r="D42" s="11"/>
      <c r="E42" s="11"/>
      <c r="F42" s="11"/>
      <c r="G42" s="11"/>
      <c r="H42" s="11"/>
      <c r="I42" s="223"/>
      <c r="J42" s="11"/>
      <c r="K42" s="11"/>
      <c r="L42" s="11"/>
      <c r="M42" s="11">
        <f t="shared" si="2"/>
        <v>0</v>
      </c>
      <c r="N42" s="11"/>
      <c r="O42" s="11"/>
    </row>
    <row r="43" spans="2:15" ht="51" customHeight="1">
      <c r="B43" s="295"/>
      <c r="C43" s="11"/>
      <c r="D43" s="11"/>
      <c r="E43" s="11"/>
      <c r="F43" s="11"/>
      <c r="G43" s="11"/>
      <c r="H43" s="11"/>
      <c r="I43" s="223"/>
      <c r="J43" s="11"/>
      <c r="K43" s="11"/>
      <c r="L43" s="11"/>
      <c r="M43" s="11">
        <f t="shared" si="2"/>
        <v>0</v>
      </c>
      <c r="N43" s="11"/>
      <c r="O43" s="11"/>
    </row>
    <row r="44" spans="2:15" ht="38.25" customHeight="1">
      <c r="B44" s="295"/>
      <c r="C44" s="11"/>
      <c r="D44" s="11"/>
      <c r="E44" s="11"/>
      <c r="F44" s="11"/>
      <c r="G44" s="11"/>
      <c r="H44" s="11"/>
      <c r="I44" s="223"/>
      <c r="J44" s="11"/>
      <c r="K44" s="11"/>
      <c r="L44" s="11"/>
      <c r="M44" s="11">
        <f t="shared" si="2"/>
        <v>0</v>
      </c>
      <c r="N44" s="11"/>
      <c r="O44" s="11"/>
    </row>
    <row r="45" spans="2:15" ht="39.75" customHeight="1">
      <c r="B45" s="295"/>
      <c r="C45" s="11"/>
      <c r="D45" s="11"/>
      <c r="E45" s="11"/>
      <c r="F45" s="11"/>
      <c r="G45" s="11"/>
      <c r="H45" s="11"/>
      <c r="I45" s="223"/>
      <c r="J45" s="11"/>
      <c r="K45" s="11"/>
      <c r="L45" s="11"/>
      <c r="M45" s="11">
        <f t="shared" si="2"/>
        <v>0</v>
      </c>
      <c r="N45" s="11"/>
      <c r="O45" s="11"/>
    </row>
    <row r="46" spans="2:15" ht="44.25" customHeight="1">
      <c r="B46" s="244"/>
      <c r="C46" s="11"/>
      <c r="D46" s="11"/>
      <c r="E46" s="11"/>
      <c r="F46" s="11"/>
      <c r="G46" s="11"/>
      <c r="H46" s="11"/>
      <c r="I46" s="223"/>
      <c r="J46" s="11"/>
      <c r="K46" s="11"/>
      <c r="L46" s="11"/>
      <c r="M46" s="11">
        <f t="shared" si="2"/>
        <v>0</v>
      </c>
      <c r="N46" s="11"/>
      <c r="O46" s="11"/>
    </row>
    <row r="47" spans="2:15" ht="15.75" customHeight="1">
      <c r="C47" s="219"/>
      <c r="D47" s="219"/>
      <c r="E47" s="234"/>
      <c r="F47" s="234"/>
      <c r="G47" s="234"/>
      <c r="H47" s="234"/>
      <c r="I47" s="234"/>
      <c r="J47" s="234"/>
      <c r="K47" s="234"/>
      <c r="L47" s="219"/>
    </row>
    <row r="48" spans="2:15" ht="15.75" customHeight="1">
      <c r="C48" s="219"/>
      <c r="D48" s="219"/>
      <c r="E48" s="234"/>
      <c r="F48" s="234"/>
      <c r="G48" s="234"/>
      <c r="H48" s="234"/>
      <c r="I48" s="234"/>
      <c r="J48" s="234"/>
      <c r="K48" s="234"/>
      <c r="L48" s="219"/>
    </row>
    <row r="49" spans="2:15">
      <c r="B49" s="408" t="s">
        <v>160</v>
      </c>
      <c r="C49" s="272"/>
      <c r="D49" s="272"/>
      <c r="E49" s="272"/>
      <c r="F49" s="272"/>
      <c r="G49" s="272"/>
      <c r="H49" s="272"/>
      <c r="I49" s="272"/>
      <c r="J49" s="272"/>
      <c r="K49" s="272"/>
      <c r="L49" s="272"/>
      <c r="M49" s="272"/>
      <c r="N49" s="272"/>
      <c r="O49" s="273"/>
    </row>
    <row r="50" spans="2:15">
      <c r="B50" s="325"/>
      <c r="C50" s="264"/>
      <c r="D50" s="264"/>
      <c r="E50" s="264"/>
      <c r="F50" s="264"/>
      <c r="G50" s="264"/>
      <c r="H50" s="264"/>
      <c r="I50" s="264"/>
      <c r="J50" s="264"/>
      <c r="K50" s="264"/>
      <c r="L50" s="264"/>
      <c r="M50" s="264"/>
      <c r="N50" s="264"/>
      <c r="O50" s="326"/>
    </row>
    <row r="51" spans="2:15" ht="15.75" customHeight="1">
      <c r="B51" s="274"/>
      <c r="C51" s="275"/>
      <c r="D51" s="275"/>
      <c r="E51" s="275"/>
      <c r="F51" s="275"/>
      <c r="G51" s="275"/>
      <c r="H51" s="275"/>
      <c r="I51" s="275"/>
      <c r="J51" s="275"/>
      <c r="K51" s="275"/>
      <c r="L51" s="275"/>
      <c r="M51" s="275"/>
      <c r="N51" s="275"/>
      <c r="O51" s="276"/>
    </row>
    <row r="52" spans="2:15" ht="54" customHeight="1">
      <c r="B52" s="409" t="s">
        <v>401</v>
      </c>
      <c r="C52" s="410" t="s">
        <v>126</v>
      </c>
      <c r="D52" s="410" t="s">
        <v>402</v>
      </c>
      <c r="E52" s="411" t="s">
        <v>403</v>
      </c>
      <c r="F52" s="246"/>
      <c r="G52" s="246"/>
      <c r="H52" s="246"/>
      <c r="I52" s="246"/>
      <c r="J52" s="246"/>
      <c r="K52" s="380"/>
      <c r="L52" s="410" t="s">
        <v>404</v>
      </c>
      <c r="M52" s="409" t="s">
        <v>405</v>
      </c>
      <c r="N52" s="409" t="s">
        <v>406</v>
      </c>
      <c r="O52" s="409" t="s">
        <v>407</v>
      </c>
    </row>
    <row r="53" spans="2:15" ht="15.75" customHeight="1">
      <c r="B53" s="244"/>
      <c r="C53" s="244"/>
      <c r="D53" s="244"/>
      <c r="E53" s="221" t="s">
        <v>409</v>
      </c>
      <c r="F53" s="221" t="s">
        <v>410</v>
      </c>
      <c r="G53" s="221" t="s">
        <v>434</v>
      </c>
      <c r="H53" s="221" t="s">
        <v>435</v>
      </c>
      <c r="I53" s="221" t="s">
        <v>436</v>
      </c>
      <c r="J53" s="221" t="s">
        <v>437</v>
      </c>
      <c r="K53" s="221" t="s">
        <v>438</v>
      </c>
      <c r="L53" s="244"/>
      <c r="M53" s="244"/>
      <c r="N53" s="244"/>
      <c r="O53" s="244"/>
    </row>
    <row r="54" spans="2:15" ht="51" customHeight="1">
      <c r="B54" s="414">
        <v>4</v>
      </c>
      <c r="C54" s="11" t="s">
        <v>135</v>
      </c>
      <c r="D54" s="77" t="s">
        <v>297</v>
      </c>
      <c r="E54" s="217">
        <v>15</v>
      </c>
      <c r="F54" s="217">
        <v>5</v>
      </c>
      <c r="G54" s="217">
        <v>0</v>
      </c>
      <c r="H54" s="217">
        <v>10</v>
      </c>
      <c r="I54" s="223">
        <v>15</v>
      </c>
      <c r="J54" s="217">
        <v>10</v>
      </c>
      <c r="K54" s="217">
        <v>30</v>
      </c>
      <c r="L54" s="224"/>
      <c r="M54" s="11">
        <f t="shared" ref="M54:M61" si="3">SUM(E54:K54)</f>
        <v>85</v>
      </c>
      <c r="N54" s="11">
        <v>2</v>
      </c>
      <c r="O54" s="11"/>
    </row>
    <row r="55" spans="2:15" ht="42" customHeight="1">
      <c r="B55" s="295"/>
      <c r="C55" s="11" t="s">
        <v>135</v>
      </c>
      <c r="D55" s="94" t="s">
        <v>302</v>
      </c>
      <c r="E55" s="217">
        <v>15</v>
      </c>
      <c r="F55" s="217">
        <v>5</v>
      </c>
      <c r="G55" s="217">
        <v>0</v>
      </c>
      <c r="H55" s="217">
        <v>10</v>
      </c>
      <c r="I55" s="223">
        <v>15</v>
      </c>
      <c r="J55" s="217">
        <v>10</v>
      </c>
      <c r="K55" s="217">
        <v>30</v>
      </c>
      <c r="L55" s="11"/>
      <c r="M55" s="11">
        <f t="shared" si="3"/>
        <v>85</v>
      </c>
      <c r="N55" s="11">
        <v>2</v>
      </c>
      <c r="O55" s="11"/>
    </row>
    <row r="56" spans="2:15" ht="39.75" customHeight="1">
      <c r="B56" s="295"/>
      <c r="C56" s="11"/>
      <c r="D56" s="11"/>
      <c r="E56" s="11"/>
      <c r="F56" s="11"/>
      <c r="G56" s="11"/>
      <c r="H56" s="11"/>
      <c r="I56" s="223"/>
      <c r="J56" s="11"/>
      <c r="K56" s="11"/>
      <c r="L56" s="11"/>
      <c r="M56" s="11">
        <f t="shared" si="3"/>
        <v>0</v>
      </c>
      <c r="N56" s="11"/>
      <c r="O56" s="11"/>
    </row>
    <row r="57" spans="2:15" ht="43.5" customHeight="1">
      <c r="B57" s="295"/>
      <c r="C57" s="11"/>
      <c r="D57" s="11"/>
      <c r="E57" s="11"/>
      <c r="F57" s="11"/>
      <c r="G57" s="11"/>
      <c r="H57" s="11"/>
      <c r="I57" s="223"/>
      <c r="J57" s="11"/>
      <c r="K57" s="11"/>
      <c r="L57" s="11"/>
      <c r="M57" s="11">
        <f t="shared" si="3"/>
        <v>0</v>
      </c>
      <c r="N57" s="11"/>
      <c r="O57" s="11"/>
    </row>
    <row r="58" spans="2:15" ht="39.75" customHeight="1">
      <c r="B58" s="295"/>
      <c r="C58" s="11"/>
      <c r="D58" s="11"/>
      <c r="E58" s="11"/>
      <c r="F58" s="11"/>
      <c r="G58" s="11"/>
      <c r="H58" s="11"/>
      <c r="I58" s="223"/>
      <c r="J58" s="11"/>
      <c r="K58" s="11"/>
      <c r="L58" s="11"/>
      <c r="M58" s="11">
        <f t="shared" si="3"/>
        <v>0</v>
      </c>
      <c r="N58" s="11"/>
      <c r="O58" s="11"/>
    </row>
    <row r="59" spans="2:15" ht="38.25" customHeight="1">
      <c r="B59" s="295"/>
      <c r="C59" s="11"/>
      <c r="D59" s="11"/>
      <c r="E59" s="11"/>
      <c r="F59" s="11"/>
      <c r="G59" s="11"/>
      <c r="H59" s="11"/>
      <c r="I59" s="223"/>
      <c r="J59" s="11"/>
      <c r="K59" s="11"/>
      <c r="L59" s="11"/>
      <c r="M59" s="11">
        <f t="shared" si="3"/>
        <v>0</v>
      </c>
      <c r="N59" s="11"/>
      <c r="O59" s="11"/>
    </row>
    <row r="60" spans="2:15" ht="39.75" customHeight="1">
      <c r="B60" s="295"/>
      <c r="C60" s="11"/>
      <c r="D60" s="11"/>
      <c r="E60" s="11"/>
      <c r="F60" s="11"/>
      <c r="G60" s="11"/>
      <c r="H60" s="11"/>
      <c r="I60" s="223"/>
      <c r="J60" s="11"/>
      <c r="K60" s="11"/>
      <c r="L60" s="11"/>
      <c r="M60" s="11">
        <f t="shared" si="3"/>
        <v>0</v>
      </c>
      <c r="N60" s="11"/>
      <c r="O60" s="11"/>
    </row>
    <row r="61" spans="2:15" ht="43.5" customHeight="1">
      <c r="B61" s="244"/>
      <c r="C61" s="11"/>
      <c r="D61" s="11"/>
      <c r="E61" s="11"/>
      <c r="F61" s="11"/>
      <c r="G61" s="11"/>
      <c r="H61" s="11"/>
      <c r="I61" s="223"/>
      <c r="J61" s="11"/>
      <c r="K61" s="11"/>
      <c r="L61" s="11"/>
      <c r="M61" s="11">
        <f t="shared" si="3"/>
        <v>0</v>
      </c>
      <c r="N61" s="11"/>
      <c r="O61" s="11"/>
    </row>
    <row r="62" spans="2:15" ht="15.75" customHeight="1">
      <c r="C62" s="219"/>
      <c r="D62" s="219"/>
      <c r="E62" s="234"/>
      <c r="F62" s="234"/>
      <c r="G62" s="234"/>
      <c r="H62" s="234"/>
      <c r="I62" s="234"/>
      <c r="J62" s="234"/>
      <c r="K62" s="234"/>
      <c r="L62" s="219"/>
    </row>
    <row r="63" spans="2:15" ht="23.25" customHeight="1">
      <c r="B63" s="408" t="s">
        <v>160</v>
      </c>
      <c r="C63" s="272"/>
      <c r="D63" s="272"/>
      <c r="E63" s="272"/>
      <c r="F63" s="272"/>
      <c r="G63" s="272"/>
      <c r="H63" s="272"/>
      <c r="I63" s="272"/>
      <c r="J63" s="272"/>
      <c r="K63" s="272"/>
      <c r="L63" s="272"/>
      <c r="M63" s="272"/>
      <c r="N63" s="272"/>
      <c r="O63" s="273"/>
    </row>
    <row r="64" spans="2:15">
      <c r="B64" s="325"/>
      <c r="C64" s="264"/>
      <c r="D64" s="264"/>
      <c r="E64" s="264"/>
      <c r="F64" s="264"/>
      <c r="G64" s="264"/>
      <c r="H64" s="264"/>
      <c r="I64" s="264"/>
      <c r="J64" s="264"/>
      <c r="K64" s="264"/>
      <c r="L64" s="264"/>
      <c r="M64" s="264"/>
      <c r="N64" s="264"/>
      <c r="O64" s="326"/>
    </row>
    <row r="65" spans="2:15" ht="25.5" customHeight="1">
      <c r="B65" s="274"/>
      <c r="C65" s="275"/>
      <c r="D65" s="275"/>
      <c r="E65" s="275"/>
      <c r="F65" s="275"/>
      <c r="G65" s="275"/>
      <c r="H65" s="275"/>
      <c r="I65" s="275"/>
      <c r="J65" s="275"/>
      <c r="K65" s="275"/>
      <c r="L65" s="275"/>
      <c r="M65" s="275"/>
      <c r="N65" s="275"/>
      <c r="O65" s="276"/>
    </row>
    <row r="66" spans="2:15" ht="45.75" customHeight="1">
      <c r="B66" s="409" t="s">
        <v>401</v>
      </c>
      <c r="C66" s="410" t="s">
        <v>126</v>
      </c>
      <c r="D66" s="410" t="s">
        <v>402</v>
      </c>
      <c r="E66" s="411" t="s">
        <v>403</v>
      </c>
      <c r="F66" s="246"/>
      <c r="G66" s="246"/>
      <c r="H66" s="246"/>
      <c r="I66" s="246"/>
      <c r="J66" s="246"/>
      <c r="K66" s="380"/>
      <c r="L66" s="410" t="s">
        <v>404</v>
      </c>
      <c r="M66" s="409" t="s">
        <v>405</v>
      </c>
      <c r="N66" s="409" t="s">
        <v>406</v>
      </c>
      <c r="O66" s="409" t="s">
        <v>407</v>
      </c>
    </row>
    <row r="67" spans="2:15" ht="64.5" customHeight="1">
      <c r="B67" s="244"/>
      <c r="C67" s="244"/>
      <c r="D67" s="244"/>
      <c r="E67" s="221" t="s">
        <v>409</v>
      </c>
      <c r="F67" s="221" t="s">
        <v>410</v>
      </c>
      <c r="G67" s="221" t="s">
        <v>439</v>
      </c>
      <c r="H67" s="221" t="s">
        <v>440</v>
      </c>
      <c r="I67" s="221" t="s">
        <v>441</v>
      </c>
      <c r="J67" s="221" t="s">
        <v>442</v>
      </c>
      <c r="K67" s="221" t="s">
        <v>443</v>
      </c>
      <c r="L67" s="244"/>
      <c r="M67" s="244"/>
      <c r="N67" s="244"/>
      <c r="O67" s="244"/>
    </row>
    <row r="68" spans="2:15" ht="33.75" customHeight="1">
      <c r="B68" s="414">
        <v>5</v>
      </c>
      <c r="C68" s="11"/>
      <c r="D68" s="126"/>
      <c r="E68" s="11"/>
      <c r="F68" s="11"/>
      <c r="G68" s="11"/>
      <c r="H68" s="11"/>
      <c r="I68" s="223"/>
      <c r="J68" s="11"/>
      <c r="K68" s="11"/>
      <c r="L68" s="224"/>
      <c r="M68" s="11">
        <f t="shared" ref="M68:M75" si="4">SUM(E68:K68)</f>
        <v>0</v>
      </c>
      <c r="N68" s="11"/>
      <c r="O68" s="11"/>
    </row>
    <row r="69" spans="2:15" ht="33.75" customHeight="1">
      <c r="B69" s="295"/>
      <c r="C69" s="11"/>
      <c r="D69" s="102"/>
      <c r="E69" s="11"/>
      <c r="F69" s="11"/>
      <c r="G69" s="11"/>
      <c r="H69" s="11"/>
      <c r="I69" s="223"/>
      <c r="J69" s="11"/>
      <c r="K69" s="11"/>
      <c r="L69" s="11"/>
      <c r="M69" s="11">
        <f t="shared" si="4"/>
        <v>0</v>
      </c>
      <c r="N69" s="11"/>
      <c r="O69" s="11"/>
    </row>
    <row r="70" spans="2:15" ht="33" customHeight="1">
      <c r="B70" s="295"/>
      <c r="C70" s="11"/>
      <c r="D70" s="103"/>
      <c r="E70" s="11"/>
      <c r="F70" s="11"/>
      <c r="G70" s="11"/>
      <c r="H70" s="11"/>
      <c r="I70" s="223"/>
      <c r="J70" s="11"/>
      <c r="K70" s="11"/>
      <c r="L70" s="11"/>
      <c r="M70" s="11">
        <f t="shared" si="4"/>
        <v>0</v>
      </c>
      <c r="N70" s="11"/>
      <c r="O70" s="11"/>
    </row>
    <row r="71" spans="2:15" ht="36" customHeight="1">
      <c r="B71" s="295"/>
      <c r="C71" s="11"/>
      <c r="D71" s="11"/>
      <c r="E71" s="11"/>
      <c r="F71" s="11"/>
      <c r="G71" s="11"/>
      <c r="H71" s="11"/>
      <c r="I71" s="223"/>
      <c r="J71" s="11"/>
      <c r="K71" s="11"/>
      <c r="L71" s="11"/>
      <c r="M71" s="11">
        <f t="shared" si="4"/>
        <v>0</v>
      </c>
      <c r="N71" s="11"/>
      <c r="O71" s="11"/>
    </row>
    <row r="72" spans="2:15" ht="36" customHeight="1">
      <c r="B72" s="295"/>
      <c r="C72" s="11"/>
      <c r="D72" s="11"/>
      <c r="E72" s="11"/>
      <c r="F72" s="11"/>
      <c r="G72" s="11"/>
      <c r="H72" s="11"/>
      <c r="I72" s="223"/>
      <c r="J72" s="11"/>
      <c r="K72" s="11"/>
      <c r="L72" s="11"/>
      <c r="M72" s="11">
        <f t="shared" si="4"/>
        <v>0</v>
      </c>
      <c r="N72" s="11"/>
      <c r="O72" s="11"/>
    </row>
    <row r="73" spans="2:15" ht="39.75" customHeight="1">
      <c r="B73" s="295"/>
      <c r="C73" s="11"/>
      <c r="D73" s="11"/>
      <c r="E73" s="11"/>
      <c r="F73" s="11"/>
      <c r="G73" s="11"/>
      <c r="H73" s="11"/>
      <c r="I73" s="223"/>
      <c r="J73" s="11"/>
      <c r="K73" s="11"/>
      <c r="L73" s="11"/>
      <c r="M73" s="11">
        <f t="shared" si="4"/>
        <v>0</v>
      </c>
      <c r="N73" s="11"/>
      <c r="O73" s="11"/>
    </row>
    <row r="74" spans="2:15" ht="28.5" customHeight="1">
      <c r="B74" s="295"/>
      <c r="C74" s="11"/>
      <c r="D74" s="11"/>
      <c r="E74" s="11"/>
      <c r="F74" s="11"/>
      <c r="G74" s="11"/>
      <c r="H74" s="11"/>
      <c r="I74" s="223"/>
      <c r="J74" s="11"/>
      <c r="K74" s="11"/>
      <c r="L74" s="11"/>
      <c r="M74" s="11">
        <f t="shared" si="4"/>
        <v>0</v>
      </c>
      <c r="N74" s="11"/>
      <c r="O74" s="11"/>
    </row>
    <row r="75" spans="2:15" ht="34.5" customHeight="1">
      <c r="B75" s="244"/>
      <c r="C75" s="11"/>
      <c r="D75" s="11"/>
      <c r="E75" s="11"/>
      <c r="F75" s="11"/>
      <c r="G75" s="11"/>
      <c r="H75" s="11"/>
      <c r="I75" s="223"/>
      <c r="J75" s="11"/>
      <c r="K75" s="11"/>
      <c r="L75" s="11"/>
      <c r="M75" s="11">
        <f t="shared" si="4"/>
        <v>0</v>
      </c>
      <c r="N75" s="11"/>
      <c r="O75" s="11"/>
    </row>
    <row r="76" spans="2:15" ht="26.25" customHeight="1">
      <c r="C76" s="236"/>
      <c r="D76" s="236"/>
      <c r="E76" s="237"/>
      <c r="F76" s="237"/>
      <c r="G76" s="237"/>
      <c r="H76" s="237"/>
      <c r="I76" s="237"/>
      <c r="J76" s="237"/>
      <c r="K76" s="237"/>
      <c r="L76" s="236"/>
    </row>
    <row r="77" spans="2:15">
      <c r="B77" s="408" t="s">
        <v>160</v>
      </c>
      <c r="C77" s="272"/>
      <c r="D77" s="272"/>
      <c r="E77" s="272"/>
      <c r="F77" s="272"/>
      <c r="G77" s="272"/>
      <c r="H77" s="272"/>
      <c r="I77" s="272"/>
      <c r="J77" s="272"/>
      <c r="K77" s="272"/>
      <c r="L77" s="272"/>
      <c r="M77" s="272"/>
      <c r="N77" s="272"/>
      <c r="O77" s="273"/>
    </row>
    <row r="78" spans="2:15">
      <c r="B78" s="325"/>
      <c r="C78" s="264"/>
      <c r="D78" s="264"/>
      <c r="E78" s="264"/>
      <c r="F78" s="264"/>
      <c r="G78" s="264"/>
      <c r="H78" s="264"/>
      <c r="I78" s="264"/>
      <c r="J78" s="264"/>
      <c r="K78" s="264"/>
      <c r="L78" s="264"/>
      <c r="M78" s="264"/>
      <c r="N78" s="264"/>
      <c r="O78" s="326"/>
    </row>
    <row r="79" spans="2:15" ht="15.75" customHeight="1">
      <c r="B79" s="274"/>
      <c r="C79" s="275"/>
      <c r="D79" s="275"/>
      <c r="E79" s="275"/>
      <c r="F79" s="275"/>
      <c r="G79" s="275"/>
      <c r="H79" s="275"/>
      <c r="I79" s="275"/>
      <c r="J79" s="275"/>
      <c r="K79" s="275"/>
      <c r="L79" s="275"/>
      <c r="M79" s="275"/>
      <c r="N79" s="275"/>
      <c r="O79" s="276"/>
    </row>
    <row r="80" spans="2:15" ht="36.75" customHeight="1">
      <c r="B80" s="409" t="s">
        <v>401</v>
      </c>
      <c r="C80" s="410" t="s">
        <v>126</v>
      </c>
      <c r="D80" s="410" t="s">
        <v>402</v>
      </c>
      <c r="E80" s="411" t="s">
        <v>403</v>
      </c>
      <c r="F80" s="246"/>
      <c r="G80" s="246"/>
      <c r="H80" s="246"/>
      <c r="I80" s="246"/>
      <c r="J80" s="246"/>
      <c r="K80" s="380"/>
      <c r="L80" s="410" t="s">
        <v>404</v>
      </c>
      <c r="M80" s="409" t="s">
        <v>405</v>
      </c>
      <c r="N80" s="409" t="s">
        <v>406</v>
      </c>
      <c r="O80" s="409" t="s">
        <v>407</v>
      </c>
    </row>
    <row r="81" spans="2:15" ht="15.75" customHeight="1">
      <c r="B81" s="244"/>
      <c r="C81" s="244"/>
      <c r="D81" s="244"/>
      <c r="E81" s="221" t="s">
        <v>409</v>
      </c>
      <c r="F81" s="221" t="s">
        <v>410</v>
      </c>
      <c r="G81" s="221" t="s">
        <v>444</v>
      </c>
      <c r="H81" s="221" t="s">
        <v>445</v>
      </c>
      <c r="I81" s="221" t="s">
        <v>446</v>
      </c>
      <c r="J81" s="221" t="s">
        <v>447</v>
      </c>
      <c r="K81" s="221" t="s">
        <v>448</v>
      </c>
      <c r="L81" s="244"/>
      <c r="M81" s="244"/>
      <c r="N81" s="244"/>
      <c r="O81" s="244"/>
    </row>
    <row r="82" spans="2:15" ht="48" customHeight="1">
      <c r="B82" s="414">
        <v>6</v>
      </c>
      <c r="C82" s="11" t="s">
        <v>135</v>
      </c>
      <c r="D82" s="126" t="s">
        <v>319</v>
      </c>
      <c r="E82" s="217">
        <v>15</v>
      </c>
      <c r="F82" s="217">
        <v>5</v>
      </c>
      <c r="G82" s="217">
        <v>0</v>
      </c>
      <c r="H82" s="217">
        <v>10</v>
      </c>
      <c r="I82" s="223">
        <v>15</v>
      </c>
      <c r="J82" s="217">
        <v>10</v>
      </c>
      <c r="K82" s="217">
        <v>30</v>
      </c>
      <c r="L82" s="224"/>
      <c r="M82" s="11">
        <f t="shared" ref="M82:M89" si="5">SUM(E82:K82)</f>
        <v>85</v>
      </c>
      <c r="N82" s="11">
        <v>2</v>
      </c>
      <c r="O82" s="11"/>
    </row>
    <row r="83" spans="2:15" ht="37.5" customHeight="1">
      <c r="B83" s="295"/>
      <c r="C83" s="11" t="s">
        <v>135</v>
      </c>
      <c r="D83" s="102" t="s">
        <v>324</v>
      </c>
      <c r="E83" s="217">
        <v>15</v>
      </c>
      <c r="F83" s="217">
        <v>5</v>
      </c>
      <c r="G83" s="217">
        <v>0</v>
      </c>
      <c r="H83" s="217">
        <v>10</v>
      </c>
      <c r="I83" s="223">
        <v>15</v>
      </c>
      <c r="J83" s="217">
        <v>10</v>
      </c>
      <c r="K83" s="217">
        <v>30</v>
      </c>
      <c r="L83" s="11"/>
      <c r="M83" s="11">
        <f t="shared" si="5"/>
        <v>85</v>
      </c>
      <c r="N83" s="11">
        <v>2</v>
      </c>
      <c r="O83" s="11"/>
    </row>
    <row r="84" spans="2:15" ht="50.25" customHeight="1">
      <c r="B84" s="295"/>
      <c r="C84" s="11" t="s">
        <v>137</v>
      </c>
      <c r="D84" s="103" t="s">
        <v>327</v>
      </c>
      <c r="E84" s="217">
        <v>15</v>
      </c>
      <c r="F84" s="217">
        <v>5</v>
      </c>
      <c r="G84" s="217">
        <v>0</v>
      </c>
      <c r="H84" s="217">
        <v>10</v>
      </c>
      <c r="I84" s="223">
        <v>15</v>
      </c>
      <c r="J84" s="217">
        <v>10</v>
      </c>
      <c r="K84" s="217">
        <v>30</v>
      </c>
      <c r="L84" s="11"/>
      <c r="M84" s="11">
        <f t="shared" si="5"/>
        <v>85</v>
      </c>
      <c r="N84" s="11"/>
      <c r="O84" s="11">
        <v>2</v>
      </c>
    </row>
    <row r="85" spans="2:15" ht="44.25" customHeight="1">
      <c r="B85" s="295"/>
      <c r="C85" s="11"/>
      <c r="D85" s="11"/>
      <c r="E85" s="11"/>
      <c r="F85" s="11"/>
      <c r="G85" s="11"/>
      <c r="H85" s="11"/>
      <c r="I85" s="223"/>
      <c r="J85" s="11"/>
      <c r="K85" s="11"/>
      <c r="L85" s="11"/>
      <c r="M85" s="11">
        <f t="shared" si="5"/>
        <v>0</v>
      </c>
      <c r="N85" s="11"/>
      <c r="O85" s="11"/>
    </row>
    <row r="86" spans="2:15" ht="48" customHeight="1">
      <c r="B86" s="295"/>
      <c r="C86" s="11"/>
      <c r="D86" s="11"/>
      <c r="E86" s="11"/>
      <c r="F86" s="11"/>
      <c r="G86" s="11"/>
      <c r="H86" s="11"/>
      <c r="I86" s="223"/>
      <c r="J86" s="11"/>
      <c r="K86" s="11"/>
      <c r="L86" s="11"/>
      <c r="M86" s="11">
        <f t="shared" si="5"/>
        <v>0</v>
      </c>
      <c r="N86" s="11"/>
      <c r="O86" s="11"/>
    </row>
    <row r="87" spans="2:15" ht="48.75" customHeight="1">
      <c r="B87" s="295"/>
      <c r="C87" s="11"/>
      <c r="D87" s="11"/>
      <c r="E87" s="11"/>
      <c r="F87" s="11"/>
      <c r="G87" s="11"/>
      <c r="H87" s="11"/>
      <c r="I87" s="223"/>
      <c r="J87" s="11"/>
      <c r="K87" s="11"/>
      <c r="L87" s="11"/>
      <c r="M87" s="11">
        <f t="shared" si="5"/>
        <v>0</v>
      </c>
      <c r="N87" s="11"/>
      <c r="O87" s="11"/>
    </row>
    <row r="88" spans="2:15" ht="43.5" customHeight="1">
      <c r="B88" s="295"/>
      <c r="C88" s="11"/>
      <c r="D88" s="11"/>
      <c r="E88" s="11"/>
      <c r="F88" s="11"/>
      <c r="G88" s="11"/>
      <c r="H88" s="11"/>
      <c r="I88" s="223"/>
      <c r="J88" s="11"/>
      <c r="K88" s="11"/>
      <c r="L88" s="11"/>
      <c r="M88" s="11">
        <f t="shared" si="5"/>
        <v>0</v>
      </c>
      <c r="N88" s="11"/>
      <c r="O88" s="11"/>
    </row>
    <row r="89" spans="2:15" ht="49.5" customHeight="1">
      <c r="B89" s="244"/>
      <c r="C89" s="11"/>
      <c r="D89" s="11"/>
      <c r="E89" s="11"/>
      <c r="F89" s="11"/>
      <c r="G89" s="11"/>
      <c r="H89" s="11"/>
      <c r="I89" s="223"/>
      <c r="J89" s="11"/>
      <c r="K89" s="11"/>
      <c r="L89" s="11"/>
      <c r="M89" s="11">
        <f t="shared" si="5"/>
        <v>0</v>
      </c>
      <c r="N89" s="11"/>
      <c r="O89" s="11"/>
    </row>
    <row r="90" spans="2:15" ht="15.75" customHeight="1">
      <c r="C90" s="219"/>
      <c r="D90" s="219"/>
      <c r="E90" s="234"/>
      <c r="F90" s="234"/>
      <c r="G90" s="234"/>
      <c r="H90" s="234"/>
      <c r="I90" s="234"/>
      <c r="J90" s="234"/>
      <c r="K90" s="234"/>
      <c r="L90" s="219"/>
    </row>
    <row r="91" spans="2:15">
      <c r="B91" s="408" t="s">
        <v>160</v>
      </c>
      <c r="C91" s="272"/>
      <c r="D91" s="272"/>
      <c r="E91" s="272"/>
      <c r="F91" s="272"/>
      <c r="G91" s="272"/>
      <c r="H91" s="272"/>
      <c r="I91" s="272"/>
      <c r="J91" s="272"/>
      <c r="K91" s="272"/>
      <c r="L91" s="272"/>
      <c r="M91" s="272"/>
      <c r="N91" s="272"/>
      <c r="O91" s="273"/>
    </row>
    <row r="92" spans="2:15">
      <c r="B92" s="325"/>
      <c r="C92" s="264"/>
      <c r="D92" s="264"/>
      <c r="E92" s="264"/>
      <c r="F92" s="264"/>
      <c r="G92" s="264"/>
      <c r="H92" s="264"/>
      <c r="I92" s="264"/>
      <c r="J92" s="264"/>
      <c r="K92" s="264"/>
      <c r="L92" s="264"/>
      <c r="M92" s="264"/>
      <c r="N92" s="264"/>
      <c r="O92" s="326"/>
    </row>
    <row r="93" spans="2:15" ht="15.75" customHeight="1">
      <c r="B93" s="274"/>
      <c r="C93" s="275"/>
      <c r="D93" s="275"/>
      <c r="E93" s="275"/>
      <c r="F93" s="275"/>
      <c r="G93" s="275"/>
      <c r="H93" s="275"/>
      <c r="I93" s="275"/>
      <c r="J93" s="275"/>
      <c r="K93" s="275"/>
      <c r="L93" s="275"/>
      <c r="M93" s="275"/>
      <c r="N93" s="275"/>
      <c r="O93" s="276"/>
    </row>
    <row r="94" spans="2:15" ht="45" customHeight="1">
      <c r="B94" s="409" t="s">
        <v>401</v>
      </c>
      <c r="C94" s="410" t="s">
        <v>126</v>
      </c>
      <c r="D94" s="410" t="s">
        <v>402</v>
      </c>
      <c r="E94" s="411" t="s">
        <v>403</v>
      </c>
      <c r="F94" s="246"/>
      <c r="G94" s="246"/>
      <c r="H94" s="246"/>
      <c r="I94" s="246"/>
      <c r="J94" s="246"/>
      <c r="K94" s="380"/>
      <c r="L94" s="410" t="s">
        <v>404</v>
      </c>
      <c r="M94" s="409" t="s">
        <v>405</v>
      </c>
      <c r="N94" s="409" t="s">
        <v>406</v>
      </c>
      <c r="O94" s="409" t="s">
        <v>407</v>
      </c>
    </row>
    <row r="95" spans="2:15" ht="15.75" customHeight="1">
      <c r="B95" s="244"/>
      <c r="C95" s="244"/>
      <c r="D95" s="244"/>
      <c r="E95" s="221" t="s">
        <v>409</v>
      </c>
      <c r="F95" s="221" t="s">
        <v>410</v>
      </c>
      <c r="G95" s="221" t="s">
        <v>449</v>
      </c>
      <c r="H95" s="221" t="s">
        <v>450</v>
      </c>
      <c r="I95" s="221" t="s">
        <v>451</v>
      </c>
      <c r="J95" s="221" t="s">
        <v>452</v>
      </c>
      <c r="K95" s="221" t="s">
        <v>453</v>
      </c>
      <c r="L95" s="244"/>
      <c r="M95" s="244"/>
      <c r="N95" s="244"/>
      <c r="O95" s="244"/>
    </row>
    <row r="96" spans="2:15" ht="55.5" customHeight="1">
      <c r="B96" s="414">
        <v>7</v>
      </c>
      <c r="C96" s="11"/>
      <c r="D96" s="11"/>
      <c r="E96" s="11"/>
      <c r="F96" s="11"/>
      <c r="G96" s="11"/>
      <c r="H96" s="11"/>
      <c r="I96" s="223"/>
      <c r="J96" s="11"/>
      <c r="K96" s="11"/>
      <c r="L96" s="224"/>
      <c r="M96" s="11">
        <f t="shared" ref="M96:M103" si="6">SUM(E96:K96)</f>
        <v>0</v>
      </c>
      <c r="N96" s="11"/>
      <c r="O96" s="11"/>
    </row>
    <row r="97" spans="2:15" ht="39.75" customHeight="1">
      <c r="B97" s="295"/>
      <c r="C97" s="11"/>
      <c r="D97" s="11"/>
      <c r="E97" s="11"/>
      <c r="F97" s="11"/>
      <c r="G97" s="11"/>
      <c r="H97" s="11"/>
      <c r="I97" s="223"/>
      <c r="J97" s="11"/>
      <c r="K97" s="11"/>
      <c r="L97" s="11"/>
      <c r="M97" s="11">
        <f t="shared" si="6"/>
        <v>0</v>
      </c>
      <c r="N97" s="11"/>
      <c r="O97" s="11"/>
    </row>
    <row r="98" spans="2:15" ht="37.5" customHeight="1">
      <c r="B98" s="295"/>
      <c r="C98" s="11"/>
      <c r="D98" s="11"/>
      <c r="E98" s="11"/>
      <c r="F98" s="11"/>
      <c r="G98" s="11"/>
      <c r="H98" s="11"/>
      <c r="I98" s="223"/>
      <c r="J98" s="11"/>
      <c r="K98" s="11"/>
      <c r="L98" s="11"/>
      <c r="M98" s="11">
        <f t="shared" si="6"/>
        <v>0</v>
      </c>
      <c r="N98" s="11"/>
      <c r="O98" s="11"/>
    </row>
    <row r="99" spans="2:15" ht="38.25" customHeight="1">
      <c r="B99" s="295"/>
      <c r="C99" s="11"/>
      <c r="D99" s="11"/>
      <c r="E99" s="11"/>
      <c r="F99" s="11"/>
      <c r="G99" s="11"/>
      <c r="H99" s="11"/>
      <c r="I99" s="223"/>
      <c r="J99" s="11"/>
      <c r="K99" s="11"/>
      <c r="L99" s="11"/>
      <c r="M99" s="11">
        <f t="shared" si="6"/>
        <v>0</v>
      </c>
      <c r="N99" s="11"/>
      <c r="O99" s="11"/>
    </row>
    <row r="100" spans="2:15" ht="40.5" customHeight="1">
      <c r="B100" s="295"/>
      <c r="C100" s="11"/>
      <c r="D100" s="11"/>
      <c r="E100" s="11"/>
      <c r="F100" s="11"/>
      <c r="G100" s="11"/>
      <c r="H100" s="11"/>
      <c r="I100" s="223"/>
      <c r="J100" s="11"/>
      <c r="K100" s="11"/>
      <c r="L100" s="11"/>
      <c r="M100" s="11">
        <f t="shared" si="6"/>
        <v>0</v>
      </c>
      <c r="N100" s="11"/>
      <c r="O100" s="11"/>
    </row>
    <row r="101" spans="2:15" ht="37.5" customHeight="1">
      <c r="B101" s="295"/>
      <c r="C101" s="11"/>
      <c r="D101" s="11"/>
      <c r="E101" s="11"/>
      <c r="F101" s="11"/>
      <c r="G101" s="11"/>
      <c r="H101" s="11"/>
      <c r="I101" s="223"/>
      <c r="J101" s="11"/>
      <c r="K101" s="11"/>
      <c r="L101" s="11"/>
      <c r="M101" s="11">
        <f t="shared" si="6"/>
        <v>0</v>
      </c>
      <c r="N101" s="11"/>
      <c r="O101" s="11"/>
    </row>
    <row r="102" spans="2:15" ht="45" customHeight="1">
      <c r="B102" s="295"/>
      <c r="C102" s="11"/>
      <c r="D102" s="11"/>
      <c r="E102" s="11"/>
      <c r="F102" s="11"/>
      <c r="G102" s="11"/>
      <c r="H102" s="11"/>
      <c r="I102" s="223"/>
      <c r="J102" s="11"/>
      <c r="K102" s="11"/>
      <c r="L102" s="11"/>
      <c r="M102" s="11">
        <f t="shared" si="6"/>
        <v>0</v>
      </c>
      <c r="N102" s="11"/>
      <c r="O102" s="11"/>
    </row>
    <row r="103" spans="2:15" ht="44.25" customHeight="1">
      <c r="B103" s="244"/>
      <c r="C103" s="11"/>
      <c r="D103" s="11"/>
      <c r="E103" s="11"/>
      <c r="F103" s="11"/>
      <c r="G103" s="11"/>
      <c r="H103" s="11"/>
      <c r="I103" s="223"/>
      <c r="J103" s="11"/>
      <c r="K103" s="11"/>
      <c r="L103" s="11"/>
      <c r="M103" s="11">
        <f t="shared" si="6"/>
        <v>0</v>
      </c>
      <c r="N103" s="11"/>
      <c r="O103" s="11"/>
    </row>
    <row r="104" spans="2:15" ht="15.75" customHeight="1">
      <c r="C104" s="219"/>
      <c r="D104" s="219"/>
      <c r="E104" s="234"/>
      <c r="F104" s="234"/>
      <c r="G104" s="234"/>
      <c r="H104" s="234"/>
      <c r="I104" s="234"/>
      <c r="J104" s="234"/>
      <c r="K104" s="234"/>
      <c r="L104" s="219"/>
    </row>
    <row r="105" spans="2:15">
      <c r="B105" s="408" t="s">
        <v>160</v>
      </c>
      <c r="C105" s="272"/>
      <c r="D105" s="272"/>
      <c r="E105" s="272"/>
      <c r="F105" s="272"/>
      <c r="G105" s="272"/>
      <c r="H105" s="272"/>
      <c r="I105" s="272"/>
      <c r="J105" s="272"/>
      <c r="K105" s="272"/>
      <c r="L105" s="272"/>
      <c r="M105" s="272"/>
      <c r="N105" s="272"/>
      <c r="O105" s="273"/>
    </row>
    <row r="106" spans="2:15">
      <c r="B106" s="325"/>
      <c r="C106" s="264"/>
      <c r="D106" s="264"/>
      <c r="E106" s="264"/>
      <c r="F106" s="264"/>
      <c r="G106" s="264"/>
      <c r="H106" s="264"/>
      <c r="I106" s="264"/>
      <c r="J106" s="264"/>
      <c r="K106" s="264"/>
      <c r="L106" s="264"/>
      <c r="M106" s="264"/>
      <c r="N106" s="264"/>
      <c r="O106" s="326"/>
    </row>
    <row r="107" spans="2:15" ht="35.25" customHeight="1">
      <c r="B107" s="274"/>
      <c r="C107" s="275"/>
      <c r="D107" s="275"/>
      <c r="E107" s="275"/>
      <c r="F107" s="275"/>
      <c r="G107" s="275"/>
      <c r="H107" s="275"/>
      <c r="I107" s="275"/>
      <c r="J107" s="275"/>
      <c r="K107" s="275"/>
      <c r="L107" s="275"/>
      <c r="M107" s="275"/>
      <c r="N107" s="275"/>
      <c r="O107" s="276"/>
    </row>
    <row r="108" spans="2:15" ht="41.25" customHeight="1">
      <c r="B108" s="409" t="s">
        <v>401</v>
      </c>
      <c r="C108" s="410" t="s">
        <v>126</v>
      </c>
      <c r="D108" s="410" t="s">
        <v>402</v>
      </c>
      <c r="E108" s="411" t="s">
        <v>403</v>
      </c>
      <c r="F108" s="246"/>
      <c r="G108" s="246"/>
      <c r="H108" s="246"/>
      <c r="I108" s="246"/>
      <c r="J108" s="246"/>
      <c r="K108" s="380"/>
      <c r="L108" s="410" t="s">
        <v>404</v>
      </c>
      <c r="M108" s="409" t="s">
        <v>405</v>
      </c>
      <c r="N108" s="409" t="s">
        <v>406</v>
      </c>
      <c r="O108" s="409" t="s">
        <v>407</v>
      </c>
    </row>
    <row r="109" spans="2:15" ht="15.75" customHeight="1">
      <c r="B109" s="244"/>
      <c r="C109" s="244"/>
      <c r="D109" s="244"/>
      <c r="E109" s="221" t="s">
        <v>409</v>
      </c>
      <c r="F109" s="221" t="s">
        <v>410</v>
      </c>
      <c r="G109" s="221" t="s">
        <v>454</v>
      </c>
      <c r="H109" s="221" t="s">
        <v>455</v>
      </c>
      <c r="I109" s="221" t="s">
        <v>456</v>
      </c>
      <c r="J109" s="221" t="s">
        <v>457</v>
      </c>
      <c r="K109" s="221" t="s">
        <v>458</v>
      </c>
      <c r="L109" s="244"/>
      <c r="M109" s="244"/>
      <c r="N109" s="244"/>
      <c r="O109" s="244"/>
    </row>
    <row r="110" spans="2:15" ht="52.5" customHeight="1">
      <c r="B110" s="414">
        <v>8</v>
      </c>
      <c r="C110" s="11"/>
      <c r="D110" s="11"/>
      <c r="E110" s="11"/>
      <c r="F110" s="11"/>
      <c r="G110" s="11"/>
      <c r="H110" s="11"/>
      <c r="I110" s="223"/>
      <c r="J110" s="11"/>
      <c r="K110" s="11"/>
      <c r="L110" s="224"/>
      <c r="M110" s="11">
        <f t="shared" ref="M110:M117" si="7">SUM(E110:K110)</f>
        <v>0</v>
      </c>
      <c r="N110" s="11"/>
      <c r="O110" s="11"/>
    </row>
    <row r="111" spans="2:15" ht="43.5" customHeight="1">
      <c r="B111" s="295"/>
      <c r="C111" s="11"/>
      <c r="D111" s="11"/>
      <c r="E111" s="11"/>
      <c r="F111" s="11"/>
      <c r="G111" s="11"/>
      <c r="H111" s="11"/>
      <c r="I111" s="223"/>
      <c r="J111" s="11"/>
      <c r="K111" s="11"/>
      <c r="L111" s="11"/>
      <c r="M111" s="11">
        <f t="shared" si="7"/>
        <v>0</v>
      </c>
      <c r="N111" s="11"/>
      <c r="O111" s="11"/>
    </row>
    <row r="112" spans="2:15" ht="40.5" customHeight="1">
      <c r="B112" s="295"/>
      <c r="C112" s="11"/>
      <c r="D112" s="11"/>
      <c r="E112" s="11"/>
      <c r="F112" s="11"/>
      <c r="G112" s="11"/>
      <c r="H112" s="11"/>
      <c r="I112" s="223"/>
      <c r="J112" s="11"/>
      <c r="K112" s="11"/>
      <c r="L112" s="11"/>
      <c r="M112" s="11">
        <f t="shared" si="7"/>
        <v>0</v>
      </c>
      <c r="N112" s="11"/>
      <c r="O112" s="11"/>
    </row>
    <row r="113" spans="2:15" ht="40.5" customHeight="1">
      <c r="B113" s="295"/>
      <c r="C113" s="11"/>
      <c r="D113" s="11"/>
      <c r="E113" s="11"/>
      <c r="F113" s="11"/>
      <c r="G113" s="11"/>
      <c r="H113" s="11"/>
      <c r="I113" s="223"/>
      <c r="J113" s="11"/>
      <c r="K113" s="11"/>
      <c r="L113" s="11"/>
      <c r="M113" s="11">
        <f t="shared" si="7"/>
        <v>0</v>
      </c>
      <c r="N113" s="11"/>
      <c r="O113" s="11"/>
    </row>
    <row r="114" spans="2:15" ht="48" customHeight="1">
      <c r="B114" s="295"/>
      <c r="C114" s="11"/>
      <c r="D114" s="11"/>
      <c r="E114" s="11"/>
      <c r="F114" s="11"/>
      <c r="G114" s="11"/>
      <c r="H114" s="11"/>
      <c r="I114" s="223"/>
      <c r="J114" s="11"/>
      <c r="K114" s="11"/>
      <c r="L114" s="11"/>
      <c r="M114" s="11">
        <f t="shared" si="7"/>
        <v>0</v>
      </c>
      <c r="N114" s="11"/>
      <c r="O114" s="11"/>
    </row>
    <row r="115" spans="2:15" ht="37.5" customHeight="1">
      <c r="B115" s="295"/>
      <c r="C115" s="11"/>
      <c r="D115" s="11"/>
      <c r="E115" s="11"/>
      <c r="F115" s="11"/>
      <c r="G115" s="11"/>
      <c r="H115" s="11"/>
      <c r="I115" s="223"/>
      <c r="J115" s="11"/>
      <c r="K115" s="11"/>
      <c r="L115" s="11"/>
      <c r="M115" s="11">
        <f t="shared" si="7"/>
        <v>0</v>
      </c>
      <c r="N115" s="11"/>
      <c r="O115" s="11"/>
    </row>
    <row r="116" spans="2:15" ht="45.75" customHeight="1">
      <c r="B116" s="295"/>
      <c r="C116" s="11"/>
      <c r="D116" s="11"/>
      <c r="E116" s="11"/>
      <c r="F116" s="11"/>
      <c r="G116" s="11"/>
      <c r="H116" s="11"/>
      <c r="I116" s="223"/>
      <c r="J116" s="11"/>
      <c r="K116" s="11"/>
      <c r="L116" s="11"/>
      <c r="M116" s="11">
        <f t="shared" si="7"/>
        <v>0</v>
      </c>
      <c r="N116" s="11"/>
      <c r="O116" s="11"/>
    </row>
    <row r="117" spans="2:15" ht="51.75" customHeight="1">
      <c r="B117" s="244"/>
      <c r="C117" s="11"/>
      <c r="D117" s="11"/>
      <c r="E117" s="11"/>
      <c r="F117" s="11"/>
      <c r="G117" s="11"/>
      <c r="H117" s="11"/>
      <c r="I117" s="223"/>
      <c r="J117" s="11"/>
      <c r="K117" s="11"/>
      <c r="L117" s="11"/>
      <c r="M117" s="11">
        <f t="shared" si="7"/>
        <v>0</v>
      </c>
      <c r="N117" s="11"/>
      <c r="O117" s="11"/>
    </row>
    <row r="118" spans="2:15" ht="25.5" customHeight="1">
      <c r="C118" s="219"/>
      <c r="D118" s="219"/>
      <c r="E118" s="219"/>
      <c r="F118" s="219"/>
      <c r="G118" s="219"/>
      <c r="H118" s="219"/>
      <c r="I118" s="219"/>
      <c r="J118" s="219"/>
      <c r="K118" s="219"/>
      <c r="L118" s="219"/>
    </row>
    <row r="119" spans="2:15">
      <c r="B119" s="408" t="s">
        <v>160</v>
      </c>
      <c r="C119" s="272"/>
      <c r="D119" s="272"/>
      <c r="E119" s="272"/>
      <c r="F119" s="272"/>
      <c r="G119" s="272"/>
      <c r="H119" s="272"/>
      <c r="I119" s="272"/>
      <c r="J119" s="272"/>
      <c r="K119" s="272"/>
      <c r="L119" s="272"/>
      <c r="M119" s="272"/>
      <c r="N119" s="272"/>
      <c r="O119" s="273"/>
    </row>
    <row r="120" spans="2:15">
      <c r="B120" s="325"/>
      <c r="C120" s="264"/>
      <c r="D120" s="264"/>
      <c r="E120" s="264"/>
      <c r="F120" s="264"/>
      <c r="G120" s="264"/>
      <c r="H120" s="264"/>
      <c r="I120" s="264"/>
      <c r="J120" s="264"/>
      <c r="K120" s="264"/>
      <c r="L120" s="264"/>
      <c r="M120" s="264"/>
      <c r="N120" s="264"/>
      <c r="O120" s="326"/>
    </row>
    <row r="121" spans="2:15" ht="15.75" customHeight="1">
      <c r="B121" s="274"/>
      <c r="C121" s="275"/>
      <c r="D121" s="275"/>
      <c r="E121" s="275"/>
      <c r="F121" s="275"/>
      <c r="G121" s="275"/>
      <c r="H121" s="275"/>
      <c r="I121" s="275"/>
      <c r="J121" s="275"/>
      <c r="K121" s="275"/>
      <c r="L121" s="275"/>
      <c r="M121" s="275"/>
      <c r="N121" s="275"/>
      <c r="O121" s="276"/>
    </row>
    <row r="122" spans="2:15" ht="43.5" customHeight="1">
      <c r="B122" s="409" t="s">
        <v>401</v>
      </c>
      <c r="C122" s="410" t="s">
        <v>126</v>
      </c>
      <c r="D122" s="410" t="s">
        <v>402</v>
      </c>
      <c r="E122" s="411" t="s">
        <v>403</v>
      </c>
      <c r="F122" s="246"/>
      <c r="G122" s="246"/>
      <c r="H122" s="246"/>
      <c r="I122" s="246"/>
      <c r="J122" s="246"/>
      <c r="K122" s="380"/>
      <c r="L122" s="410" t="s">
        <v>404</v>
      </c>
      <c r="M122" s="409" t="s">
        <v>405</v>
      </c>
      <c r="N122" s="409" t="s">
        <v>406</v>
      </c>
      <c r="O122" s="409" t="s">
        <v>407</v>
      </c>
    </row>
    <row r="123" spans="2:15" ht="15.75" customHeight="1">
      <c r="B123" s="244"/>
      <c r="C123" s="244"/>
      <c r="D123" s="244"/>
      <c r="E123" s="221" t="s">
        <v>409</v>
      </c>
      <c r="F123" s="221" t="s">
        <v>410</v>
      </c>
      <c r="G123" s="221" t="s">
        <v>459</v>
      </c>
      <c r="H123" s="221" t="s">
        <v>460</v>
      </c>
      <c r="I123" s="221" t="s">
        <v>461</v>
      </c>
      <c r="J123" s="221" t="s">
        <v>462</v>
      </c>
      <c r="K123" s="221" t="s">
        <v>463</v>
      </c>
      <c r="L123" s="244"/>
      <c r="M123" s="244"/>
      <c r="N123" s="244"/>
      <c r="O123" s="244"/>
    </row>
    <row r="124" spans="2:15" ht="47.25" customHeight="1">
      <c r="B124" s="414">
        <v>9</v>
      </c>
      <c r="C124" s="11"/>
      <c r="D124" s="11"/>
      <c r="E124" s="11"/>
      <c r="F124" s="11"/>
      <c r="G124" s="11"/>
      <c r="H124" s="11"/>
      <c r="I124" s="223"/>
      <c r="J124" s="11"/>
      <c r="K124" s="11"/>
      <c r="L124" s="224"/>
      <c r="M124" s="11">
        <f t="shared" ref="M124:M131" si="8">SUM(E124:K124)</f>
        <v>0</v>
      </c>
      <c r="N124" s="11"/>
      <c r="O124" s="11"/>
    </row>
    <row r="125" spans="2:15" ht="39.75" customHeight="1">
      <c r="B125" s="295"/>
      <c r="C125" s="11"/>
      <c r="D125" s="11"/>
      <c r="E125" s="11"/>
      <c r="F125" s="11"/>
      <c r="G125" s="11"/>
      <c r="H125" s="11"/>
      <c r="I125" s="223"/>
      <c r="J125" s="11"/>
      <c r="K125" s="11"/>
      <c r="L125" s="11"/>
      <c r="M125" s="11">
        <f t="shared" si="8"/>
        <v>0</v>
      </c>
      <c r="N125" s="11"/>
      <c r="O125" s="11"/>
    </row>
    <row r="126" spans="2:15" ht="40.5" customHeight="1">
      <c r="B126" s="295"/>
      <c r="C126" s="11"/>
      <c r="D126" s="11"/>
      <c r="E126" s="11"/>
      <c r="F126" s="11"/>
      <c r="G126" s="11"/>
      <c r="H126" s="11"/>
      <c r="I126" s="223"/>
      <c r="J126" s="11"/>
      <c r="K126" s="11"/>
      <c r="L126" s="11"/>
      <c r="M126" s="11">
        <f t="shared" si="8"/>
        <v>0</v>
      </c>
      <c r="N126" s="11"/>
      <c r="O126" s="11"/>
    </row>
    <row r="127" spans="2:15" ht="40.5" customHeight="1">
      <c r="B127" s="295"/>
      <c r="C127" s="11"/>
      <c r="D127" s="11"/>
      <c r="E127" s="11"/>
      <c r="F127" s="11"/>
      <c r="G127" s="11"/>
      <c r="H127" s="11"/>
      <c r="I127" s="223"/>
      <c r="J127" s="11"/>
      <c r="K127" s="11"/>
      <c r="L127" s="11"/>
      <c r="M127" s="11">
        <f t="shared" si="8"/>
        <v>0</v>
      </c>
      <c r="N127" s="11"/>
      <c r="O127" s="11"/>
    </row>
    <row r="128" spans="2:15" ht="47.25" customHeight="1">
      <c r="B128" s="295"/>
      <c r="C128" s="11"/>
      <c r="D128" s="11"/>
      <c r="E128" s="11"/>
      <c r="F128" s="11"/>
      <c r="G128" s="11"/>
      <c r="H128" s="11"/>
      <c r="I128" s="223"/>
      <c r="J128" s="11"/>
      <c r="K128" s="11"/>
      <c r="L128" s="11"/>
      <c r="M128" s="11">
        <f t="shared" si="8"/>
        <v>0</v>
      </c>
      <c r="N128" s="11"/>
      <c r="O128" s="11"/>
    </row>
    <row r="129" spans="2:15" ht="41.25" customHeight="1">
      <c r="B129" s="295"/>
      <c r="C129" s="11"/>
      <c r="D129" s="11"/>
      <c r="E129" s="11"/>
      <c r="F129" s="11"/>
      <c r="G129" s="11"/>
      <c r="H129" s="11"/>
      <c r="I129" s="223"/>
      <c r="J129" s="11"/>
      <c r="K129" s="11"/>
      <c r="L129" s="11"/>
      <c r="M129" s="11">
        <f t="shared" si="8"/>
        <v>0</v>
      </c>
      <c r="N129" s="11"/>
      <c r="O129" s="11"/>
    </row>
    <row r="130" spans="2:15" ht="41.25" customHeight="1">
      <c r="B130" s="295"/>
      <c r="C130" s="11"/>
      <c r="D130" s="11"/>
      <c r="E130" s="11"/>
      <c r="F130" s="11"/>
      <c r="G130" s="11"/>
      <c r="H130" s="11"/>
      <c r="I130" s="223"/>
      <c r="J130" s="11"/>
      <c r="K130" s="11"/>
      <c r="L130" s="11"/>
      <c r="M130" s="11">
        <f t="shared" si="8"/>
        <v>0</v>
      </c>
      <c r="N130" s="11"/>
      <c r="O130" s="11"/>
    </row>
    <row r="131" spans="2:15" ht="41.25" customHeight="1">
      <c r="B131" s="244"/>
      <c r="C131" s="11"/>
      <c r="D131" s="11"/>
      <c r="E131" s="11"/>
      <c r="F131" s="11"/>
      <c r="G131" s="11"/>
      <c r="H131" s="11"/>
      <c r="I131" s="223"/>
      <c r="J131" s="11"/>
      <c r="K131" s="11"/>
      <c r="L131" s="11"/>
      <c r="M131" s="11">
        <f t="shared" si="8"/>
        <v>0</v>
      </c>
      <c r="N131" s="11"/>
      <c r="O131" s="11"/>
    </row>
    <row r="132" spans="2:15" ht="15.75" customHeight="1">
      <c r="C132" s="219"/>
      <c r="D132" s="219"/>
      <c r="E132" s="234"/>
      <c r="F132" s="234"/>
      <c r="G132" s="234"/>
      <c r="H132" s="234"/>
      <c r="I132" s="234"/>
      <c r="J132" s="234"/>
      <c r="K132" s="234"/>
      <c r="L132" s="235"/>
    </row>
    <row r="133" spans="2:15">
      <c r="B133" s="408" t="s">
        <v>160</v>
      </c>
      <c r="C133" s="272"/>
      <c r="D133" s="272"/>
      <c r="E133" s="272"/>
      <c r="F133" s="272"/>
      <c r="G133" s="272"/>
      <c r="H133" s="272"/>
      <c r="I133" s="272"/>
      <c r="J133" s="272"/>
      <c r="K133" s="272"/>
      <c r="L133" s="272"/>
      <c r="M133" s="272"/>
      <c r="N133" s="272"/>
      <c r="O133" s="273"/>
    </row>
    <row r="134" spans="2:15">
      <c r="B134" s="325"/>
      <c r="C134" s="264"/>
      <c r="D134" s="264"/>
      <c r="E134" s="264"/>
      <c r="F134" s="264"/>
      <c r="G134" s="264"/>
      <c r="H134" s="264"/>
      <c r="I134" s="264"/>
      <c r="J134" s="264"/>
      <c r="K134" s="264"/>
      <c r="L134" s="264"/>
      <c r="M134" s="264"/>
      <c r="N134" s="264"/>
      <c r="O134" s="326"/>
    </row>
    <row r="135" spans="2:15" ht="15.75" customHeight="1">
      <c r="B135" s="274"/>
      <c r="C135" s="275"/>
      <c r="D135" s="275"/>
      <c r="E135" s="275"/>
      <c r="F135" s="275"/>
      <c r="G135" s="275"/>
      <c r="H135" s="275"/>
      <c r="I135" s="275"/>
      <c r="J135" s="275"/>
      <c r="K135" s="275"/>
      <c r="L135" s="275"/>
      <c r="M135" s="275"/>
      <c r="N135" s="275"/>
      <c r="O135" s="276"/>
    </row>
    <row r="136" spans="2:15" ht="45.75" customHeight="1">
      <c r="B136" s="409" t="s">
        <v>401</v>
      </c>
      <c r="C136" s="410" t="s">
        <v>126</v>
      </c>
      <c r="D136" s="410" t="s">
        <v>402</v>
      </c>
      <c r="E136" s="411" t="s">
        <v>403</v>
      </c>
      <c r="F136" s="246"/>
      <c r="G136" s="246"/>
      <c r="H136" s="246"/>
      <c r="I136" s="246"/>
      <c r="J136" s="246"/>
      <c r="K136" s="380"/>
      <c r="L136" s="410" t="s">
        <v>404</v>
      </c>
      <c r="M136" s="409" t="s">
        <v>405</v>
      </c>
      <c r="N136" s="409" t="s">
        <v>406</v>
      </c>
      <c r="O136" s="409" t="s">
        <v>407</v>
      </c>
    </row>
    <row r="137" spans="2:15" ht="15.75" customHeight="1">
      <c r="B137" s="244"/>
      <c r="C137" s="244"/>
      <c r="D137" s="244"/>
      <c r="E137" s="221" t="s">
        <v>409</v>
      </c>
      <c r="F137" s="221" t="s">
        <v>410</v>
      </c>
      <c r="G137" s="221" t="s">
        <v>464</v>
      </c>
      <c r="H137" s="221" t="s">
        <v>465</v>
      </c>
      <c r="I137" s="221" t="s">
        <v>466</v>
      </c>
      <c r="J137" s="221" t="s">
        <v>467</v>
      </c>
      <c r="K137" s="221" t="s">
        <v>468</v>
      </c>
      <c r="L137" s="244"/>
      <c r="M137" s="244"/>
      <c r="N137" s="244"/>
      <c r="O137" s="244"/>
    </row>
    <row r="138" spans="2:15" ht="47.25" customHeight="1">
      <c r="B138" s="414">
        <v>10</v>
      </c>
      <c r="C138" s="11"/>
      <c r="D138" s="11"/>
      <c r="E138" s="11"/>
      <c r="F138" s="11"/>
      <c r="G138" s="11"/>
      <c r="H138" s="11"/>
      <c r="I138" s="223"/>
      <c r="J138" s="11"/>
      <c r="K138" s="11"/>
      <c r="L138" s="224"/>
      <c r="M138" s="11">
        <f t="shared" ref="M138:M145" si="9">SUM(E138:K138)</f>
        <v>0</v>
      </c>
      <c r="N138" s="11"/>
      <c r="O138" s="11"/>
    </row>
    <row r="139" spans="2:15" ht="38.25" customHeight="1">
      <c r="B139" s="295"/>
      <c r="C139" s="11"/>
      <c r="D139" s="11"/>
      <c r="E139" s="11"/>
      <c r="F139" s="11"/>
      <c r="G139" s="11"/>
      <c r="H139" s="11"/>
      <c r="I139" s="223"/>
      <c r="J139" s="11"/>
      <c r="K139" s="11"/>
      <c r="L139" s="11"/>
      <c r="M139" s="11">
        <f t="shared" si="9"/>
        <v>0</v>
      </c>
      <c r="N139" s="11"/>
      <c r="O139" s="11"/>
    </row>
    <row r="140" spans="2:15" ht="42" customHeight="1">
      <c r="B140" s="295"/>
      <c r="C140" s="11"/>
      <c r="D140" s="11"/>
      <c r="E140" s="11"/>
      <c r="F140" s="11"/>
      <c r="G140" s="11"/>
      <c r="H140" s="11"/>
      <c r="I140" s="223"/>
      <c r="J140" s="11"/>
      <c r="K140" s="11"/>
      <c r="L140" s="11"/>
      <c r="M140" s="11">
        <f t="shared" si="9"/>
        <v>0</v>
      </c>
      <c r="N140" s="11"/>
      <c r="O140" s="11"/>
    </row>
    <row r="141" spans="2:15" ht="45" customHeight="1">
      <c r="B141" s="295"/>
      <c r="C141" s="11"/>
      <c r="D141" s="11"/>
      <c r="E141" s="11"/>
      <c r="F141" s="11"/>
      <c r="G141" s="11"/>
      <c r="H141" s="11"/>
      <c r="I141" s="223"/>
      <c r="J141" s="11"/>
      <c r="K141" s="11"/>
      <c r="L141" s="11"/>
      <c r="M141" s="11">
        <f t="shared" si="9"/>
        <v>0</v>
      </c>
      <c r="N141" s="11"/>
      <c r="O141" s="11"/>
    </row>
    <row r="142" spans="2:15" ht="43.5" customHeight="1">
      <c r="B142" s="295"/>
      <c r="C142" s="11"/>
      <c r="D142" s="11"/>
      <c r="E142" s="11"/>
      <c r="F142" s="11"/>
      <c r="G142" s="11"/>
      <c r="H142" s="11"/>
      <c r="I142" s="223"/>
      <c r="J142" s="11"/>
      <c r="K142" s="11"/>
      <c r="L142" s="11"/>
      <c r="M142" s="11">
        <f t="shared" si="9"/>
        <v>0</v>
      </c>
      <c r="N142" s="11"/>
      <c r="O142" s="11"/>
    </row>
    <row r="143" spans="2:15" ht="42" customHeight="1">
      <c r="B143" s="295"/>
      <c r="C143" s="11"/>
      <c r="D143" s="11"/>
      <c r="E143" s="11"/>
      <c r="F143" s="11"/>
      <c r="G143" s="11"/>
      <c r="H143" s="11"/>
      <c r="I143" s="223"/>
      <c r="J143" s="11"/>
      <c r="K143" s="11"/>
      <c r="L143" s="11"/>
      <c r="M143" s="11">
        <f t="shared" si="9"/>
        <v>0</v>
      </c>
      <c r="N143" s="11"/>
      <c r="O143" s="11"/>
    </row>
    <row r="144" spans="2:15" ht="51" customHeight="1">
      <c r="B144" s="295"/>
      <c r="C144" s="11"/>
      <c r="D144" s="11"/>
      <c r="E144" s="11"/>
      <c r="F144" s="11"/>
      <c r="G144" s="11"/>
      <c r="H144" s="11"/>
      <c r="I144" s="223"/>
      <c r="J144" s="11"/>
      <c r="K144" s="11"/>
      <c r="L144" s="11"/>
      <c r="M144" s="11">
        <f t="shared" si="9"/>
        <v>0</v>
      </c>
      <c r="N144" s="11"/>
      <c r="O144" s="11"/>
    </row>
    <row r="145" spans="2:15" ht="49.5" customHeight="1">
      <c r="B145" s="244"/>
      <c r="C145" s="11"/>
      <c r="D145" s="11"/>
      <c r="E145" s="11"/>
      <c r="F145" s="11"/>
      <c r="G145" s="11"/>
      <c r="H145" s="11"/>
      <c r="I145" s="223"/>
      <c r="J145" s="11"/>
      <c r="K145" s="11"/>
      <c r="L145" s="11"/>
      <c r="M145" s="11">
        <f t="shared" si="9"/>
        <v>0</v>
      </c>
      <c r="N145" s="11"/>
      <c r="O145" s="11"/>
    </row>
    <row r="146" spans="2:15" ht="15.75" customHeight="1">
      <c r="C146" s="219"/>
      <c r="D146" s="219"/>
      <c r="E146" s="234"/>
      <c r="F146" s="234"/>
      <c r="G146" s="234"/>
      <c r="H146" s="234"/>
      <c r="I146" s="234"/>
      <c r="J146" s="234"/>
      <c r="K146" s="234"/>
      <c r="L146" s="219"/>
    </row>
    <row r="147" spans="2:15">
      <c r="B147" s="408" t="s">
        <v>160</v>
      </c>
      <c r="C147" s="272"/>
      <c r="D147" s="272"/>
      <c r="E147" s="272"/>
      <c r="F147" s="272"/>
      <c r="G147" s="272"/>
      <c r="H147" s="272"/>
      <c r="I147" s="272"/>
      <c r="J147" s="272"/>
      <c r="K147" s="272"/>
      <c r="L147" s="272"/>
      <c r="M147" s="272"/>
      <c r="N147" s="272"/>
      <c r="O147" s="273"/>
    </row>
    <row r="148" spans="2:15">
      <c r="B148" s="325"/>
      <c r="C148" s="264"/>
      <c r="D148" s="264"/>
      <c r="E148" s="264"/>
      <c r="F148" s="264"/>
      <c r="G148" s="264"/>
      <c r="H148" s="264"/>
      <c r="I148" s="264"/>
      <c r="J148" s="264"/>
      <c r="K148" s="264"/>
      <c r="L148" s="264"/>
      <c r="M148" s="264"/>
      <c r="N148" s="264"/>
      <c r="O148" s="326"/>
    </row>
    <row r="149" spans="2:15" ht="15.75" customHeight="1">
      <c r="B149" s="274"/>
      <c r="C149" s="275"/>
      <c r="D149" s="275"/>
      <c r="E149" s="275"/>
      <c r="F149" s="275"/>
      <c r="G149" s="275"/>
      <c r="H149" s="275"/>
      <c r="I149" s="275"/>
      <c r="J149" s="275"/>
      <c r="K149" s="275"/>
      <c r="L149" s="275"/>
      <c r="M149" s="275"/>
      <c r="N149" s="275"/>
      <c r="O149" s="276"/>
    </row>
    <row r="150" spans="2:15" ht="49.5" customHeight="1">
      <c r="B150" s="409" t="s">
        <v>401</v>
      </c>
      <c r="C150" s="410" t="s">
        <v>126</v>
      </c>
      <c r="D150" s="410" t="s">
        <v>402</v>
      </c>
      <c r="E150" s="411" t="s">
        <v>403</v>
      </c>
      <c r="F150" s="246"/>
      <c r="G150" s="246"/>
      <c r="H150" s="246"/>
      <c r="I150" s="246"/>
      <c r="J150" s="246"/>
      <c r="K150" s="380"/>
      <c r="L150" s="410" t="s">
        <v>404</v>
      </c>
      <c r="M150" s="409" t="s">
        <v>405</v>
      </c>
      <c r="N150" s="409" t="s">
        <v>406</v>
      </c>
      <c r="O150" s="409" t="s">
        <v>407</v>
      </c>
    </row>
    <row r="151" spans="2:15" ht="72.75" customHeight="1">
      <c r="B151" s="244"/>
      <c r="C151" s="244"/>
      <c r="D151" s="244"/>
      <c r="E151" s="221" t="s">
        <v>409</v>
      </c>
      <c r="F151" s="221" t="s">
        <v>410</v>
      </c>
      <c r="G151" s="221" t="s">
        <v>469</v>
      </c>
      <c r="H151" s="221" t="s">
        <v>470</v>
      </c>
      <c r="I151" s="221" t="s">
        <v>471</v>
      </c>
      <c r="J151" s="221" t="s">
        <v>472</v>
      </c>
      <c r="K151" s="221" t="s">
        <v>473</v>
      </c>
      <c r="L151" s="244"/>
      <c r="M151" s="244"/>
      <c r="N151" s="244"/>
      <c r="O151" s="244"/>
    </row>
    <row r="152" spans="2:15" ht="51" customHeight="1">
      <c r="B152" s="414">
        <v>11</v>
      </c>
      <c r="C152" s="11"/>
      <c r="D152" s="11"/>
      <c r="E152" s="11"/>
      <c r="F152" s="11"/>
      <c r="G152" s="11"/>
      <c r="H152" s="11"/>
      <c r="I152" s="223"/>
      <c r="J152" s="11"/>
      <c r="K152" s="11"/>
      <c r="L152" s="224"/>
      <c r="M152" s="11">
        <f t="shared" ref="M152:M159" si="10">SUM(E152:K152)</f>
        <v>0</v>
      </c>
      <c r="N152" s="11"/>
      <c r="O152" s="11"/>
    </row>
    <row r="153" spans="2:15" ht="44.25" customHeight="1">
      <c r="B153" s="295"/>
      <c r="C153" s="11"/>
      <c r="D153" s="11"/>
      <c r="E153" s="11"/>
      <c r="F153" s="11"/>
      <c r="G153" s="11"/>
      <c r="H153" s="11"/>
      <c r="I153" s="223"/>
      <c r="J153" s="11"/>
      <c r="K153" s="11"/>
      <c r="L153" s="11"/>
      <c r="M153" s="11">
        <f t="shared" si="10"/>
        <v>0</v>
      </c>
      <c r="N153" s="11"/>
      <c r="O153" s="11"/>
    </row>
    <row r="154" spans="2:15" ht="40.5" customHeight="1">
      <c r="B154" s="295"/>
      <c r="C154" s="11"/>
      <c r="D154" s="11"/>
      <c r="E154" s="11"/>
      <c r="F154" s="11"/>
      <c r="G154" s="11"/>
      <c r="H154" s="11"/>
      <c r="I154" s="223"/>
      <c r="J154" s="11"/>
      <c r="K154" s="11"/>
      <c r="L154" s="11"/>
      <c r="M154" s="11">
        <f t="shared" si="10"/>
        <v>0</v>
      </c>
      <c r="N154" s="11"/>
      <c r="O154" s="11"/>
    </row>
    <row r="155" spans="2:15" ht="39.75" customHeight="1">
      <c r="B155" s="295"/>
      <c r="C155" s="11"/>
      <c r="D155" s="11"/>
      <c r="E155" s="11"/>
      <c r="F155" s="11"/>
      <c r="G155" s="11"/>
      <c r="H155" s="11"/>
      <c r="I155" s="223"/>
      <c r="J155" s="11"/>
      <c r="K155" s="11"/>
      <c r="L155" s="11"/>
      <c r="M155" s="11">
        <f t="shared" si="10"/>
        <v>0</v>
      </c>
      <c r="N155" s="11"/>
      <c r="O155" s="11"/>
    </row>
    <row r="156" spans="2:15" ht="44.25" customHeight="1">
      <c r="B156" s="295"/>
      <c r="C156" s="11"/>
      <c r="D156" s="11"/>
      <c r="E156" s="11"/>
      <c r="F156" s="11"/>
      <c r="G156" s="11"/>
      <c r="H156" s="11"/>
      <c r="I156" s="223"/>
      <c r="J156" s="11"/>
      <c r="K156" s="11"/>
      <c r="L156" s="11"/>
      <c r="M156" s="11">
        <f t="shared" si="10"/>
        <v>0</v>
      </c>
      <c r="N156" s="11"/>
      <c r="O156" s="11"/>
    </row>
    <row r="157" spans="2:15" ht="51.75" customHeight="1">
      <c r="B157" s="295"/>
      <c r="C157" s="11"/>
      <c r="D157" s="11"/>
      <c r="E157" s="11"/>
      <c r="F157" s="11"/>
      <c r="G157" s="11"/>
      <c r="H157" s="11"/>
      <c r="I157" s="223"/>
      <c r="J157" s="11"/>
      <c r="K157" s="11"/>
      <c r="L157" s="11"/>
      <c r="M157" s="11">
        <f t="shared" si="10"/>
        <v>0</v>
      </c>
      <c r="N157" s="11"/>
      <c r="O157" s="11"/>
    </row>
    <row r="158" spans="2:15" ht="41.25" customHeight="1">
      <c r="B158" s="295"/>
      <c r="C158" s="11"/>
      <c r="D158" s="11"/>
      <c r="E158" s="11"/>
      <c r="F158" s="11"/>
      <c r="G158" s="11"/>
      <c r="H158" s="11"/>
      <c r="I158" s="223"/>
      <c r="J158" s="11"/>
      <c r="K158" s="11"/>
      <c r="L158" s="11"/>
      <c r="M158" s="11">
        <f t="shared" si="10"/>
        <v>0</v>
      </c>
      <c r="N158" s="11"/>
      <c r="O158" s="11"/>
    </row>
    <row r="159" spans="2:15" ht="48" customHeight="1">
      <c r="B159" s="244"/>
      <c r="C159" s="11"/>
      <c r="D159" s="11"/>
      <c r="E159" s="11"/>
      <c r="F159" s="11"/>
      <c r="G159" s="11"/>
      <c r="H159" s="11"/>
      <c r="I159" s="223"/>
      <c r="J159" s="11"/>
      <c r="K159" s="11"/>
      <c r="L159" s="11"/>
      <c r="M159" s="11">
        <f t="shared" si="10"/>
        <v>0</v>
      </c>
      <c r="N159" s="11"/>
      <c r="O159" s="11"/>
    </row>
    <row r="160" spans="2:15" ht="15.75" customHeight="1">
      <c r="C160" s="219"/>
      <c r="D160" s="219"/>
      <c r="E160" s="234"/>
      <c r="F160" s="234"/>
      <c r="G160" s="234"/>
      <c r="H160" s="234"/>
      <c r="I160" s="234"/>
      <c r="J160" s="234"/>
      <c r="K160" s="234"/>
      <c r="L160" s="219"/>
    </row>
    <row r="161" spans="2:15" ht="15.75" customHeight="1">
      <c r="C161" s="219"/>
      <c r="D161" s="219"/>
      <c r="E161" s="234"/>
      <c r="F161" s="234"/>
      <c r="G161" s="234"/>
      <c r="H161" s="234"/>
      <c r="I161" s="234"/>
      <c r="J161" s="234"/>
      <c r="K161" s="234"/>
      <c r="L161" s="219"/>
    </row>
    <row r="162" spans="2:15" ht="29.25" customHeight="1">
      <c r="B162" s="408" t="s">
        <v>160</v>
      </c>
      <c r="C162" s="272"/>
      <c r="D162" s="272"/>
      <c r="E162" s="272"/>
      <c r="F162" s="272"/>
      <c r="G162" s="272"/>
      <c r="H162" s="272"/>
      <c r="I162" s="272"/>
      <c r="J162" s="272"/>
      <c r="K162" s="272"/>
      <c r="L162" s="272"/>
      <c r="M162" s="272"/>
      <c r="N162" s="272"/>
      <c r="O162" s="273"/>
    </row>
    <row r="163" spans="2:15">
      <c r="B163" s="325"/>
      <c r="C163" s="264"/>
      <c r="D163" s="264"/>
      <c r="E163" s="264"/>
      <c r="F163" s="264"/>
      <c r="G163" s="264"/>
      <c r="H163" s="264"/>
      <c r="I163" s="264"/>
      <c r="J163" s="264"/>
      <c r="K163" s="264"/>
      <c r="L163" s="264"/>
      <c r="M163" s="264"/>
      <c r="N163" s="264"/>
      <c r="O163" s="326"/>
    </row>
    <row r="164" spans="2:15" ht="23.25" customHeight="1">
      <c r="B164" s="274"/>
      <c r="C164" s="275"/>
      <c r="D164" s="275"/>
      <c r="E164" s="275"/>
      <c r="F164" s="275"/>
      <c r="G164" s="275"/>
      <c r="H164" s="275"/>
      <c r="I164" s="275"/>
      <c r="J164" s="275"/>
      <c r="K164" s="275"/>
      <c r="L164" s="275"/>
      <c r="M164" s="275"/>
      <c r="N164" s="275"/>
      <c r="O164" s="276"/>
    </row>
    <row r="165" spans="2:15" ht="45" customHeight="1">
      <c r="B165" s="409" t="s">
        <v>401</v>
      </c>
      <c r="C165" s="410" t="s">
        <v>126</v>
      </c>
      <c r="D165" s="410" t="s">
        <v>402</v>
      </c>
      <c r="E165" s="411" t="s">
        <v>403</v>
      </c>
      <c r="F165" s="246"/>
      <c r="G165" s="246"/>
      <c r="H165" s="246"/>
      <c r="I165" s="246"/>
      <c r="J165" s="246"/>
      <c r="K165" s="380"/>
      <c r="L165" s="410" t="s">
        <v>404</v>
      </c>
      <c r="M165" s="409" t="s">
        <v>405</v>
      </c>
      <c r="N165" s="409" t="s">
        <v>406</v>
      </c>
      <c r="O165" s="409" t="s">
        <v>407</v>
      </c>
    </row>
    <row r="166" spans="2:15" ht="15.75" customHeight="1">
      <c r="B166" s="244"/>
      <c r="C166" s="244"/>
      <c r="D166" s="244"/>
      <c r="E166" s="221" t="s">
        <v>409</v>
      </c>
      <c r="F166" s="221" t="s">
        <v>410</v>
      </c>
      <c r="G166" s="221" t="s">
        <v>474</v>
      </c>
      <c r="H166" s="221" t="s">
        <v>475</v>
      </c>
      <c r="I166" s="221" t="s">
        <v>476</v>
      </c>
      <c r="J166" s="221" t="s">
        <v>477</v>
      </c>
      <c r="K166" s="221" t="s">
        <v>478</v>
      </c>
      <c r="L166" s="244"/>
      <c r="M166" s="244"/>
      <c r="N166" s="244"/>
      <c r="O166" s="244"/>
    </row>
    <row r="167" spans="2:15" ht="45.75" customHeight="1">
      <c r="B167" s="414">
        <v>12</v>
      </c>
      <c r="C167" s="11"/>
      <c r="D167" s="11"/>
      <c r="E167" s="11"/>
      <c r="F167" s="11"/>
      <c r="G167" s="11"/>
      <c r="H167" s="11"/>
      <c r="I167" s="223"/>
      <c r="J167" s="11"/>
      <c r="K167" s="11"/>
      <c r="L167" s="224"/>
      <c r="M167" s="11">
        <f t="shared" ref="M167:M174" si="11">SUM(E167:K167)</f>
        <v>0</v>
      </c>
      <c r="N167" s="11"/>
      <c r="O167" s="11"/>
    </row>
    <row r="168" spans="2:15" ht="45.75" customHeight="1">
      <c r="B168" s="295"/>
      <c r="C168" s="11"/>
      <c r="D168" s="11"/>
      <c r="E168" s="11"/>
      <c r="F168" s="11"/>
      <c r="G168" s="11"/>
      <c r="H168" s="11"/>
      <c r="I168" s="223"/>
      <c r="J168" s="11"/>
      <c r="K168" s="11"/>
      <c r="L168" s="11"/>
      <c r="M168" s="11">
        <f t="shared" si="11"/>
        <v>0</v>
      </c>
      <c r="N168" s="11"/>
      <c r="O168" s="11"/>
    </row>
    <row r="169" spans="2:15" ht="45" customHeight="1">
      <c r="B169" s="295"/>
      <c r="C169" s="11"/>
      <c r="D169" s="11"/>
      <c r="E169" s="11"/>
      <c r="F169" s="11"/>
      <c r="G169" s="11"/>
      <c r="H169" s="11"/>
      <c r="I169" s="223"/>
      <c r="J169" s="11"/>
      <c r="K169" s="11"/>
      <c r="L169" s="11"/>
      <c r="M169" s="11">
        <f t="shared" si="11"/>
        <v>0</v>
      </c>
      <c r="N169" s="11"/>
      <c r="O169" s="11"/>
    </row>
    <row r="170" spans="2:15" ht="40.5" customHeight="1">
      <c r="B170" s="295"/>
      <c r="C170" s="11"/>
      <c r="D170" s="11"/>
      <c r="E170" s="11"/>
      <c r="F170" s="11"/>
      <c r="G170" s="11"/>
      <c r="H170" s="11"/>
      <c r="I170" s="223"/>
      <c r="J170" s="11"/>
      <c r="K170" s="11"/>
      <c r="L170" s="11"/>
      <c r="M170" s="11">
        <f t="shared" si="11"/>
        <v>0</v>
      </c>
      <c r="N170" s="11"/>
      <c r="O170" s="11"/>
    </row>
    <row r="171" spans="2:15" ht="39.75" customHeight="1">
      <c r="B171" s="295"/>
      <c r="C171" s="11"/>
      <c r="D171" s="11"/>
      <c r="E171" s="11"/>
      <c r="F171" s="11"/>
      <c r="G171" s="11"/>
      <c r="H171" s="11"/>
      <c r="I171" s="223"/>
      <c r="J171" s="11"/>
      <c r="K171" s="11"/>
      <c r="L171" s="11"/>
      <c r="M171" s="11">
        <f t="shared" si="11"/>
        <v>0</v>
      </c>
      <c r="N171" s="11"/>
      <c r="O171" s="11"/>
    </row>
    <row r="172" spans="2:15" ht="49.5" customHeight="1">
      <c r="B172" s="295"/>
      <c r="C172" s="11"/>
      <c r="D172" s="11"/>
      <c r="E172" s="11"/>
      <c r="F172" s="11"/>
      <c r="G172" s="11"/>
      <c r="H172" s="11"/>
      <c r="I172" s="223"/>
      <c r="J172" s="11"/>
      <c r="K172" s="11"/>
      <c r="L172" s="11"/>
      <c r="M172" s="11">
        <f t="shared" si="11"/>
        <v>0</v>
      </c>
      <c r="N172" s="11"/>
      <c r="O172" s="11"/>
    </row>
    <row r="173" spans="2:15" ht="57" customHeight="1">
      <c r="B173" s="295"/>
      <c r="C173" s="11"/>
      <c r="D173" s="11"/>
      <c r="E173" s="11"/>
      <c r="F173" s="11"/>
      <c r="G173" s="11"/>
      <c r="H173" s="11"/>
      <c r="I173" s="223"/>
      <c r="J173" s="11"/>
      <c r="K173" s="11"/>
      <c r="L173" s="11"/>
      <c r="M173" s="11">
        <f t="shared" si="11"/>
        <v>0</v>
      </c>
      <c r="N173" s="11"/>
      <c r="O173" s="11"/>
    </row>
    <row r="174" spans="2:15" ht="42" customHeight="1">
      <c r="B174" s="244"/>
      <c r="C174" s="11"/>
      <c r="D174" s="11"/>
      <c r="E174" s="11"/>
      <c r="F174" s="11"/>
      <c r="G174" s="11"/>
      <c r="H174" s="11"/>
      <c r="I174" s="223"/>
      <c r="J174" s="11"/>
      <c r="K174" s="11"/>
      <c r="L174" s="11"/>
      <c r="M174" s="11">
        <f t="shared" si="11"/>
        <v>0</v>
      </c>
      <c r="N174" s="11"/>
      <c r="O174" s="11"/>
    </row>
    <row r="175" spans="2:15" ht="49.5" customHeight="1">
      <c r="C175" s="236"/>
      <c r="D175" s="236"/>
      <c r="E175" s="237"/>
      <c r="F175" s="237"/>
      <c r="G175" s="237"/>
      <c r="H175" s="237"/>
      <c r="I175" s="237"/>
      <c r="J175" s="237"/>
      <c r="K175" s="237"/>
      <c r="L175" s="236"/>
    </row>
    <row r="176" spans="2:15" ht="15.75" customHeight="1">
      <c r="C176" s="219"/>
      <c r="D176" s="219"/>
      <c r="E176" s="234"/>
      <c r="F176" s="234"/>
      <c r="G176" s="234"/>
      <c r="H176" s="234"/>
      <c r="I176" s="234"/>
      <c r="J176" s="234"/>
      <c r="K176" s="234"/>
      <c r="L176" s="235"/>
    </row>
    <row r="177" spans="3:12" ht="15.75" customHeight="1">
      <c r="C177" s="219"/>
      <c r="D177" s="219"/>
      <c r="E177" s="234"/>
      <c r="F177" s="234"/>
      <c r="G177" s="234"/>
      <c r="H177" s="234"/>
      <c r="I177" s="234"/>
      <c r="J177" s="234"/>
      <c r="K177" s="234"/>
      <c r="L177" s="219"/>
    </row>
    <row r="178" spans="3:12" ht="15.75" customHeight="1">
      <c r="C178" s="219"/>
      <c r="D178" s="219"/>
      <c r="E178" s="234"/>
      <c r="F178" s="234"/>
      <c r="G178" s="234"/>
      <c r="H178" s="234"/>
      <c r="I178" s="234"/>
      <c r="J178" s="234"/>
      <c r="K178" s="234"/>
      <c r="L178" s="219"/>
    </row>
    <row r="179" spans="3:12" ht="15.75" customHeight="1">
      <c r="C179" s="219"/>
      <c r="D179" s="219"/>
      <c r="E179" s="234"/>
      <c r="F179" s="234"/>
      <c r="G179" s="234"/>
      <c r="H179" s="234"/>
      <c r="I179" s="234"/>
      <c r="J179" s="234"/>
      <c r="K179" s="234"/>
      <c r="L179" s="219"/>
    </row>
    <row r="180" spans="3:12" ht="15.75" customHeight="1">
      <c r="C180" s="219"/>
      <c r="D180" s="219"/>
      <c r="E180" s="234"/>
      <c r="F180" s="234"/>
      <c r="G180" s="234"/>
      <c r="H180" s="234"/>
      <c r="I180" s="234"/>
      <c r="J180" s="234"/>
      <c r="K180" s="234"/>
      <c r="L180" s="219"/>
    </row>
    <row r="181" spans="3:12" ht="15.75" customHeight="1">
      <c r="C181" s="219"/>
      <c r="D181" s="219"/>
      <c r="E181" s="234"/>
      <c r="F181" s="234"/>
      <c r="G181" s="234"/>
      <c r="H181" s="234"/>
      <c r="I181" s="234"/>
      <c r="J181" s="234"/>
      <c r="K181" s="234"/>
      <c r="L181" s="219"/>
    </row>
    <row r="182" spans="3:12" ht="15.75" customHeight="1">
      <c r="C182" s="219"/>
      <c r="D182" s="219"/>
      <c r="E182" s="234"/>
      <c r="F182" s="234"/>
      <c r="G182" s="234"/>
      <c r="H182" s="234"/>
      <c r="I182" s="234"/>
      <c r="J182" s="234"/>
      <c r="K182" s="234"/>
      <c r="L182" s="219"/>
    </row>
    <row r="183" spans="3:12" ht="15.75" customHeight="1">
      <c r="C183" s="219"/>
      <c r="D183" s="219"/>
      <c r="E183" s="234"/>
      <c r="F183" s="234"/>
      <c r="G183" s="234"/>
      <c r="H183" s="234"/>
      <c r="I183" s="234"/>
      <c r="J183" s="234"/>
      <c r="K183" s="234"/>
      <c r="L183" s="219"/>
    </row>
    <row r="184" spans="3:12" ht="30.75" customHeight="1">
      <c r="C184" s="219"/>
      <c r="D184" s="219"/>
      <c r="E184" s="219"/>
      <c r="F184" s="219"/>
      <c r="G184" s="219"/>
      <c r="H184" s="219"/>
      <c r="I184" s="219"/>
      <c r="J184" s="219"/>
      <c r="K184" s="219"/>
      <c r="L184" s="219"/>
    </row>
    <row r="185" spans="3:12" ht="15.75" customHeight="1">
      <c r="C185" s="236"/>
      <c r="D185" s="236"/>
      <c r="E185" s="237"/>
      <c r="F185" s="237"/>
      <c r="G185" s="237"/>
      <c r="H185" s="237"/>
      <c r="I185" s="237"/>
      <c r="J185" s="237"/>
      <c r="K185" s="237"/>
      <c r="L185" s="236"/>
    </row>
    <row r="186" spans="3:12" ht="15.75" customHeight="1">
      <c r="C186" s="236"/>
      <c r="D186" s="236"/>
      <c r="E186" s="237"/>
      <c r="F186" s="237"/>
      <c r="G186" s="237"/>
      <c r="H186" s="237"/>
      <c r="I186" s="237"/>
      <c r="J186" s="237"/>
      <c r="K186" s="237"/>
      <c r="L186" s="236"/>
    </row>
    <row r="187" spans="3:12" ht="15.75" customHeight="1">
      <c r="C187" s="219"/>
      <c r="D187" s="219"/>
      <c r="E187" s="234"/>
      <c r="F187" s="234"/>
      <c r="G187" s="234"/>
      <c r="H187" s="234"/>
      <c r="I187" s="234"/>
      <c r="J187" s="234"/>
      <c r="K187" s="234"/>
      <c r="L187" s="235"/>
    </row>
    <row r="188" spans="3:12" ht="15.75" customHeight="1">
      <c r="C188" s="219"/>
      <c r="D188" s="219"/>
      <c r="E188" s="234"/>
      <c r="F188" s="234"/>
      <c r="G188" s="234"/>
      <c r="H188" s="234"/>
      <c r="I188" s="234"/>
      <c r="J188" s="234"/>
      <c r="K188" s="234"/>
      <c r="L188" s="219"/>
    </row>
    <row r="189" spans="3:12" ht="15.75" customHeight="1">
      <c r="C189" s="219"/>
      <c r="D189" s="219"/>
      <c r="E189" s="234"/>
      <c r="F189" s="234"/>
      <c r="G189" s="234"/>
      <c r="H189" s="234"/>
      <c r="I189" s="234"/>
      <c r="J189" s="234"/>
      <c r="K189" s="234"/>
      <c r="L189" s="219"/>
    </row>
    <row r="190" spans="3:12" ht="15.75" customHeight="1">
      <c r="C190" s="219"/>
      <c r="D190" s="219"/>
      <c r="E190" s="234"/>
      <c r="F190" s="234"/>
      <c r="G190" s="234"/>
      <c r="H190" s="234"/>
      <c r="I190" s="234"/>
      <c r="J190" s="234"/>
      <c r="K190" s="234"/>
      <c r="L190" s="219"/>
    </row>
    <row r="191" spans="3:12" ht="15.75" customHeight="1">
      <c r="C191" s="219"/>
      <c r="D191" s="219"/>
      <c r="E191" s="234"/>
      <c r="F191" s="234"/>
      <c r="G191" s="234"/>
      <c r="H191" s="234"/>
      <c r="I191" s="234"/>
      <c r="J191" s="234"/>
      <c r="K191" s="234"/>
      <c r="L191" s="219"/>
    </row>
    <row r="192" spans="3:12" ht="15.75" customHeight="1">
      <c r="C192" s="219"/>
      <c r="D192" s="219"/>
      <c r="E192" s="234"/>
      <c r="F192" s="234"/>
      <c r="G192" s="234"/>
      <c r="H192" s="234"/>
      <c r="I192" s="234"/>
      <c r="J192" s="234"/>
      <c r="K192" s="234"/>
      <c r="L192" s="219"/>
    </row>
    <row r="193" spans="3:12" ht="15.75" customHeight="1">
      <c r="C193" s="219"/>
      <c r="D193" s="219"/>
      <c r="E193" s="234"/>
      <c r="F193" s="234"/>
      <c r="G193" s="234"/>
      <c r="H193" s="234"/>
      <c r="I193" s="234"/>
      <c r="J193" s="234"/>
      <c r="K193" s="234"/>
      <c r="L193" s="219"/>
    </row>
    <row r="194" spans="3:12" ht="15.75" customHeight="1">
      <c r="C194" s="219"/>
      <c r="D194" s="219"/>
      <c r="E194" s="234"/>
      <c r="F194" s="234"/>
      <c r="G194" s="234"/>
      <c r="H194" s="234"/>
      <c r="I194" s="234"/>
      <c r="J194" s="234"/>
      <c r="K194" s="234"/>
      <c r="L194" s="219"/>
    </row>
    <row r="195" spans="3:12" ht="23.25" customHeight="1">
      <c r="C195" s="219"/>
      <c r="D195" s="219"/>
      <c r="E195" s="219"/>
      <c r="F195" s="219"/>
      <c r="G195" s="219"/>
      <c r="H195" s="219"/>
      <c r="I195" s="219"/>
      <c r="J195" s="219"/>
      <c r="K195" s="219"/>
      <c r="L195" s="219"/>
    </row>
    <row r="196" spans="3:12" ht="15.75" customHeight="1">
      <c r="C196" s="236"/>
      <c r="D196" s="236"/>
      <c r="E196" s="237"/>
      <c r="F196" s="237"/>
      <c r="G196" s="237"/>
      <c r="H196" s="237"/>
      <c r="I196" s="237"/>
      <c r="J196" s="237"/>
      <c r="K196" s="237"/>
      <c r="L196" s="236"/>
    </row>
    <row r="197" spans="3:12" ht="15.75" customHeight="1">
      <c r="C197" s="236"/>
      <c r="D197" s="236"/>
      <c r="E197" s="237"/>
      <c r="F197" s="237"/>
      <c r="G197" s="237"/>
      <c r="H197" s="237"/>
      <c r="I197" s="237"/>
      <c r="J197" s="237"/>
      <c r="K197" s="237"/>
      <c r="L197" s="236"/>
    </row>
    <row r="198" spans="3:12" ht="15.75" customHeight="1">
      <c r="C198" s="219"/>
      <c r="D198" s="219"/>
      <c r="E198" s="234"/>
      <c r="F198" s="234"/>
      <c r="G198" s="234"/>
      <c r="H198" s="234"/>
      <c r="I198" s="234"/>
      <c r="J198" s="234"/>
      <c r="K198" s="234"/>
      <c r="L198" s="235"/>
    </row>
    <row r="199" spans="3:12" ht="15.75" customHeight="1">
      <c r="C199" s="219"/>
      <c r="D199" s="219"/>
      <c r="E199" s="234"/>
      <c r="F199" s="234"/>
      <c r="G199" s="234"/>
      <c r="H199" s="234"/>
      <c r="I199" s="234"/>
      <c r="J199" s="234"/>
      <c r="K199" s="234"/>
      <c r="L199" s="219"/>
    </row>
    <row r="200" spans="3:12" ht="15.75" customHeight="1">
      <c r="C200" s="219"/>
      <c r="D200" s="219"/>
      <c r="E200" s="234"/>
      <c r="F200" s="234"/>
      <c r="G200" s="234"/>
      <c r="H200" s="234"/>
      <c r="I200" s="234"/>
      <c r="J200" s="234"/>
      <c r="K200" s="234"/>
      <c r="L200" s="219"/>
    </row>
    <row r="201" spans="3:12" ht="15.75" customHeight="1">
      <c r="C201" s="219"/>
      <c r="D201" s="219"/>
      <c r="E201" s="234"/>
      <c r="F201" s="234"/>
      <c r="G201" s="234"/>
      <c r="H201" s="234"/>
      <c r="I201" s="234"/>
      <c r="J201" s="234"/>
      <c r="K201" s="234"/>
      <c r="L201" s="219"/>
    </row>
    <row r="202" spans="3:12" ht="15.75" customHeight="1">
      <c r="C202" s="219"/>
      <c r="D202" s="219"/>
      <c r="E202" s="234"/>
      <c r="F202" s="234"/>
      <c r="G202" s="234"/>
      <c r="H202" s="234"/>
      <c r="I202" s="234"/>
      <c r="J202" s="234"/>
      <c r="K202" s="234"/>
      <c r="L202" s="219"/>
    </row>
    <row r="203" spans="3:12" ht="15.75" customHeight="1">
      <c r="C203" s="219"/>
      <c r="D203" s="219"/>
      <c r="E203" s="234"/>
      <c r="F203" s="234"/>
      <c r="G203" s="234"/>
      <c r="H203" s="234"/>
      <c r="I203" s="234"/>
      <c r="J203" s="234"/>
      <c r="K203" s="234"/>
      <c r="L203" s="219"/>
    </row>
    <row r="204" spans="3:12" ht="15.75" customHeight="1">
      <c r="C204" s="219"/>
      <c r="D204" s="219"/>
      <c r="E204" s="234"/>
      <c r="F204" s="234"/>
      <c r="G204" s="234"/>
      <c r="H204" s="234"/>
      <c r="I204" s="234"/>
      <c r="J204" s="234"/>
      <c r="K204" s="234"/>
      <c r="L204" s="219"/>
    </row>
    <row r="205" spans="3:12" ht="15.75" customHeight="1">
      <c r="C205" s="219"/>
      <c r="D205" s="219"/>
      <c r="E205" s="234"/>
      <c r="F205" s="234"/>
      <c r="G205" s="234"/>
      <c r="H205" s="234"/>
      <c r="I205" s="234"/>
      <c r="J205" s="234"/>
      <c r="K205" s="234"/>
      <c r="L205" s="219"/>
    </row>
    <row r="206" spans="3:12" ht="25.5" customHeight="1">
      <c r="C206" s="219"/>
      <c r="D206" s="219"/>
      <c r="E206" s="219"/>
      <c r="F206" s="219"/>
      <c r="G206" s="219"/>
      <c r="H206" s="219"/>
      <c r="I206" s="219"/>
      <c r="J206" s="219"/>
      <c r="K206" s="219"/>
      <c r="L206" s="219"/>
    </row>
    <row r="207" spans="3:12" ht="15.75" customHeight="1">
      <c r="C207" s="236"/>
      <c r="D207" s="236"/>
      <c r="E207" s="237"/>
      <c r="F207" s="237"/>
      <c r="G207" s="237"/>
      <c r="H207" s="237"/>
      <c r="I207" s="237"/>
      <c r="J207" s="237"/>
      <c r="K207" s="237"/>
      <c r="L207" s="236"/>
    </row>
    <row r="208" spans="3:12" ht="15.75" customHeight="1">
      <c r="C208" s="236"/>
      <c r="D208" s="236"/>
      <c r="E208" s="237"/>
      <c r="F208" s="237"/>
      <c r="G208" s="237"/>
      <c r="H208" s="237"/>
      <c r="I208" s="237"/>
      <c r="J208" s="237"/>
      <c r="K208" s="237"/>
      <c r="L208" s="236"/>
    </row>
    <row r="209" spans="3:12" ht="15.75" customHeight="1">
      <c r="C209" s="219"/>
      <c r="D209" s="219"/>
      <c r="E209" s="234"/>
      <c r="F209" s="234"/>
      <c r="G209" s="234"/>
      <c r="H209" s="234"/>
      <c r="I209" s="234"/>
      <c r="J209" s="234"/>
      <c r="K209" s="234"/>
      <c r="L209" s="235"/>
    </row>
    <row r="210" spans="3:12" ht="15.75" customHeight="1">
      <c r="C210" s="219"/>
      <c r="D210" s="219"/>
      <c r="E210" s="234"/>
      <c r="F210" s="234"/>
      <c r="G210" s="234"/>
      <c r="H210" s="234"/>
      <c r="I210" s="234"/>
      <c r="J210" s="234"/>
      <c r="K210" s="234"/>
      <c r="L210" s="219"/>
    </row>
    <row r="211" spans="3:12" ht="15.75" customHeight="1">
      <c r="C211" s="219"/>
      <c r="D211" s="219"/>
      <c r="E211" s="234"/>
      <c r="F211" s="234"/>
      <c r="G211" s="234"/>
      <c r="H211" s="234"/>
      <c r="I211" s="234"/>
      <c r="J211" s="234"/>
      <c r="K211" s="234"/>
      <c r="L211" s="219"/>
    </row>
    <row r="212" spans="3:12" ht="15.75" customHeight="1">
      <c r="C212" s="219"/>
      <c r="D212" s="219"/>
      <c r="E212" s="234"/>
      <c r="F212" s="234"/>
      <c r="G212" s="234"/>
      <c r="H212" s="234"/>
      <c r="I212" s="234"/>
      <c r="J212" s="234"/>
      <c r="K212" s="234"/>
      <c r="L212" s="219"/>
    </row>
    <row r="213" spans="3:12" ht="15.75" customHeight="1">
      <c r="C213" s="219"/>
      <c r="D213" s="219"/>
      <c r="E213" s="234"/>
      <c r="F213" s="234"/>
      <c r="G213" s="234"/>
      <c r="H213" s="234"/>
      <c r="I213" s="234"/>
      <c r="J213" s="234"/>
      <c r="K213" s="234"/>
      <c r="L213" s="219"/>
    </row>
    <row r="214" spans="3:12" ht="15.75" customHeight="1">
      <c r="C214" s="219"/>
      <c r="D214" s="219"/>
      <c r="E214" s="234"/>
      <c r="F214" s="234"/>
      <c r="G214" s="234"/>
      <c r="H214" s="234"/>
      <c r="I214" s="234"/>
      <c r="J214" s="234"/>
      <c r="K214" s="234"/>
      <c r="L214" s="219"/>
    </row>
    <row r="215" spans="3:12" ht="15.75" customHeight="1">
      <c r="C215" s="219"/>
      <c r="D215" s="219"/>
      <c r="E215" s="234"/>
      <c r="F215" s="234"/>
      <c r="G215" s="234"/>
      <c r="H215" s="234"/>
      <c r="I215" s="234"/>
      <c r="J215" s="234"/>
      <c r="K215" s="234"/>
      <c r="L215" s="219"/>
    </row>
    <row r="216" spans="3:12" ht="15.75" customHeight="1">
      <c r="C216" s="219"/>
      <c r="D216" s="219"/>
      <c r="E216" s="234"/>
      <c r="F216" s="234"/>
      <c r="G216" s="234"/>
      <c r="H216" s="234"/>
      <c r="I216" s="234"/>
      <c r="J216" s="234"/>
      <c r="K216" s="234"/>
      <c r="L216" s="219"/>
    </row>
    <row r="217" spans="3:12" ht="30" customHeight="1">
      <c r="C217" s="238"/>
      <c r="D217" s="239"/>
      <c r="E217" s="239"/>
      <c r="F217" s="239"/>
      <c r="G217" s="239"/>
      <c r="H217" s="239"/>
      <c r="I217" s="239"/>
      <c r="J217" s="239"/>
      <c r="K217" s="240"/>
      <c r="L217" s="241"/>
    </row>
  </sheetData>
  <mergeCells count="124">
    <mergeCell ref="B23:B24"/>
    <mergeCell ref="B25:B32"/>
    <mergeCell ref="B96:B103"/>
    <mergeCell ref="B108:B109"/>
    <mergeCell ref="B110:B117"/>
    <mergeCell ref="B122:B123"/>
    <mergeCell ref="B124:B131"/>
    <mergeCell ref="B138:B145"/>
    <mergeCell ref="B54:B61"/>
    <mergeCell ref="B66:B67"/>
    <mergeCell ref="B68:B75"/>
    <mergeCell ref="B80:B81"/>
    <mergeCell ref="B63:O65"/>
    <mergeCell ref="B136:B137"/>
    <mergeCell ref="D66:D67"/>
    <mergeCell ref="L80:L81"/>
    <mergeCell ref="L94:L95"/>
    <mergeCell ref="B34:O36"/>
    <mergeCell ref="N37:N38"/>
    <mergeCell ref="L37:L38"/>
    <mergeCell ref="M37:M38"/>
    <mergeCell ref="L52:L53"/>
    <mergeCell ref="M52:M53"/>
    <mergeCell ref="O37:O38"/>
    <mergeCell ref="B167:B174"/>
    <mergeCell ref="C19:K19"/>
    <mergeCell ref="B20:O22"/>
    <mergeCell ref="Q14:S14"/>
    <mergeCell ref="E23:K23"/>
    <mergeCell ref="L23:L24"/>
    <mergeCell ref="M23:M24"/>
    <mergeCell ref="O23:O24"/>
    <mergeCell ref="N23:N24"/>
    <mergeCell ref="B11:B18"/>
    <mergeCell ref="C136:C137"/>
    <mergeCell ref="B133:O135"/>
    <mergeCell ref="N136:N137"/>
    <mergeCell ref="O136:O137"/>
    <mergeCell ref="C150:C151"/>
    <mergeCell ref="N150:N151"/>
    <mergeCell ref="E165:K165"/>
    <mergeCell ref="B162:O164"/>
    <mergeCell ref="L165:L166"/>
    <mergeCell ref="B152:B159"/>
    <mergeCell ref="B165:B166"/>
    <mergeCell ref="B150:B151"/>
    <mergeCell ref="C52:C53"/>
    <mergeCell ref="C122:C123"/>
    <mergeCell ref="D23:D24"/>
    <mergeCell ref="M80:M81"/>
    <mergeCell ref="E37:K37"/>
    <mergeCell ref="E150:K150"/>
    <mergeCell ref="M122:M123"/>
    <mergeCell ref="D122:D123"/>
    <mergeCell ref="E108:K108"/>
    <mergeCell ref="D80:D81"/>
    <mergeCell ref="E80:K80"/>
    <mergeCell ref="M150:M151"/>
    <mergeCell ref="M136:M137"/>
    <mergeCell ref="E66:K66"/>
    <mergeCell ref="L66:L67"/>
    <mergeCell ref="L108:L109"/>
    <mergeCell ref="D108:D109"/>
    <mergeCell ref="M108:M109"/>
    <mergeCell ref="B119:O121"/>
    <mergeCell ref="B82:B89"/>
    <mergeCell ref="B94:B95"/>
    <mergeCell ref="C66:C67"/>
    <mergeCell ref="C80:C81"/>
    <mergeCell ref="C108:C109"/>
    <mergeCell ref="C94:C95"/>
    <mergeCell ref="C23:C24"/>
    <mergeCell ref="M165:M166"/>
    <mergeCell ref="D165:D166"/>
    <mergeCell ref="D150:D151"/>
    <mergeCell ref="E122:K122"/>
    <mergeCell ref="L122:L123"/>
    <mergeCell ref="E136:K136"/>
    <mergeCell ref="D136:D137"/>
    <mergeCell ref="L150:L151"/>
    <mergeCell ref="L136:L137"/>
    <mergeCell ref="B147:O149"/>
    <mergeCell ref="O150:O151"/>
    <mergeCell ref="C165:C166"/>
    <mergeCell ref="N165:N166"/>
    <mergeCell ref="O165:O166"/>
    <mergeCell ref="N122:N123"/>
    <mergeCell ref="O122:O123"/>
    <mergeCell ref="N52:N53"/>
    <mergeCell ref="O52:O53"/>
    <mergeCell ref="D52:D53"/>
    <mergeCell ref="E52:K52"/>
    <mergeCell ref="B49:O51"/>
    <mergeCell ref="D37:D38"/>
    <mergeCell ref="B37:B38"/>
    <mergeCell ref="B39:B46"/>
    <mergeCell ref="B52:B53"/>
    <mergeCell ref="C37:C38"/>
    <mergeCell ref="E9:K9"/>
    <mergeCell ref="B9:B10"/>
    <mergeCell ref="D9:D10"/>
    <mergeCell ref="C9:C10"/>
    <mergeCell ref="R9:S11"/>
    <mergeCell ref="N9:N10"/>
    <mergeCell ref="O9:O10"/>
    <mergeCell ref="R3:S3"/>
    <mergeCell ref="M9:M10"/>
    <mergeCell ref="B6:O8"/>
    <mergeCell ref="L9:L10"/>
    <mergeCell ref="B105:O107"/>
    <mergeCell ref="N108:N109"/>
    <mergeCell ref="O108:O109"/>
    <mergeCell ref="N94:N95"/>
    <mergeCell ref="O94:O95"/>
    <mergeCell ref="D94:D95"/>
    <mergeCell ref="E94:K94"/>
    <mergeCell ref="M94:M95"/>
    <mergeCell ref="M66:M67"/>
    <mergeCell ref="N66:N67"/>
    <mergeCell ref="O66:O67"/>
    <mergeCell ref="B77:O79"/>
    <mergeCell ref="N80:N81"/>
    <mergeCell ref="O80:O81"/>
    <mergeCell ref="B91:O93"/>
  </mergeCells>
  <dataValidations count="5">
    <dataValidation type="list" allowBlank="1" showErrorMessage="1" sqref="K11:K18 K25:K32 K39:K46 K54:K61 K68:K75 K82:K89 K96:K103 K110:K117 K124:K131 K138:K145 K152:K159 K167:K174" xr:uid="{00000000-0002-0000-0700-000000000000}">
      <formula1>$AE$5:$AE$6</formula1>
    </dataValidation>
    <dataValidation type="list" allowBlank="1" showErrorMessage="1" sqref="F11:F18 F25:F32 F39:F46 F54:F61 F68:F75 F82:F89 F96:F103 F110:F117 F124:F131 F138:F145 F152:F159 F167:F174" xr:uid="{00000000-0002-0000-0700-000001000000}">
      <formula1>$AC$5:$AC$6</formula1>
    </dataValidation>
    <dataValidation type="list" allowBlank="1" showErrorMessage="1" sqref="C11:C18 C25:C32 C39:C48 C54:C62 C68:C75 C82:C90 C96:C104 C110:C117 C124:C132 C138:C146 C152:C161 C167:C174 C176:C183 C187:C194 C198:C205 C209:C216" xr:uid="{00000000-0002-0000-0700-000002000000}">
      <formula1>$AG$7:$AG$8</formula1>
    </dataValidation>
    <dataValidation type="list" allowBlank="1" showErrorMessage="1" sqref="E11:E18 G11:G18 I11:I18 E25:E32 G25:G32 I25:I32 E39:E46 G39:G46 I39:I46 E54:E61 G54:G61 I54:I61 E68:E75 G68:G75 I68:I75 E82:E89 G82:G89 I82:I89 E96:E103 G96:G103 I96:I103 E110:E117 G110:G117 I110:I117 E124:E131 G124:G131 I124:I131 E138:E145 G138:G145 I138:I145 E152:E159 G152:G159 I152:I159 E167:E174 G167:G174 I167:I174" xr:uid="{00000000-0002-0000-0700-000003000000}">
      <formula1>$AB$5:$AB$6</formula1>
    </dataValidation>
    <dataValidation type="list" allowBlank="1" showErrorMessage="1" sqref="H11:H18 J11:J18 H25:H32 J25:J32 H39:H46 J39:J46 H54:H61 J54:J61 H68:H75 J68:J75 H82:H89 J82:J89 H96:H103 J96:J103 H110:H117 J110:J117 H124:H131 J124:J131 H138:H145 J138:J145 H152:H159 J152:J159 H167:H174 J167:J174" xr:uid="{00000000-0002-0000-0700-000004000000}">
      <formula1>$AD$5:$AD$6</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2019-08-16T15:54:59Z</dcterms:modified>
</cp:coreProperties>
</file>